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media/image3.jpeg" ContentType="image/jpeg"/>
  <Override PartName="/xl/media/image5.png" ContentType="image/png"/>
  <Override PartName="/xl/media/image4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ALÍTICO" sheetId="1" state="visible" r:id="rId3"/>
    <sheet name="Plan1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<sst xmlns="http://schemas.openxmlformats.org/spreadsheetml/2006/main" count="2073" uniqueCount="422">
  <si>
    <t xml:space="preserve">           SECRETARIA DE OBRAS</t>
  </si>
  <si>
    <t xml:space="preserve">           E INFRAESTRUTURA</t>
  </si>
  <si>
    <t xml:space="preserve">COM DESONERAÇÃO - LEI SOCIAL = 0 e BDI = 0</t>
  </si>
  <si>
    <t xml:space="preserve">Informações Cadastrais</t>
  </si>
  <si>
    <t xml:space="preserve">obra:</t>
  </si>
  <si>
    <t xml:space="preserve">Reforma das Instalações Elétricas do Mercado do Produtor e Secretaria Municipal da Agricultura</t>
  </si>
  <si>
    <t xml:space="preserve">local:</t>
  </si>
  <si>
    <t xml:space="preserve">Av. Prefeito Ferreira Lopes, 550 - Vila Mogilar</t>
  </si>
  <si>
    <t xml:space="preserve">REVISÃO R2: 25/04/2025</t>
  </si>
  <si>
    <t xml:space="preserve">PQPU - SERVIÇO POR PREÇO UNITÁRIO</t>
  </si>
  <si>
    <t xml:space="preserve">ref.:- SIURB – Janeiro/2025</t>
  </si>
  <si>
    <t xml:space="preserve">Leis Sociais horistas:</t>
  </si>
  <si>
    <t xml:space="preserve">folha 1/2</t>
  </si>
  <si>
    <t xml:space="preserve">ref.:- FDE   - Outubro/2024</t>
  </si>
  <si>
    <t xml:space="preserve">BDI:</t>
  </si>
  <si>
    <t xml:space="preserve">INSTALAÇÕES ELÉTRICAS - MERCADO DO PRODUTOR</t>
  </si>
  <si>
    <t xml:space="preserve">CÓDIGO</t>
  </si>
  <si>
    <t xml:space="preserve">DESCRIÇÃO</t>
  </si>
  <si>
    <t xml:space="preserve">UNID.</t>
  </si>
  <si>
    <t xml:space="preserve">QUANT.</t>
  </si>
  <si>
    <t xml:space="preserve">P. UNIT.</t>
  </si>
  <si>
    <t xml:space="preserve">Q x P.U.</t>
  </si>
  <si>
    <t xml:space="preserve">L.S. 129,17%</t>
  </si>
  <si>
    <t xml:space="preserve">BDI 25,56%</t>
  </si>
  <si>
    <t xml:space="preserve">V. TOTAL</t>
  </si>
  <si>
    <t xml:space="preserve">INSTALAÇÃO ELÉTRICA GERAL</t>
  </si>
  <si>
    <t xml:space="preserve">1 - PLACA DE OBRA</t>
  </si>
  <si>
    <t xml:space="preserve">PLACA DE OBRA EM CHAPA DE AÇO GALVANIZADO</t>
  </si>
  <si>
    <t xml:space="preserve">M2</t>
  </si>
  <si>
    <t xml:space="preserve">CARPINTEIRO (SGSP)</t>
  </si>
  <si>
    <t xml:space="preserve">H</t>
  </si>
  <si>
    <t xml:space="preserve">PEDREIRO (SGSP)</t>
  </si>
  <si>
    <t xml:space="preserve">SERVENTE (SGSP)</t>
  </si>
  <si>
    <t xml:space="preserve">CONCRETO FCK=15MPA C/ BRITA 2</t>
  </si>
  <si>
    <t xml:space="preserve">M3</t>
  </si>
  <si>
    <t xml:space="preserve">PEROBA DO NORTE (CUPIÚBA) - TÁBUA DE 3 X 16 CM - BRUTA</t>
  </si>
  <si>
    <t xml:space="preserve">M</t>
  </si>
  <si>
    <t xml:space="preserve">CAIBRO DE PEROBA DO NORTE 5 X 6 CM - BRUTO (CUPIÚBA)</t>
  </si>
  <si>
    <t xml:space="preserve">PREGO 18 X 27 COMUM - POLIDO</t>
  </si>
  <si>
    <t xml:space="preserve">Kg</t>
  </si>
  <si>
    <t xml:space="preserve">SARRAFO DE CEDRINHO 5X2.5CM - BRUTO</t>
  </si>
  <si>
    <t xml:space="preserve">CHAPA DE AÇO GALVANIZADA N. 22</t>
  </si>
  <si>
    <t xml:space="preserve">ENTRADA DE MEDIÇÃO COLETIVA DE ENERGIA ELÉTRICA </t>
  </si>
  <si>
    <t xml:space="preserve">2 - QUADRO DE ENTRADA - PONTO DE ENTREGA</t>
  </si>
  <si>
    <t xml:space="preserve">2.a) TRECHO DO POSTE DA EDP (PONTO DE ENTREGA) ATÉ RAMAL DE ENTRADA GERAL</t>
  </si>
  <si>
    <t xml:space="preserve">03-001-011</t>
  </si>
  <si>
    <t xml:space="preserve">FORMA ESPECIAL DE CHAPAS RESINADAS (10MM) - CURVA - proteção do poste</t>
  </si>
  <si>
    <t xml:space="preserve">COMPENSADO RESINADO 10MM COLA BRANCA - CHAPA DE 2,20 X 1,10 M</t>
  </si>
  <si>
    <t xml:space="preserve">PINUS - PONTALETE DE 3" X 3" - BRUTO</t>
  </si>
  <si>
    <t xml:space="preserve">PINUS - TÁBUA DE 1" X 12" - BRUTA</t>
  </si>
  <si>
    <t xml:space="preserve">CONCRETO FCK = 20,0MPA - VIRADO NA OBRA - proteção do poste</t>
  </si>
  <si>
    <t xml:space="preserve">CONCRETO FCK=20MPA C/ BRITA 1 E 2</t>
  </si>
  <si>
    <t xml:space="preserve">BETONEIRA 400 LITROS</t>
  </si>
  <si>
    <t xml:space="preserve">VIBRADOR DE IMERSÃO COM 5M DE MANGUEIRA COM MOTOR ELETRICO 2HP</t>
  </si>
  <si>
    <t xml:space="preserve">ELETRODUTO DE AÇO GALVANIZADO A FOGO, TIPO SEMI-PESADO/ MÉDIO – 4" – Descida do poste da concessionária</t>
  </si>
  <si>
    <t xml:space="preserve">ELETRICISTA (SGSP)</t>
  </si>
  <si>
    <t xml:space="preserve">ELETRODUTO DE AÇO GALVANIZADO A FOGO TIPO SEMI-PESADO/MÉDIO ROSCA NBR 8133 - ESP. 1,50MM - 4"</t>
  </si>
  <si>
    <t xml:space="preserve">ELETRODUTO DE POLIETILENO FLEXÍVEL, ALTA RESISTÊNCIA – 4" – Poste ao quadro geral</t>
  </si>
  <si>
    <t xml:space="preserve">DUTO POLIETILENO FLEXÍVEL ALTA RESIST. - 4"</t>
  </si>
  <si>
    <t xml:space="preserve">ENVELOPAMENTO DE ELETRODUTO ENTERRADO, COM CONCRETO</t>
  </si>
  <si>
    <t xml:space="preserve">CONCRETO FCK=5MPA C/ BRITA 2</t>
  </si>
  <si>
    <t xml:space="preserve">CABO 150,00MM2 - ISOLAMENTO PARA 1,0KV - CLASSE 4 - FLEXÍVEL</t>
  </si>
  <si>
    <t xml:space="preserve">CABO 150;00 MM2 - ISOLAMENTO P/ 1;0 KV - FLEXÍVEL</t>
  </si>
  <si>
    <t xml:space="preserve">TERMINAL OU CONECTOR DE PRESSÃO - PARA CABO 150MM2</t>
  </si>
  <si>
    <t xml:space="preserve">UN</t>
  </si>
  <si>
    <t xml:space="preserve">TERMINAL DE PRESSÃO PARA CABO 150MM2</t>
  </si>
  <si>
    <t xml:space="preserve">Un</t>
  </si>
  <si>
    <t xml:space="preserve">TRANSPORTE DE ENTULHO POR CAMINHÃO BASCULANTE, A PARTIR DE 1KM</t>
  </si>
  <si>
    <t xml:space="preserve">M3XKM</t>
  </si>
  <si>
    <t xml:space="preserve">CAMINHÃO BASCULANTE - 14 M3</t>
  </si>
  <si>
    <t xml:space="preserve">2.b) CONSTRUÇÃO DO RAMAL DE ENTRADA - PARTE 1</t>
  </si>
  <si>
    <t xml:space="preserve">LIMPEZA MANUAL GERAL INCLUSIVE REMOÇÃO DE COBERTURA VEGETAL - TRONCO ATÉ 10CM - SEM TRANSPORTE</t>
  </si>
  <si>
    <t xml:space="preserve">APILOAMENTO DO FUNDO DE VALAS, PARA SIMPLES REGULARIZAÇÃO</t>
  </si>
  <si>
    <t xml:space="preserve">LASTRO DE BRITA</t>
  </si>
  <si>
    <t xml:space="preserve">PEDRA BRITADA NÚMERO 2</t>
  </si>
  <si>
    <t xml:space="preserve">FORMA COMUM DE TÁBUAS DE PINUS</t>
  </si>
  <si>
    <t xml:space="preserve">PINUS - SARRAFO DE 1" X 4" - BRUTO</t>
  </si>
  <si>
    <t xml:space="preserve">LASTRO DE CONCRETO, 150KG CIM/M3</t>
  </si>
  <si>
    <t xml:space="preserve">CONCRETO FCK = 5 MPA C/ BRITA 1 E 2</t>
  </si>
  <si>
    <t xml:space="preserve">ALVENARIA EM BLOCOS DE CONCRETO ESTRUTURAL 19 X 19 X 39 CM – 8 MPA</t>
  </si>
  <si>
    <t xml:space="preserve">ARGAMASSA MISTA COM AREIA GROSSA 1:0,25:3</t>
  </si>
  <si>
    <t xml:space="preserve">BLOCO DE CONCRETO ESTRUTURAL DE 19CM - RESISTÊNCIA  8 MPA</t>
  </si>
  <si>
    <t xml:space="preserve">04-003-035-U</t>
  </si>
  <si>
    <t xml:space="preserve">DIVISÓRIA EM ARDÓSIA CINZA - POLIDA 2 LADOS - ESPESSURA 60 MM</t>
  </si>
  <si>
    <t xml:space="preserve">CIMENTO BRANCO - ESTRUTURAL</t>
  </si>
  <si>
    <t xml:space="preserve">ARGAMASSA DE CIMENTO COM AREIA GROSSA 1:3</t>
  </si>
  <si>
    <t xml:space="preserve">ARDOSIA CINZA EM PLACA -POLIDA NOS 2 LADOS -ESPESSURA 30MM</t>
  </si>
  <si>
    <t xml:space="preserve">QUADRO GERAL OU DE DISTRIBUIÇÃO, EM POLICARBONATO  - MODULO DE 57cm X 57cm  COM TAMPA E DISPOSITIVO PARA LACRE - PADRÃO EDP</t>
  </si>
  <si>
    <t xml:space="preserve">CAIXA CHAPA 14 ESMALTADA TIPO "X" - MED. (140X145X25)CM</t>
  </si>
  <si>
    <t xml:space="preserve">CAIXA DE PASSAGEM EM CHAPA METÁLICA COM TAMPA PARAFUSADA - 30X30X12CM para equalizador de terra</t>
  </si>
  <si>
    <t xml:space="preserve">CAIXA DE PASSAGEM EM CHAPA DE AÇO DE SOBREPOR COM TAMPA APARAFUSADA - MED. (30X30X12)CM</t>
  </si>
  <si>
    <t xml:space="preserve">ELETRODUTO DE PVC RÍGIDO, ROSCÁVEL – 32 MM (1") - para cabo terra da caixa equalização do ramal de entrada </t>
  </si>
  <si>
    <t xml:space="preserve">ELETRODUTO DE PVC ROSCÁVEL DN: 1"</t>
  </si>
  <si>
    <t xml:space="preserve">ELETRODUTO DE PVC RÍGIDO, ROSCÁVEL - 40MM (1 1/4") - saida disjuntor  bombeiro até 1ª caixa de passagem subterrânea.</t>
  </si>
  <si>
    <t xml:space="preserve">ELETRODUTO DE PVC ROSCÁVEL DN: 1.1/4"</t>
  </si>
  <si>
    <t xml:space="preserve">ELETRODUTO DE POLIETILENO FLEXÍVEL, ALTA RESISTÊNCIA - 4"</t>
  </si>
  <si>
    <t xml:space="preserve">CONCRETO FCK = 5 MPA C/ BRITA 2</t>
  </si>
  <si>
    <t xml:space="preserve">CAIXA DE PASSAGEM EM ALVENARIA - ESCAVAÇÃO E APILOAMENTO - 90 x 90 x 80cm</t>
  </si>
  <si>
    <t xml:space="preserve">CAIXA DE PASSAGEM EM ALVENARIA - LASTRO DE BRITA (FUNDO)</t>
  </si>
  <si>
    <t xml:space="preserve">CAIXA DE PASSAGEM EM ALVENARIA 70x70x80cm - PAREDE DE 1/2 TIJOLO, REVESTIDA - COM SUBTAMPA DE CHAPA DE FERRO E COM DISPOSITIVO PARA SELAGEM  </t>
  </si>
  <si>
    <t xml:space="preserve">ARGAMASSA DE CIMENTO COM AREIA GROSSA 1:6</t>
  </si>
  <si>
    <t xml:space="preserve">ARGAMASSA MISTA COM AREIA GROSSA 1:2:8</t>
  </si>
  <si>
    <t xml:space="preserve">TIJOLO MAÇICO DE BARRO COMUM</t>
  </si>
  <si>
    <t xml:space="preserve">PRIMER HIDROFUGANTE A BASE DE SILANO SILOXANO P/ SUPERFÍCIES DE CONCRETO, ALVENARIA, ETC.</t>
  </si>
  <si>
    <t xml:space="preserve">TINTA BETUMINOSA PARA CONCRETO E ALVENARIA</t>
  </si>
  <si>
    <t xml:space="preserve">L</t>
  </si>
  <si>
    <t xml:space="preserve">CAIXA DE PASSAGEM EM ALVENARIA - TAMPA DE CONCRETO</t>
  </si>
  <si>
    <t xml:space="preserve">FERREIRO (SGSP)</t>
  </si>
  <si>
    <t xml:space="preserve">COMPENSADO RESINADO 12MM COLA BRANCA - CHAPA DE 2,20 X 1,10 M</t>
  </si>
  <si>
    <t xml:space="preserve">AÇO CA-60B - MÉDIA BITOLAS</t>
  </si>
  <si>
    <t xml:space="preserve">KG</t>
  </si>
  <si>
    <t xml:space="preserve">ARAME RECOZIDO N. 16 E N. 18</t>
  </si>
  <si>
    <t xml:space="preserve">CAIXA DE INSPEÇÃO DE ATERRAMENTO TIPO EMBUTIR COM TAMPA E ALÇA</t>
  </si>
  <si>
    <t xml:space="preserve">CAIXA INSPEÇÃO ATERRAMENTO.C/TAMPA E ALÇA</t>
  </si>
  <si>
    <t xml:space="preserve">CONECTOR PARA HASTE "COPPERWELD"</t>
  </si>
  <si>
    <t xml:space="preserve">CONECTOR PARA HASTE TIPO COPPERWELD</t>
  </si>
  <si>
    <t xml:space="preserve">HASTE "COPPERWELD " - 3/4"X3,00M</t>
  </si>
  <si>
    <t xml:space="preserve">HASTE TIPO COPPERWELD ALTA CAMADA - 3/4"X3,00M</t>
  </si>
  <si>
    <t xml:space="preserve">CHAPISCO COMUM - ARGAMASSA DE CIMENTO E AREIA 1:3</t>
  </si>
  <si>
    <t xml:space="preserve">ARGAMASSA DE CIMENTO COM AREIA MÉDIA 1:3</t>
  </si>
  <si>
    <t xml:space="preserve">EMBOÇO EXTERNO DESEMPENADO PARA PINTURA - ARGAMASSA MISTA DE CIMENTO, CAL E AREIA 1:3/12</t>
  </si>
  <si>
    <t xml:space="preserve">AREIA LAVADA</t>
  </si>
  <si>
    <t xml:space="preserve">CAL HIDRATADA - CH-III</t>
  </si>
  <si>
    <t xml:space="preserve">CIMENTO PORTLAND CPII-E/F-32</t>
  </si>
  <si>
    <t xml:space="preserve">TINTA ACRÍLICA - CONCRETO OU REBOCO SEM MASSA CORRIDA</t>
  </si>
  <si>
    <t xml:space="preserve">PINTOR (SGSP)</t>
  </si>
  <si>
    <t xml:space="preserve">TINTA ACRÍLICA FOSCA BRANCA</t>
  </si>
  <si>
    <t xml:space="preserve">SELADOR ACRÍLICO</t>
  </si>
  <si>
    <t xml:space="preserve">ALAMBRADO EM TUBO GALVANIZADO E TELA GALVANIZADA H=2,00M</t>
  </si>
  <si>
    <t xml:space="preserve">SERRALHEIRO (SGSP)</t>
  </si>
  <si>
    <t xml:space="preserve">AJUDANTE DE SERRALHEIRO (SGSP)</t>
  </si>
  <si>
    <t xml:space="preserve">CONCRETO FCK=20MPA C/ BRITA 2</t>
  </si>
  <si>
    <t xml:space="preserve">ARAME GALVANIZADO N. 10</t>
  </si>
  <si>
    <t xml:space="preserve">TELA ALAMBRADO MALHA 2" - FIO 10 - GALVANIZADA</t>
  </si>
  <si>
    <t xml:space="preserve">FERRO PERFILADO TRABALHADO</t>
  </si>
  <si>
    <t xml:space="preserve">TINTA ESMALTE BRILHANTE BRANCA</t>
  </si>
  <si>
    <t xml:space="preserve">FUNDO CROMATO DE ZINCO</t>
  </si>
  <si>
    <t xml:space="preserve">LIXA PARA FERRO - N. 150</t>
  </si>
  <si>
    <t xml:space="preserve">TUBO DE AÇO GALVANIZADO PARA CONDUÇÃO COM COSTURA NBR 5580L (BS 1387L) - 2"</t>
  </si>
  <si>
    <t xml:space="preserve">PORTÃO EM FERRO PERFILADO COM TELA, 1 FOLHA, H=1,00M</t>
  </si>
  <si>
    <t xml:space="preserve">TELA ONDULADA DE ARAME GALVANIZADA MALHA 1 - FIO 10</t>
  </si>
  <si>
    <t xml:space="preserve">2.c) INSTALAÇÃO DE EQUIPAMENTOS E ACESSÓRIOS DO RAMAL DE ENTRADA- PARTE 2</t>
  </si>
  <si>
    <t xml:space="preserve">ISOLADOR DE POLIÉSTER TIPO TONEL B.T. USO INTERNO - 60X60MM</t>
  </si>
  <si>
    <t xml:space="preserve">ISOLADOR DE POLIÉSTER INTERNO BAIXA TENSÃO - (60X60)MM</t>
  </si>
  <si>
    <t xml:space="preserve">BARRAMENTO DE COBRE PARA 200A - 25X4MM ( 1" x 3/16" )</t>
  </si>
  <si>
    <t xml:space="preserve">BARRAMENTO DE COBRE PARA 200A - 25X4MM</t>
  </si>
  <si>
    <t xml:space="preserve">BARRAMENTO DE COBRE PARA 600A - 7X60MM (2.1/4" x 1/4")</t>
  </si>
  <si>
    <t xml:space="preserve">BARRAMENTO DE COBRE PARA 600A - 7X60MM</t>
  </si>
  <si>
    <t xml:space="preserve">MINI DISJUNTOR - TIPO EUROPEU (IEC) - TRIPOLAR 63A - (bomba de Incêndio)</t>
  </si>
  <si>
    <t xml:space="preserve">MINI DISJUNTOR - TIPO EUROPEU (IEC) - TRIPOLAR DE 63A</t>
  </si>
  <si>
    <t xml:space="preserve">CHAVE SECCIONADORA TRIPOLAR, ABERTURA SOB CARGA, COM FUSÍVEIS NH1 - 250A/500V</t>
  </si>
  <si>
    <t xml:space="preserve">CHAVE SECCIONADORA TRIP. ABERTURA SOB CARGA - 250A/500V - SEM FUSÍVEIS</t>
  </si>
  <si>
    <t xml:space="preserve">FUSÍVEL TIPO NH1 - 250 A</t>
  </si>
  <si>
    <t xml:space="preserve">DISJUNTOR CAIXA MOLDADA TRIPOLAR 200A COM DISPARADOR TERMOMAGNÉTICO AJUSTÁVEL</t>
  </si>
  <si>
    <t xml:space="preserve">ELETROTÉCNICO MONTADOR (SGSP)</t>
  </si>
  <si>
    <t xml:space="preserve">DISJUNTOR CX. MOLD. TRIP. - DISP. TERMOMAG. AJUST. - 200A</t>
  </si>
  <si>
    <t xml:space="preserve">DISJUNTOR CAIXA MOLDADA TRIPOLAR 250A COM DISPARADOR TERMOMAGNÉTICO AJUSTÁVEL</t>
  </si>
  <si>
    <t xml:space="preserve">DISJUNTOR CX. MOLD. TRIP. - DISP. TERMOMAG. AJUST. - 250A</t>
  </si>
  <si>
    <t xml:space="preserve">DPS - DISPOSITIVO PROTEÇÃO CONTRA SURTOS 275V - 40KA</t>
  </si>
  <si>
    <t xml:space="preserve">DISPOSITIVO DE PROTEÇÃO CONTRA SURTOS 275V - 40KA</t>
  </si>
  <si>
    <t xml:space="preserve">CABO DE COBRE NÚ, PARA ATERRAMENTO - 120,00MM2</t>
  </si>
  <si>
    <t xml:space="preserve">CABO DE COBRE NU - 120,00MM2</t>
  </si>
  <si>
    <t xml:space="preserve">CABO 16,00MM2 - ISOLAMENTO PARA 1,0KV - CLASSE 4 - FLEXÍVEL - VERDE (terra dps)</t>
  </si>
  <si>
    <t xml:space="preserve">CABO 16;00 MM2 - ISOLAMENTO P/ 1;0 KV - FLEXÍVEL</t>
  </si>
  <si>
    <t xml:space="preserve">CABO 16,00MM2 - ISOLAMENTO PARA 1,0KV - CLASSE 4 - FLEXÍVEL - (Medidor Bombeiro / DPS)</t>
  </si>
  <si>
    <t xml:space="preserve">CABO 95,00MM2 - ISOLAMENTO PARA 1,0KV - CLASSE 4 - FLEXÍVEL</t>
  </si>
  <si>
    <t xml:space="preserve">CABO 120;00 MM2 - ISOLAMENTO P/ 1;0 KV - FLEXÍVEL</t>
  </si>
  <si>
    <t xml:space="preserve">CABO 120,00MM2 - ISOLAMENTO PARA 1,0KV - CLASSE 4 - FLEXÍVEL</t>
  </si>
  <si>
    <t xml:space="preserve">TERMINAL OU CONECTOR DE PRESSÃO - PARA CABO 16MM2</t>
  </si>
  <si>
    <t xml:space="preserve">TERMINAL DE PRESSÃO PARA CABO  16MM2</t>
  </si>
  <si>
    <t xml:space="preserve">TERMINAL OU CONECTOR DE PRESSÃO - PARA CABO 95MM2</t>
  </si>
  <si>
    <t xml:space="preserve">TERMINAL DE PRESSÃO PARA CABO  95MM2</t>
  </si>
  <si>
    <t xml:space="preserve">TERMINAL OU CONECTOR DE PRESSÃO - PARA CABO 120MM2</t>
  </si>
  <si>
    <t xml:space="preserve">TERMINAL DE PRESSÃO PARA CABO 120MM2</t>
  </si>
  <si>
    <t xml:space="preserve">3 - RAMAL DE ENTRADA ATÉ QUADROS "A" e "B" DE MEDIDORES E QUADRO DA BOMBA DE INCÊNDIO</t>
  </si>
  <si>
    <t xml:space="preserve">3.a) TRECHO ATÉ QUADRO DA BOMBA DE INCÊNDIO</t>
  </si>
  <si>
    <t xml:space="preserve">RETIRADA DE PISO INTERTRAVADO</t>
  </si>
  <si>
    <t xml:space="preserve">DEMOLIÇÃO MECANIZADA DE CONCRETO ARMADO</t>
  </si>
  <si>
    <t xml:space="preserve">COMPRESSOR PORTÁTIL ATLAS COPCO - MOD.XAS 137 - 275 PCM SEM ROMPEDOR</t>
  </si>
  <si>
    <t xml:space="preserve">MARTELETE ROMPEDOR PNEUMÁTICO</t>
  </si>
  <si>
    <t xml:space="preserve">CAIXA DE PASSAGEM E TAMPA PRÉ-MOLDADAS EM CONCRETO, SEM FUNDO, 30X30CM</t>
  </si>
  <si>
    <t xml:space="preserve">CAIXA DE PASSAGEM E TAMPA PRÉ-MOLDADAS EM CONCRETO 30 X 30 CM</t>
  </si>
  <si>
    <t xml:space="preserve">ELETRODUTO DE PVC RÍGIDO, ROSCÁVEL - 40MM (1 1/4") - saida disjuntor  bombeiro até caixa de passagem subterrânea.</t>
  </si>
  <si>
    <t xml:space="preserve">PISO/ PASSEIO DE CONCRETO, INCLUINDO O PREPARO DA CAIXA, LASTRO DE BRITA E A MÃO DE OBRA REFERENTE AOS SERVIÇOS NO CONCRETO: LANÇAMENTO E ACABAMENTO (RIPADO E DESEMPENADO) EXCLUSIVE O FORNECIMENTO DO CONCRETO</t>
  </si>
  <si>
    <t xml:space="preserve">PEDRA BRITADA NÚMERO 3 E 4</t>
  </si>
  <si>
    <t xml:space="preserve">PINUS - RIPA DE 1/2" X 3" - BRUTA</t>
  </si>
  <si>
    <t xml:space="preserve">RECOLOCAÇÃO DE PISO INTERTRAVADO COM AREIA RECICLADA</t>
  </si>
  <si>
    <t xml:space="preserve">CALCETEIRO - ASSENTADOR DE GUIAS (SGSP)</t>
  </si>
  <si>
    <t xml:space="preserve">AGREGADO RECICLADO (DIVERSAS GLANULOMETRIAS)</t>
  </si>
  <si>
    <t xml:space="preserve">09-012-059-U</t>
  </si>
  <si>
    <t xml:space="preserve">QUADRO DE BOMBA DE INCÊNDIO - 20 CV – trifásico (segue observação 5.1 - pg. 10/44)</t>
  </si>
  <si>
    <t xml:space="preserve">CHAVE SELETORA COM 3 POSIÇÕES - 10 A</t>
  </si>
  <si>
    <t xml:space="preserve">FUSÍVEL TIPO DIAZED - RÁPIDO RETARDO - 2X25A</t>
  </si>
  <si>
    <t xml:space="preserve">BASE PARA FUSÍVEIS DIAZED - 2/25A</t>
  </si>
  <si>
    <t xml:space="preserve">MINI DISJUNTOR - TIPO EUROPEU (IEC) - UNIPOLAR DE 6/25A</t>
  </si>
  <si>
    <t xml:space="preserve">MINI DISJUNTOR - TIPO EUROPEU (IEC) - BIPOLAR DE 6/25A</t>
  </si>
  <si>
    <t xml:space="preserve">MINI DISJUNTOR - TIPO EUROPEU (IEC) - TRIPOLAR DE 32/50A</t>
  </si>
  <si>
    <t xml:space="preserve">CONTATOR TRIPOLAR 220V - 65A - COM CONTATOS AUXILIARES DE DOIS PARES</t>
  </si>
  <si>
    <t xml:space="preserve">ACIONADOR LIGA/DESLIGA P/ BOMBA - COM MARTELO QUEBRA VIDRO</t>
  </si>
  <si>
    <t xml:space="preserve">RELÉ DE TEMPO ELETRÔNICO AJUSTE 6 - 60S</t>
  </si>
  <si>
    <t xml:space="preserve">CONJUNTO MOTOR-BOMBA 240M3/H, 20MCA, 20CV, 1750RPM, 220/380V, TRIFÁSICO (segue observação 5.1 - pg. 10/44)</t>
  </si>
  <si>
    <t xml:space="preserve">ENCANADOR (SGSP)</t>
  </si>
  <si>
    <t xml:space="preserve">CONJUNTO MOTOR BOMBA 240M3/H, 20MCA, 20CV, 1750 RPM, 220/380V, TRIFÁSICO</t>
  </si>
  <si>
    <t xml:space="preserve">CAIXA INSPEÇÃO ATERR.C/TAMPA E ALÇA</t>
  </si>
  <si>
    <t xml:space="preserve">CABO 16,00MM2 - ISOLAMENTO PARA 1,0KV - CLASSE 4 - FLEXÍVEL</t>
  </si>
  <si>
    <t xml:space="preserve">16.85.080-FDE</t>
  </si>
  <si>
    <t xml:space="preserve">CABO FLEXÍVEL DE COBRE MULTIPOLAR PP 3 x 16,00MM2 0,6/1 KV (NÃO HALOGENADO)</t>
  </si>
  <si>
    <t xml:space="preserve">43125-FDE</t>
  </si>
  <si>
    <t xml:space="preserve">CABO FLEXÍVEL DE COBRE MULTIPOLAR PP 3x16;00 MM2 0,6/1 KV (ISOLAÇÃO NÃO HALOGENADO)</t>
  </si>
  <si>
    <t xml:space="preserve">TERMINAL OU CONECTOR DE PRESSÃO - PARA CABO 16MM2-bomba incendio</t>
  </si>
  <si>
    <t xml:space="preserve">3.b) TRECHO DO RAMAL DE ENTRADA ATÉ QUADRO DE MEDIDORES</t>
  </si>
  <si>
    <t xml:space="preserve">ELETRODUTO DE POLIETILENO FLEXÍVEL, ALTA RESISTÊNCIA - 4" - Caixa de Passagem subterrânea 17 até Quadro de Medidores</t>
  </si>
  <si>
    <t xml:space="preserve">ELETRODUTO DE POLIETILENO FLEXÍVEL, ALTA RESISTÊNCIA - 2" - Quadro de Distribuição Geral da Administração até caixa de passagem 17</t>
  </si>
  <si>
    <t xml:space="preserve">DUTO POLIETILENO FLEXÍVEL ALTA RESIST. - 2"</t>
  </si>
  <si>
    <t xml:space="preserve">09-005-058 – U</t>
  </si>
  <si>
    <t xml:space="preserve">TAMPÃO DE FERRO FUNDIDO DÚCTIL CLASSE MÍNIMA 400 (40T) D=600 MM - NBR 10160 - ARTICULADO - P/ CAIXA DE PASSAGEM ENTRE ENTRADA DE ENERGIA E MEDIDORES</t>
  </si>
  <si>
    <t xml:space="preserve">CAIXA DE PASSAGEM EM ALVENARIA - TAMPA DE CONCRETO - 90X90X15CM</t>
  </si>
  <si>
    <t xml:space="preserve">CABO 185,00MM2 - ISOLAMENTO PARA 1,0KV - CLASSE 4 - FLEXÍVEL</t>
  </si>
  <si>
    <t xml:space="preserve">CABO 185;00 MM2 - ISOLAMENTO P/ 1;0 KV - FLEXÍVEL</t>
  </si>
  <si>
    <t xml:space="preserve">TERMINAL OU CONECTOR DE PRESSÃO - PARA CABO 185MM2</t>
  </si>
  <si>
    <t xml:space="preserve">TERMINAL DE PRESSÃO PARA CABO 185MM2</t>
  </si>
  <si>
    <t xml:space="preserve">3.c) EXECUÇÃO DO PISO, ALVENARIA E ALAMBRADO - QUADRO COLETIVO DE MEDIDORES</t>
  </si>
  <si>
    <t xml:space="preserve">CONCRETO FCK=5MPA C/ BRITA 1 E 2</t>
  </si>
  <si>
    <t xml:space="preserve">ALVENARIA EM BLOCOS DE CONCRETO ESTRUTURAL 19 X 19 X 39CM - 8MPA</t>
  </si>
  <si>
    <t xml:space="preserve">BLOCO DE CONCRETO ESTRUTURAL DE 19CM - RESISTÊNCIA  8MPA</t>
  </si>
  <si>
    <t xml:space="preserve">DIVISÓRIA EM ARDÓSIA CINZA - POLIDA 2 LADOS - ESPESSURA 60MM</t>
  </si>
  <si>
    <t xml:space="preserve">QUADRO GERAL OU DE DISTRIBUIÇÃO, EM POLICARBONATO  - MODULO DE 52cm x 26cm  e 76cm x 38cm COM TAMPA E DISPOSITIVO PARA LACRE - PADRÃO EDP</t>
  </si>
  <si>
    <t xml:space="preserve">CAIXA DE PASSAGEM EM CHAPA METÁLICA COM TAMPA PARAFUSADA - 30X30X12CM para equipotencialização de terra</t>
  </si>
  <si>
    <t xml:space="preserve">ELETRODUTO DE PVC RÍGIDO, ROSCÁVEL - 32MM (1") - dos quadros de medição com interligação SPDA; DPS e MASSAS</t>
  </si>
  <si>
    <t xml:space="preserve">FP.04 - ALAMBRADO EM TUBO GALVANIZADO E TELA GALVANIZADA H=2,00M</t>
  </si>
  <si>
    <t xml:space="preserve">PP.43/46 - PORTÃO EM FERRO PERFILADO COM TELA, 1 FOLHA, H=1,00M</t>
  </si>
  <si>
    <t xml:space="preserve">3.d) INSTALAÇÃO DE EQUIPAMENTOS E ACESSÓRIOS DOS QUADROS "A" E "B" DE MEDIDORES</t>
  </si>
  <si>
    <t xml:space="preserve">CHAVE SECCIONADORA TRIPOLAR, ABERTURA SOB CARGA, COM FUSÍVEIS NH00 - 125A/500V</t>
  </si>
  <si>
    <t xml:space="preserve">CHAVE SECCIONADORA TRIP. ABERTURA SOB CARGA - 125A/525V - SEM FUSÍVEIS</t>
  </si>
  <si>
    <t xml:space="preserve">FUSÍVEL TIPO NH00 - 125A</t>
  </si>
  <si>
    <t xml:space="preserve">DISJUNTOR CAIXA MOLDADA TRIPOLAR 125A COM DISPARADOR TERMOMAGNÉTICO AJUSTÁVEL - Quadro de medidores "B"</t>
  </si>
  <si>
    <t xml:space="preserve">DISJUNTOR CX. MOLD. TRIP.  C/ DISPARADOR TÉRMICO AJUSTÁVEL E MAGNÉTICO FIXO - 125A</t>
  </si>
  <si>
    <t xml:space="preserve">DISJUNTOR CAIXA MOLDADA BIPOLAR 150A COM DISPARADOR TERMOMAGNÉTICO AJUSTÁVEL - Quadro de medidores "A"</t>
  </si>
  <si>
    <t xml:space="preserve">DISJUNTOR CX. MOLD. BIP. - DISP. TERMOMAG. AJUST. - 150A</t>
  </si>
  <si>
    <t xml:space="preserve">ISOLADOR DE POLIÉSTER TIPO TONEL B.T. USO INTERNO - 15X20MM</t>
  </si>
  <si>
    <t xml:space="preserve">ISOLADOR DE POLIÉSTER INTERNO BAIXA TENSÃO - (15X20)MM</t>
  </si>
  <si>
    <t xml:space="preserve">BARRAMENTO DE COBRE PARA 200A - 25X4MM - 1" x 3/16"</t>
  </si>
  <si>
    <t xml:space="preserve">CABO 16,00MM2 - ISOLAMENTO PARA 1,0KV - CLASSE 4 - FLEXÍVEL - Alimentação DPS</t>
  </si>
  <si>
    <t xml:space="preserve">CABO 16,00MM2 - ISOLAMENTO PARA 0,7KV - CLASSE 4 - FLEXÍVEL -terra do DPS</t>
  </si>
  <si>
    <t xml:space="preserve">CABO 16;00 MM2 - ISOLAMENTO P/ 0;7 KV - FLEXÍVEL</t>
  </si>
  <si>
    <t xml:space="preserve">TERMINAL OU CONECTOR DE PRESSÃO - PARA CABO 16MM2 dps/equipotencial</t>
  </si>
  <si>
    <t xml:space="preserve">CABO 70,00MM2 - ISOLAMENTO PARA 1,0KV - CLASSE 4 - FLEXÍVEL - Medidor do Quadro Administração</t>
  </si>
  <si>
    <t xml:space="preserve">CABO 70;00 MM2 - ISOLAMENTO P/ 1;0 KV - FLEXÍVEL</t>
  </si>
  <si>
    <t xml:space="preserve">TERMINAL OU CONECTOR DE PRESSÃO - PARA CABO 70MM2</t>
  </si>
  <si>
    <t xml:space="preserve">TERMINAL DE PRESSÃO PARA CABO  70MM2</t>
  </si>
  <si>
    <t xml:space="preserve">CABO 95,00MM2 - ISOLAMENTO PARA 1,0KV - CLASSE 4 - FLEXÍVEL VERDE -Terra</t>
  </si>
  <si>
    <t xml:space="preserve">CABO 95;00 MM2 - ISOLAMENTO P/ 1;0 KV - FLEXÍVEL</t>
  </si>
  <si>
    <t xml:space="preserve">CABO 185,00MM2 - ISOLAMENTO PARA 1,0KV - CLASSE 4 - FLEXÍVEL - Interligação ao Barramento</t>
  </si>
  <si>
    <t xml:space="preserve">MINI DISJUNTOR - TIPO EUROPEU (IEC) -  BIPOLAR 32/50A - Medidores</t>
  </si>
  <si>
    <t xml:space="preserve">MINI DISJUNTOR - TIPO EUROPEU (IEC) - BIPOLAR DE 32/50A</t>
  </si>
  <si>
    <t xml:space="preserve">MINI DISJUNTOR - TIPO EUROPEU (IEC) - TRIPOLAR 32/50A - Medidores</t>
  </si>
  <si>
    <t xml:space="preserve">MINI DISJUNTOR - TIPO EUROPEU (IEC) - BIPOLAR 63A - Medidores</t>
  </si>
  <si>
    <t xml:space="preserve">DISJUNTOR (MINI) BIPOLAR 63A TIPO EUROPEU</t>
  </si>
  <si>
    <t xml:space="preserve">MINI DISJUNTOR - TIPO EUROPEU (IEC) - TRIPOLAR 63A - Medidor - Portaria</t>
  </si>
  <si>
    <t xml:space="preserve">CABO 10,00MM2 - ISOLAMENTO PARA 1,0KV - CLASSE 4 - FLEXÍVEL - Medidores</t>
  </si>
  <si>
    <t xml:space="preserve">CABO 10;00 MM2 - ISOLAMENTO P/ 1;0 KV - FLEXÍVEL</t>
  </si>
  <si>
    <t xml:space="preserve">CABO 16,00MM2 - ISOLAMENTO PARA 1,0KV - CLASSE 4 - FLEXÍVEL - Medidores</t>
  </si>
  <si>
    <t xml:space="preserve">TERMINAL OU CONECTOR DE PRESSÃO - PARA CABO 10MM2 - Medidores</t>
  </si>
  <si>
    <t xml:space="preserve">TERMINAL DE PRESSÃO PARA CABO  10MM2</t>
  </si>
  <si>
    <t xml:space="preserve">TERMINAL OU CONECTOR DE PRESSÃO - PARA CABO 16MM2 - Medidores</t>
  </si>
  <si>
    <t xml:space="preserve">4 - MEDIDORES ATÉ CONSUMIDORES</t>
  </si>
  <si>
    <t xml:space="preserve">4.a) CONJ. MEDIDORES PLATAFORMA "A" ATÉ CONSUMIDORES - LOJAS / BOX + INFRA PORTARIA</t>
  </si>
  <si>
    <t xml:space="preserve">ELETRODUTO DE AÇO GALVANIZADO A FOGO, TIPO SEMI-PESADO/ MÉDIO - 2" - Subida até Eletrocalha</t>
  </si>
  <si>
    <t xml:space="preserve">ELETRODUTO DE AÇO GALVANIZADO A FOGO TIPO MÉDIO ROSCA NBR 8133 - ESP. 0,90MM - 2"</t>
  </si>
  <si>
    <t xml:space="preserve">CAIXA DE PASSAGEM EM CHAPA METÁLICA COM TAMPA PARAFUSADA - 60X60X25CM - Após subida do eletroduto de aço</t>
  </si>
  <si>
    <t xml:space="preserve">CAIXA DE PASSAGEM EM CHAPA DE AÇO DE SOBREPOR COM TAMPA APARAFUSADA - MED. (40X40X15)CM</t>
  </si>
  <si>
    <t xml:space="preserve">ELETROCALHA LISA GALVANIZADA ELETROLÍTICA CHAPA 14 - 150X100MM COM TAMPA E INSTALAÇÃO = continuação da eletrocalha de 300mm</t>
  </si>
  <si>
    <t xml:space="preserve">ELETROCALHA LISA PRÉ ZINCADA CH14 - 150X100MM</t>
  </si>
  <si>
    <t xml:space="preserve">TAMPA P/ ELETROCALHA PRÉ ZINCADA  - 150MM</t>
  </si>
  <si>
    <t xml:space="preserve">ELETROCALHA LISA GALVANIZADA ELETROLÍTICA CHAPA 14 - 300X100MM COM TAMPA E INSTALAÇÃO</t>
  </si>
  <si>
    <t xml:space="preserve">ELETROCALHA LISA PRÉ ZINCADA CH14 - 300X100MM</t>
  </si>
  <si>
    <t xml:space="preserve">TAMPA P/ ELETROCALHA PRÉ ZINCADA - 300MM</t>
  </si>
  <si>
    <t xml:space="preserve">CAIXA DE PASSAGEM EM CHAPA METÁLICA COM TAMPA PARAFUSADA - 30X30X12CM - final da eletrocalha plataforma "A"</t>
  </si>
  <si>
    <t xml:space="preserve">ELETRODUTO DE AÇO GALVANIZADO A FOGO, TIPO SEMI-PESADO/ MÉDIO - 2" - Saida da Eletrocalha</t>
  </si>
  <si>
    <t xml:space="preserve">CAIXA DE PASSAGEM E TAMPA PRÉ-MOLDADAS EM CONCRETO, SEM FUNDO, 30x30x60CM - Segue para Cabo da Portaria</t>
  </si>
  <si>
    <t xml:space="preserve">ELETRODUTO DE PVC RÍGIDO, ROSCÁVEL - 40MM (1 1/4") - Trecho subterrâneo - sentido portaria</t>
  </si>
  <si>
    <t xml:space="preserve">ELETRODUTO DE PVC RÍGIDO, ROSCÁVEL - 32MM (1") sai do medidor até as lojas / box e lanchonete Lc 01 A</t>
  </si>
  <si>
    <t xml:space="preserve">CABO 10,00MM2 - ISOLAMENTO PARA 0,7KV - CLASSE 4 - FLEXÍVEL - Verde</t>
  </si>
  <si>
    <t xml:space="preserve">CABO 10;00 MM2 - ISOLAMENTO P/ 0;7 KV - FLEXÍVEL</t>
  </si>
  <si>
    <t xml:space="preserve">CABO 10,00MM2 - ISOLAMENTO PARA 1,0KV - CLASSE 4 - FLEXÍVEL - AZUL CLARO - Neutro para o circuito trifásico</t>
  </si>
  <si>
    <t xml:space="preserve">16.85.081-FDE</t>
  </si>
  <si>
    <t xml:space="preserve">CABO FLEXÍVEL DE COBRE MULTIPOLAR PP 3x10 mm² 0,6/1KV (ISOLAÇÃO NÃO HALOGENADO) - Alimentação dos box/lojas da plataforma "A"</t>
  </si>
  <si>
    <t xml:space="preserve">4,31,24-FDE</t>
  </si>
  <si>
    <t xml:space="preserve">CABO FLEXÍVEL DE COBRE MULTIPOLAR PP 3x10 mm² 0,6/1KV (ISOLAÇÃO NÃO HALOGENADO)</t>
  </si>
  <si>
    <t xml:space="preserve">CAIXA DE PASSAGEM EM CHAPA METÁLICA COM PORTA E FECHADURA - 40X40X25CM - PARA INSTALAÇÃO INTERNA AO BOX / LOJAS</t>
  </si>
  <si>
    <t xml:space="preserve">CAIXA DE PASSAGEM EM CHAPA METÁLICA DE SOBREPOR COM PORTA E FECHADURA -40X40X15CM- USO PARA TELEFONIA, PADRÃO TELEBRAS</t>
  </si>
  <si>
    <t xml:space="preserve">MINI DISJUNTOR - TIPO EUROPEU (IEC) -  BIPOLAR 32/50A</t>
  </si>
  <si>
    <t xml:space="preserve">MINI DISJUNTOR - TIPO EUROPEU (IEC) - TRIPOLAR 32/50A - Quadro Lojas / Box</t>
  </si>
  <si>
    <t xml:space="preserve">TERMINAL OU CONECTOR DE PRESSÃO - PARA CABO 10MM2 - Box / Lojas / Lanchonete Lc 01 A</t>
  </si>
  <si>
    <t xml:space="preserve">               QUADRO GERAL 380 V EXISTENTE A SER REMOVIDO</t>
  </si>
  <si>
    <t xml:space="preserve">     QUADRO EXISTENTE A SER RECONSTRUIDO</t>
  </si>
  <si>
    <t xml:space="preserve">4.a.1) QUADRO GERAL DE DISTRIBUIÇÃO DA ADMINISTRAÇÃO</t>
  </si>
  <si>
    <t xml:space="preserve">DEMOLIÇÃO MECANIZADA DE CONCRETO ARMADO - para eletroduto de 2" e 3"</t>
  </si>
  <si>
    <t xml:space="preserve">ELETRODUTO DE POLIETILENO FLEXÍVEL, ALTA RESISTÊNCIA - 3" - Medidor até Quadro Geral da Administração</t>
  </si>
  <si>
    <t xml:space="preserve">DUTO POLIETILENO FLEXÍVEL ALTA RESIST. - 3"</t>
  </si>
  <si>
    <t xml:space="preserve">ELETRODUTO DE POLIETILENO FLEXÍVEL, ALTA RESISTÊNCIA - 2" - Para aterramento do quadro geral da Administração e saida Iluminação Externa</t>
  </si>
  <si>
    <t xml:space="preserve">CAIXA DE PASSAGEM E TAMPA PRÉ-MOLDADAS EM CONCRETO, SEM FUNDO, 40X40x60CM</t>
  </si>
  <si>
    <t xml:space="preserve">CAIXA DE PASSAGEM E TAMPA PRÉ-MOLDADAS EM CONCRETO 40 X 40 CM</t>
  </si>
  <si>
    <t xml:space="preserve">NC.27 - PISO/ PASSEIO DE CONCRETO, INCLUINDO O PREPARO DA CAIXA, LASTRO DE BRITA E A MÃO DE OBRA REFERENTE AOS SERVIÇOS NO CONCRETO: LANÇAMENTO E ACABAMENTO (RIPADO E DESEMPENADO) EXCLUSIVE O FORNECIMENTO DO CONCRETO</t>
  </si>
  <si>
    <t xml:space="preserve">RETIRADA DE BARRAMENTOS EM QUADROS ELÉTRICOS</t>
  </si>
  <si>
    <t xml:space="preserve">REMOÇÃO DE DISJUNTOR AUTOMÁTICO </t>
  </si>
  <si>
    <t xml:space="preserve">REMOÇÃO DE QUADRO DE DISTRIBUIÇÃO OU CAIXA DE PASSAGEM (quadro geral existente)</t>
  </si>
  <si>
    <t xml:space="preserve">RETIRADA DE FECHADURA DE QUADRO DE DISTRIBUIÇÃO OU CAIXA DE PASSAGEM - Quadro de Distribuição Geral Existente</t>
  </si>
  <si>
    <t xml:space="preserve">09-081-031-U</t>
  </si>
  <si>
    <t xml:space="preserve">FECHADURA DE QUADRO DE DISTRIBUIÇÃO OU CAIXA DE PASSAGEM</t>
  </si>
  <si>
    <t xml:space="preserve">FECHADURA CILÍNDRICA COMPLETA, 55MM, ACAB. CROM. C/ACES.E GUARN: ROSETA, TESTA, CONTRA TESTA - TRÁFEGO INTENSO</t>
  </si>
  <si>
    <t xml:space="preserve">CABO 70,00MM2 - ISOLAMENTO PARA 1,0KV - CLASSE 4 - FLEXÍVEL</t>
  </si>
  <si>
    <t xml:space="preserve">CABO 35,00MM2 - ISOLAMENTO PARA 0,7KV - CLASSE 4 - FLEXÍVEL - VERDE - Aterramento Quadro Administração</t>
  </si>
  <si>
    <t xml:space="preserve">CABO 35;00 MM2 - ISOLAMENTO P/ 0;7 KV - FLEXÍVEL</t>
  </si>
  <si>
    <t xml:space="preserve">RECOLOCAÇÃO DE DISJUNTOR AUTOMÁTICO TIPO "QUICK-LAG"</t>
  </si>
  <si>
    <t xml:space="preserve">DISJUNTOR CAIXA MOLDADA TRIPOLAR 150A COM DISPARADOR TERMOMAGNÉTICO AJUSTÁVEL</t>
  </si>
  <si>
    <t xml:space="preserve">DISJUNTOR CX. MOLD. TRIP.  C/ DISPARADOR TÉRMICO AJUSTÁVEL E MAGNÉTICO FIXO - 150A</t>
  </si>
  <si>
    <t xml:space="preserve">MINI DISJUNTOR - TIPO EUROPEU (IEC) - TRIPOLAR 63A</t>
  </si>
  <si>
    <t xml:space="preserve">MINI DISJUNTOR - TIPO EUROPEU (IEC) - TRIPOLAR 100A</t>
  </si>
  <si>
    <t xml:space="preserve">DISJUNTOR (MINI) TRIPOLAR 100A - TIPO EUROPEU</t>
  </si>
  <si>
    <t xml:space="preserve">TERMINAL OU CONECTOR DE PRESSÃO - PARA CABO 35MM2 - Quadro de distribuição geral da Administração até aterramento</t>
  </si>
  <si>
    <t xml:space="preserve">TERMINAL DE PRESSÃO PARA CABO  35MM2</t>
  </si>
  <si>
    <t xml:space="preserve">TERMINAL OU CONECTOR DE PRESSÃO - PARA CABO 70MM2 - Do medidor até quadro de distribuição geral da Administração</t>
  </si>
  <si>
    <t xml:space="preserve">PROTEÇÃO PARA BARRAMENTO DE QUADROS EM POLICARBONATO COMPACTO 4MM</t>
  </si>
  <si>
    <t xml:space="preserve">PLACA DE POLICARBONATO TIPO COMPACTA - PARA PROTEÇÃO DE BARRAMENTO DE QUADROS -  ESP. 4MM</t>
  </si>
  <si>
    <t xml:space="preserve">4.a.1.1) SAI DO QUADRO DA ADMINISTRAÇÃO ATÉ QUADRO DE DISTRIBUIÇÃO DA PORTARIA/GUARITA</t>
  </si>
  <si>
    <t xml:space="preserve">ELETRODUTO DE PVC RÍGIDO, ROSCÁVEL - 40MM (1 1/4") - Até final da eletrocalha</t>
  </si>
  <si>
    <t xml:space="preserve">QUADRO DE DISTRIBUIÇÃO EM CHAPA METÁLICA - PARA ATÉ 16 DISJUNTORES</t>
  </si>
  <si>
    <t xml:space="preserve">QUADRO DE DISTRIBUIÇÃO DE SOBREPOR C/ PORTA C/ BARRAMENTO CHAPA METÁLICA 100A - 16 DISJUNTORES</t>
  </si>
  <si>
    <t xml:space="preserve">CABO FLEXÍVEL DE COBRE MULTIPOLAR PP 3x16 mm² 0,6/1KV (ISOLAÇÃO NÃO HALOGENADO) - Alimentação da portaria desde o quadro geral Administração</t>
  </si>
  <si>
    <t xml:space="preserve">2041- SIURB</t>
  </si>
  <si>
    <t xml:space="preserve">ELETRICISTA</t>
  </si>
  <si>
    <t xml:space="preserve">43125 – FDE</t>
  </si>
  <si>
    <t xml:space="preserve">CABO FLEXÍVEL DE COBRE MULTIPOLAR PP 3x16 mm² 0,6/1KV (ISOLAÇÃO NÃO HALOGENADO)</t>
  </si>
  <si>
    <t xml:space="preserve">BARRAMENTO DE COBRE PARA 60A - 9,52X2,38MM</t>
  </si>
  <si>
    <t xml:space="preserve">BARRA DE COBRE ELETROLÍTICO CHATA MED. 3/8"X3/32" (9,52X2,38MM)</t>
  </si>
  <si>
    <t xml:space="preserve">TERMINAL OU CONECTOR DE PRESSÃO - PARA CABO 10MM2 - Portaria</t>
  </si>
  <si>
    <t xml:space="preserve">CABO 16,00MM2 - ISOLAMENTO PARA 0,7KV - CLASSE 4 - FLEXÍVEL - VERDE - Aterramento do quadro da Portaria</t>
  </si>
  <si>
    <t xml:space="preserve">4.a.1.2) QUADRO GERAL DA ADMINISTRAÇÃO - ILUMINAÇÃO EXTERNA</t>
  </si>
  <si>
    <t xml:space="preserve">PASSEIO DE CONCRETO, FCK=30MPA, INCLUINDO PREPARO DA CAIXA E LASTRO DE BRITA</t>
  </si>
  <si>
    <t xml:space="preserve">CONCRETO USINADO, BRITA 1E2,SLUMP 5+OU-1cm / FCK= 30,0MPA</t>
  </si>
  <si>
    <t xml:space="preserve">ELETRODUTO DE PVC RÍGIDO, ROSCÁVEL - 40MM (1 1/4")</t>
  </si>
  <si>
    <t xml:space="preserve">ENVELOPAMENTO DE ELETRODUTO ENTERRADO, COM CONCRETO (para instalação da iluminação externa</t>
  </si>
  <si>
    <t xml:space="preserve">CAIXA DE PASSAGEM E TAMPA PRÉ-MOLDADAS EM CONCRETO, SEM FUNDO, 30X30X60CM (no pé do poste das luminárias externas)</t>
  </si>
  <si>
    <t xml:space="preserve">CABO FLEXÍVEL DE COBRE MULTIPOLAR PP 3x10 mm² 0,6/1KV (ISOLAÇÃO NÃO HALOGENADO) - Alimentação de toda a extensão da ilminação externa</t>
  </si>
  <si>
    <t xml:space="preserve">10115-SIURB</t>
  </si>
  <si>
    <t xml:space="preserve">43124 – FDE</t>
  </si>
  <si>
    <t xml:space="preserve">RETIRADA DE POSTE DE FERRO ENGASTADO NO SOLO</t>
  </si>
  <si>
    <t xml:space="preserve">CABO FLEXÍVEL PVC - 750V - 3 CONDUTORES - 2,50MM2 - subida de poste</t>
  </si>
  <si>
    <t xml:space="preserve">CABO FLEXÍVEL PVC 500V - 3 COND.  2,50MM2</t>
  </si>
  <si>
    <t xml:space="preserve">POSTE DE AÇO GALVANIZADO, TIPO RETO H=9M – ENGASTADO H = 9,00M LIVRES</t>
  </si>
  <si>
    <t xml:space="preserve">POSTE DE AÇO GALVANIZADO - RETO - ENGASTADO - H= 9,00M LIVRES</t>
  </si>
  <si>
    <t xml:space="preserve">BRAÇO P/ LUMINÁRIA EM TUBO FERRO GALVANIZADO 1"X1M</t>
  </si>
  <si>
    <t xml:space="preserve">BRAÇO P/LUMIN. TUBO FERRO GALV. 1-X1;00M</t>
  </si>
  <si>
    <t xml:space="preserve">09-020-036-U</t>
  </si>
  <si>
    <t xml:space="preserve">INSTALAÇÃO DE LUMINÁRIA HERMÉTICA TIPO LED DE 120W COM APROVAÇÃO DE ILUME/PMSP, EM POSTE EXISTENTE</t>
  </si>
  <si>
    <t xml:space="preserve">AJUDANTE DE ELETRICISTA (SGSP)</t>
  </si>
  <si>
    <t xml:space="preserve">LUMINÁRIA HERMÉTICA TIPO LED DE 120 W - LUMINARIA TIPO PUBLICA,TIPO PETALA,MATERIAL ALUMINIO INJETADO A ALTA PRESSAO - TECNOWATT</t>
  </si>
  <si>
    <t xml:space="preserve">RECOLOCAÇÃO DE POSTE DE FERRO ENGASTADO NO SOLO</t>
  </si>
  <si>
    <t xml:space="preserve">TERMINAL OU CONECTOR DE PRESSÃO - PARA CABO 10MM2 - Ilum. Externa</t>
  </si>
  <si>
    <t xml:space="preserve">HASTE "COPPERWELD"- 5/8"X3,OOM</t>
  </si>
  <si>
    <t xml:space="preserve">HASTE TIPO COPPERWELD ALTA CAMADA - 5/8"X3,00M</t>
  </si>
  <si>
    <t xml:space="preserve">4.a.1.3) QUADRO GERAL ADMINISTRAÇÃO - ILUMINAÇÃO PLATAFORMA</t>
  </si>
  <si>
    <t xml:space="preserve">PROJETOR PARA USO EXTERNO COM LÂMPADA LED DE 100W - COMPLETA</t>
  </si>
  <si>
    <t xml:space="preserve">PROJETOR PARA USO EXTERNO PARA LAMPADA DE LED DE 100 W COM LAMPADA - FORMATO RETANGULAR, CORPO DE ALUMINIO E DIFUSOR DE VIDRO- PROTOTIPO COMERCIAL  (INTRAL )</t>
  </si>
  <si>
    <r>
      <rPr>
        <sz val="10"/>
        <rFont val="Arial"/>
        <family val="2"/>
        <charset val="1"/>
      </rPr>
      <t xml:space="preserve">                                         </t>
    </r>
    <r>
      <rPr>
        <b val="true"/>
        <sz val="11"/>
        <rFont val="Arial"/>
        <family val="2"/>
        <charset val="1"/>
      </rPr>
      <t xml:space="preserve">QUADRO DE DISTRIBUIÇÃO DA ILUMINAÇÃO DA PLATAFORMA "A"</t>
    </r>
  </si>
  <si>
    <t xml:space="preserve">                                         A SER RECONSTRUIDO</t>
  </si>
  <si>
    <t xml:space="preserve">REMOÇÃO DE DISJUNTOR AUTOMÁTICO</t>
  </si>
  <si>
    <t xml:space="preserve">QUADRO DE DISTRIBUIÇÃO EM CHAPA METÁLICA - PARA ATÉ 28 DISJUNTORES</t>
  </si>
  <si>
    <t xml:space="preserve">QUADRO DE DISTRIBUIÇÃO DE SOBREPOR C/ PORTA C/ BARRAMENTO CHAPA METÁLICA 100A - 28 DISJUNTORES</t>
  </si>
  <si>
    <t xml:space="preserve">BARRAMENTO DE COBRE PARA 150A - 20X4MM</t>
  </si>
  <si>
    <t xml:space="preserve">RECOLOCAÇÃO DE DISJUNTOR AUTOMÁTICO TRIPOLAR ATÉ 100A</t>
  </si>
  <si>
    <t xml:space="preserve">MINI DISJUNTOR - TIPO EUROPEU (IEC) - BIPOLAR 6/25A</t>
  </si>
  <si>
    <t xml:space="preserve">TERMINAL OU CONECTOR DE PRESSÃO - PARA FIO ATÉ 6MM2</t>
  </si>
  <si>
    <t xml:space="preserve">TERMINAL DE PRESSÃO PARA CABO   6MM2</t>
  </si>
  <si>
    <t xml:space="preserve">QUADRO DE DISTRIBUIÇÃO DA S.M.A.A. EXISTENTE</t>
  </si>
  <si>
    <t xml:space="preserve">                          A SER RECONSTRUIDO</t>
  </si>
  <si>
    <t xml:space="preserve">4.a.1.4) QUADRO GERAL ADMINISTRAÇÃO - SECRETARIA - S.M.A.A.</t>
  </si>
  <si>
    <t xml:space="preserve">CABO 25,00MM2 - ISOLAMENTO PARA 1,0KV - CLASSE 4 - FLEXÍVEL</t>
  </si>
  <si>
    <t xml:space="preserve">CABO 25;00 MM2 - ISOLAMENTO P/ 1;0 KV - FLEXÍVEL</t>
  </si>
  <si>
    <t xml:space="preserve">REMOÇÃO DE QUADRO DE DISTRIBUIÇÃO OU CAIXA DE PASSAGEM (quadro geral de distribuição existente na SMMA)</t>
  </si>
  <si>
    <t xml:space="preserve">QUADRO DE DISTRIBUIÇÃO EM CHAPA METÁLICA - PARA ATÉ 24 DISJUNTORES - Secretaria Municipal de Abastecimento e Agricultura</t>
  </si>
  <si>
    <t xml:space="preserve">QUADRO DE DISTRIBUIÇÃO DE SOBREPOR C/ PORTA C/ BARRAMENTO CHAPA METÁLICA 150A - 24 DISJUNTORES</t>
  </si>
  <si>
    <t xml:space="preserve">09-008-016</t>
  </si>
  <si>
    <t xml:space="preserve">RECOLOCAÇÃO DE DISJUNTOR AUTOMÁTICO BIPOLAR ATÉ 50A</t>
  </si>
  <si>
    <t xml:space="preserve">4.b) RAMAL PRINCIPAL - CONJUNTO DE MEDIDORES "B" ATÉ CONSUMIDORES</t>
  </si>
  <si>
    <t xml:space="preserve">ELETRODUTO DE PVC RÍGIDO, ROSCÁVEL - 32MM (1") - sai dos medidores até os box e Lanchonetes - trecho enterrados</t>
  </si>
  <si>
    <t xml:space="preserve">ELETRODUTO DE PVC RÍGIDO, ROSCÁVEL - 40MM (1 1/4") - sai dos medidores até os box. - trecho enterrados</t>
  </si>
  <si>
    <t xml:space="preserve">CAIXA DE PASSAGEM EM ALVENARIA - ESCAVAÇÃO E APILOAMENTO 40X40X80; 50X50X80 e 60x60x80</t>
  </si>
  <si>
    <t xml:space="preserve">CAIXA DE PASSAGEM EM ALVENARIA - PAREDE DE 1/2 TIJOLO, REVESTIDA</t>
  </si>
  <si>
    <t xml:space="preserve">CAIXA DE PASSAGEM EM ALVENARIA - TAMPA DE CONCRETO - espessura minima = 0,10 m armado</t>
  </si>
  <si>
    <t xml:space="preserve">ELETRODUTO DE AÇO GALVANIZADO ELETROLÍTICO, TIPO LEVE I - 1"</t>
  </si>
  <si>
    <t xml:space="preserve">ELETRODUTO DE AÇO GALVANIZADO ELETROLÍTICO TIPO LEVE - ROSCA NBR 8133 - ESP. 1,06MM - 1"</t>
  </si>
  <si>
    <t xml:space="preserve">ELETRODUTO DE AÇO GALVANIZADO ELETROLÍTICO, TIPO LEVE I - 1 1/4"</t>
  </si>
  <si>
    <t xml:space="preserve">ELETRODUTO DE AÇO GALVANIZADO ELETROLÍTICO TIPO LEVE - ROSCA NBR 8133 - ESP. 1,06MM - 1 1/4"</t>
  </si>
  <si>
    <t xml:space="preserve">09-005-042-U</t>
  </si>
  <si>
    <t xml:space="preserve">CAIXA DE PASSAGEM EM CHAPA METÁLICA COM TAMPA PARAFUSADA – 60X60X25CM</t>
  </si>
  <si>
    <t xml:space="preserve">ELETRODUTO DE PVC RÍGIDO, ROSCÁVEL - 32MM (1") interior eletrocalha</t>
  </si>
  <si>
    <t xml:space="preserve">ELETRODUTO DE PVC RÍGIDO, ROSCÁVEL - 40MM (1 1/4") interior eletrocalha</t>
  </si>
  <si>
    <t xml:space="preserve">CABO FLEXÍVEL DE COBRE MULTIPOLAR PP 3x16 mm²  0,6/1KV (ISOLAÇÃO NÃO HALOGENADO)</t>
  </si>
  <si>
    <t xml:space="preserve">2041-SIURB</t>
  </si>
  <si>
    <t xml:space="preserve">43125 - FDE</t>
  </si>
  <si>
    <t xml:space="preserve">CABO FLEXÍVEL DE COBRE MULTIPOLAR PP 3x10 mm²  0,6/1KV (ISOLAÇÃO NÃO HALOGENADO)</t>
  </si>
  <si>
    <t xml:space="preserve">43124 - FDE</t>
  </si>
  <si>
    <t xml:space="preserve">CABO 10,00MM2 - ISOLAMENTO PARA 0,7KV - CLASSE 4 - FLEXÍVEL - VERDE</t>
  </si>
  <si>
    <t xml:space="preserve">CABO 16,00MM2 - ISOLAMENTO PARA 0,7KV - CLASSE 4 - FLEXÍVEL - VERDE</t>
  </si>
  <si>
    <t xml:space="preserve">CAIXA DE PASSAGEM EM CHAPA METÁLICA COM PORTA E FECHADURA - 40X40X25CM - USO interno dos box e Lanchonetes</t>
  </si>
  <si>
    <t xml:space="preserve">MINI DISJUNTOR - TIPO EUROPEU (IEC) - BIPOLAR 63A</t>
  </si>
  <si>
    <t xml:space="preserve">MINI DISJUNTOR - TIPO EUROPEU (IEC) - TRIPOLAR 32/50A</t>
  </si>
  <si>
    <t xml:space="preserve">TERMINAL OU CONECTOR DE PRESSÃO - PARA CABO 10MM2</t>
  </si>
  <si>
    <t xml:space="preserve">5) TRANSFORMADORES PARA CIRCUITOS TRIFÁSICOS 220/380 V</t>
  </si>
  <si>
    <t xml:space="preserve">TRANSFORMADOR ISOLADOR TRIFÁSICO 220/380 V - 10KVA</t>
  </si>
  <si>
    <t xml:space="preserve">TRANSFORMADOR ISOLADOR TRIFÁSICO 10 KVA - TENSÃO PRIMÁRIA 220 V  TENSÃO SECUNDÁRIA 380 V COM CAIXA IP-21</t>
  </si>
  <si>
    <t xml:space="preserve">6) EVENTUAIS</t>
  </si>
  <si>
    <t xml:space="preserve">SERVIÇOS EVENTUAIS</t>
  </si>
  <si>
    <t xml:space="preserve">%</t>
  </si>
  <si>
    <t xml:space="preserve">TOTAL GERAL</t>
  </si>
  <si>
    <t xml:space="preserve">____________________________________</t>
  </si>
  <si>
    <t xml:space="preserve">Antonio de Mello Muniz</t>
  </si>
  <si>
    <t xml:space="preserve">Engº Eletricista e Segurança do Trabalho</t>
  </si>
  <si>
    <t xml:space="preserve">Crea 0600728411</t>
  </si>
  <si>
    <t xml:space="preserve">ART 2620241273289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</si>
</sst>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-* #,##0.00_-;\-* #,##0.00_-;_-* \-??_-;_-@_-"/>
    <numFmt numFmtId="166" formatCode="#,##0.00_);[RED]\(#,##0.00\)"/>
    <numFmt numFmtId="167" formatCode="0.00%"/>
    <numFmt numFmtId="168" formatCode="0%"/>
    <numFmt numFmtId="169" formatCode="&quot;R$ &quot;#,##0.00"/>
    <numFmt numFmtId="170" formatCode="00\-000\-000"/>
    <numFmt numFmtId="171" formatCode="#,##0.00"/>
    <numFmt numFmtId="172" formatCode="00000"/>
    <numFmt numFmtId="173" formatCode="0.000000"/>
    <numFmt numFmtId="174" formatCode="#,##0.0000"/>
    <numFmt numFmtId="175" formatCode="00\-00\-00"/>
    <numFmt numFmtId="176" formatCode="0.00"/>
    <numFmt numFmtId="177" formatCode="#,##0.00000"/>
    <numFmt numFmtId="178" formatCode="#,##0.000000"/>
  </numFmts>
  <fonts count="3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hadow val="true"/>
      <sz val="12"/>
      <name val="Arial"/>
      <family val="2"/>
      <charset val="1"/>
    </font>
    <font>
      <b val="true"/>
      <sz val="16"/>
      <color rgb="FF000000"/>
      <name val="Arial"/>
      <family val="0"/>
      <charset val="1"/>
    </font>
    <font>
      <shadow val="true"/>
      <sz val="16"/>
      <name val="Arial"/>
      <family val="2"/>
      <charset val="1"/>
    </font>
    <font>
      <shadow val="true"/>
      <sz val="16"/>
      <color rgb="FFFF0000"/>
      <name val="Arial"/>
      <family val="2"/>
      <charset val="1"/>
    </font>
    <font>
      <b val="true"/>
      <sz val="12"/>
      <name val="Arial"/>
      <family val="2"/>
      <charset val="1"/>
    </font>
    <font>
      <sz val="9"/>
      <name val="Courier New"/>
      <family val="3"/>
      <charset val="1"/>
    </font>
    <font>
      <b val="true"/>
      <sz val="9"/>
      <name val="Courier New"/>
      <family val="3"/>
      <charset val="1"/>
    </font>
    <font>
      <b val="true"/>
      <sz val="14"/>
      <name val="Courier New"/>
      <family val="3"/>
      <charset val="1"/>
    </font>
    <font>
      <b val="true"/>
      <u val="single"/>
      <sz val="14"/>
      <name val="Arial"/>
      <family val="2"/>
      <charset val="1"/>
    </font>
    <font>
      <i val="true"/>
      <sz val="8"/>
      <name val="Arial"/>
      <family val="2"/>
      <charset val="1"/>
    </font>
    <font>
      <b val="true"/>
      <sz val="10"/>
      <color rgb="FF0070C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8"/>
      <color rgb="FFFF0000"/>
      <name val="Times New Roman"/>
      <family val="1"/>
      <charset val="1"/>
    </font>
    <font>
      <b val="true"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b val="true"/>
      <sz val="8"/>
      <name val="Times New Roman"/>
      <family val="1"/>
      <charset val="1"/>
    </font>
    <font>
      <sz val="8"/>
      <color rgb="FF000000"/>
      <name val="Arial"/>
      <family val="0"/>
      <charset val="1"/>
    </font>
    <font>
      <sz val="8"/>
      <name val="Times New Roman"/>
      <family val="1"/>
      <charset val="1"/>
    </font>
    <font>
      <sz val="8"/>
      <color rgb="FF000000"/>
      <name val="Arial"/>
      <family val="2"/>
      <charset val="1"/>
    </font>
    <font>
      <b val="true"/>
      <u val="single"/>
      <sz val="10"/>
      <color rgb="FF0070C0"/>
      <name val="Arial"/>
      <family val="2"/>
      <charset val="1"/>
    </font>
    <font>
      <sz val="8"/>
      <name val="Arial"/>
      <family val="2"/>
      <charset val="1"/>
    </font>
    <font>
      <sz val="10"/>
      <color rgb="FF000000"/>
      <name val="Times New Roman"/>
      <family val="1"/>
      <charset val="1"/>
    </font>
    <font>
      <u val="single"/>
      <sz val="10"/>
      <name val="Arial"/>
      <family val="2"/>
      <charset val="1"/>
    </font>
    <font>
      <sz val="10"/>
      <name val="Times New Roman"/>
      <family val="1"/>
      <charset val="1"/>
    </font>
    <font>
      <b val="true"/>
      <u val="single"/>
      <sz val="10"/>
      <name val="Arial"/>
      <family val="2"/>
      <charset val="1"/>
    </font>
    <font>
      <sz val="10"/>
      <name val="Arial"/>
      <family val="2"/>
      <charset val="1"/>
    </font>
    <font>
      <sz val="12"/>
      <name val="Arial"/>
      <family val="2"/>
      <charset val="1"/>
    </font>
    <font>
      <b val="true"/>
      <sz val="7"/>
      <name val="Times New Roman"/>
      <family val="1"/>
      <charset val="1"/>
    </font>
    <font>
      <b val="true"/>
      <sz val="11"/>
      <name val="Arial"/>
      <family val="2"/>
      <charset val="1"/>
    </font>
    <font>
      <b val="true"/>
      <sz val="8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/>
      <right/>
      <top/>
      <bottom style="thick"/>
      <diagonal/>
    </border>
    <border diagonalUp="false" diagonalDown="false">
      <left/>
      <right/>
      <top style="thick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2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2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11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2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2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11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11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7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18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1" fontId="19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19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20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9" fontId="21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0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3" fontId="2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1" fontId="23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2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2" fontId="2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5" fontId="18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6" fontId="19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4" fontId="2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23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2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1" fontId="2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2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2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1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24" fillId="0" borderId="0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0" fillId="0" borderId="0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9" fontId="2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8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1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2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21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0" fillId="0" borderId="0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3" fontId="20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2" fontId="5" fillId="0" borderId="0" xf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1" fontId="27" fillId="0" borderId="0" xfId="2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74" fontId="21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74" fontId="33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7" fontId="20" fillId="0" borderId="0" xfId="0" applyFont="true" applyBorder="false" applyAlignment="true" applyProtection="true">
      <alignment horizontal="right" vertical="bottom" textRotation="0" wrapText="true" indent="0" shrinkToFit="false"/>
      <protection locked="true" hidden="false"/>
    </xf>
    <xf numFmtId="169" fontId="19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2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23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21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2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5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71" fontId="2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2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0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_Plan1" xfId="21"/>
    <cellStyle name="Vírgula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85680</xdr:colOff>
      <xdr:row>842</xdr:row>
      <xdr:rowOff>124200</xdr:rowOff>
    </xdr:from>
    <xdr:to>
      <xdr:col>8</xdr:col>
      <xdr:colOff>51120</xdr:colOff>
      <xdr:row>859</xdr:row>
      <xdr:rowOff>98640</xdr:rowOff>
    </xdr:to>
    <xdr:pic>
      <xdr:nvPicPr>
        <xdr:cNvPr id="0" name="Imagem 4" descr="C:\Users\8714\Downloads\IMG-20240617-WA0021.jpg"/>
        <xdr:cNvPicPr/>
      </xdr:nvPicPr>
      <xdr:blipFill>
        <a:blip r:embed="rId1"/>
        <a:stretch/>
      </xdr:blipFill>
      <xdr:spPr>
        <a:xfrm>
          <a:off x="6738480" y="169577640"/>
          <a:ext cx="2517480" cy="32130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440280</xdr:colOff>
      <xdr:row>842</xdr:row>
      <xdr:rowOff>75240</xdr:rowOff>
    </xdr:from>
    <xdr:to>
      <xdr:col>2</xdr:col>
      <xdr:colOff>258480</xdr:colOff>
      <xdr:row>859</xdr:row>
      <xdr:rowOff>49680</xdr:rowOff>
    </xdr:to>
    <xdr:pic>
      <xdr:nvPicPr>
        <xdr:cNvPr id="1" name="Imagem 6" descr="C:\Users\a.mello\Documents\ANTONIO MUNIZ 2017\Antonio Muniz\ORÇAMENTOS\MERCADO DO PRODUTOR\12 PROJ RECEBIDOS DE ELETREICA EM 22.09.21\WhatsApp Image 2023-04-04 at 12.00.30 (1).jpeg"/>
        <xdr:cNvPicPr/>
      </xdr:nvPicPr>
      <xdr:blipFill>
        <a:blip r:embed="rId2"/>
        <a:stretch/>
      </xdr:blipFill>
      <xdr:spPr>
        <a:xfrm>
          <a:off x="440280" y="169528680"/>
          <a:ext cx="5306040" cy="32130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1475640</xdr:colOff>
      <xdr:row>1201</xdr:row>
      <xdr:rowOff>53640</xdr:rowOff>
    </xdr:from>
    <xdr:to>
      <xdr:col>1</xdr:col>
      <xdr:colOff>4014360</xdr:colOff>
      <xdr:row>1219</xdr:row>
      <xdr:rowOff>18720</xdr:rowOff>
    </xdr:to>
    <xdr:pic>
      <xdr:nvPicPr>
        <xdr:cNvPr id="2" name="Imagem 5" descr="C:\Users\a.mello\Documents\ANTONIO MUNIZ 2017\Antonio Muniz\ORÇAMENTOS\MERCADO DO PRODUTOR\12 PROJ RECEBIDOS DE ELETREICA EM 22.09.21\WhatsApp Image 2023-04-04 at 12.00.32.jpeg"/>
        <xdr:cNvPicPr/>
      </xdr:nvPicPr>
      <xdr:blipFill>
        <a:blip r:embed="rId3"/>
        <a:stretch/>
      </xdr:blipFill>
      <xdr:spPr>
        <a:xfrm>
          <a:off x="2381760" y="243018720"/>
          <a:ext cx="2538720" cy="33940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2608920</xdr:colOff>
      <xdr:row>1139</xdr:row>
      <xdr:rowOff>134280</xdr:rowOff>
    </xdr:from>
    <xdr:to>
      <xdr:col>3</xdr:col>
      <xdr:colOff>309960</xdr:colOff>
      <xdr:row>1158</xdr:row>
      <xdr:rowOff>137160</xdr:rowOff>
    </xdr:to>
    <xdr:pic>
      <xdr:nvPicPr>
        <xdr:cNvPr id="3" name="Imagem 7" descr="C:\Users\8714\Downloads\IMG-20240617-WA0021.jpg"/>
        <xdr:cNvPicPr/>
      </xdr:nvPicPr>
      <xdr:blipFill>
        <a:blip r:embed="rId4"/>
        <a:stretch/>
      </xdr:blipFill>
      <xdr:spPr>
        <a:xfrm>
          <a:off x="3515040" y="230421960"/>
          <a:ext cx="2836440" cy="36226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3213360</xdr:colOff>
      <xdr:row>0</xdr:row>
      <xdr:rowOff>0</xdr:rowOff>
    </xdr:from>
    <xdr:to>
      <xdr:col>8</xdr:col>
      <xdr:colOff>330480</xdr:colOff>
      <xdr:row>5</xdr:row>
      <xdr:rowOff>73440</xdr:rowOff>
    </xdr:to>
    <xdr:pic>
      <xdr:nvPicPr>
        <xdr:cNvPr id="4" name="Imagem 1" descr=""/>
        <xdr:cNvPicPr/>
      </xdr:nvPicPr>
      <xdr:blipFill>
        <a:blip r:embed="rId5"/>
        <a:srcRect l="42354" t="-551" r="9878" b="0"/>
        <a:stretch/>
      </xdr:blipFill>
      <xdr:spPr>
        <a:xfrm>
          <a:off x="4119480" y="0"/>
          <a:ext cx="5415840" cy="11365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048576"/>
  <sheetViews>
    <sheetView showFormulas="false" showGridLines="true" showRowColHeaders="true" showZeros="true" rightToLeft="false" tabSelected="true" showOutlineSymbols="true" defaultGridColor="true" view="normal" topLeftCell="A20" colorId="64" zoomScale="100" zoomScaleNormal="100" zoomScalePageLayoutView="100" workbookViewId="0">
      <selection pane="topLeft" activeCell="J34" activeCellId="0" sqref="J34"/>
    </sheetView>
  </sheetViews>
  <sheetFormatPr defaultColWidth="8.6796875" defaultRowHeight="14.65" zeroHeight="false" outlineLevelRow="0" outlineLevelCol="0"/>
  <cols>
    <col collapsed="false" customWidth="true" hidden="false" outlineLevel="0" max="1" min="1" style="1" width="12.86"/>
    <col collapsed="false" customWidth="true" hidden="false" outlineLevel="0" max="2" min="2" style="1" width="65"/>
    <col collapsed="false" customWidth="true" hidden="false" outlineLevel="0" max="3" min="3" style="1" width="7.86"/>
    <col collapsed="false" customWidth="true" hidden="false" outlineLevel="0" max="5" min="5" style="1" width="10"/>
    <col collapsed="false" customWidth="true" hidden="false" outlineLevel="0" max="6" min="6" style="1" width="8.86"/>
    <col collapsed="false" customWidth="true" hidden="false" outlineLevel="0" max="9" min="9" style="1" width="9.71"/>
    <col collapsed="false" customWidth="true" hidden="false" outlineLevel="0" max="10" min="10" style="1" width="14.29"/>
    <col collapsed="false" customWidth="true" hidden="false" outlineLevel="0" max="16384" min="16359" style="1" width="11.53"/>
  </cols>
  <sheetData>
    <row r="1" customFormat="false" ht="15" hidden="false" customHeight="fals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</row>
    <row r="3" customFormat="false" ht="19.7" hidden="false" customHeight="false" outlineLevel="0" collapsed="false">
      <c r="B3" s="3" t="s">
        <v>0</v>
      </c>
    </row>
    <row r="4" customFormat="false" ht="19.7" hidden="false" customHeight="false" outlineLevel="0" collapsed="false">
      <c r="B4" s="3" t="s">
        <v>1</v>
      </c>
    </row>
    <row r="6" customFormat="false" ht="19.7" hidden="false" customHeight="false" outlineLevel="0" collapsed="false">
      <c r="A6" s="4"/>
      <c r="B6" s="4"/>
      <c r="C6" s="4"/>
      <c r="D6" s="4"/>
      <c r="E6" s="4"/>
      <c r="F6" s="4"/>
      <c r="G6" s="4"/>
      <c r="H6" s="4"/>
      <c r="I6" s="4"/>
      <c r="J6" s="4"/>
    </row>
    <row r="7" customFormat="false" ht="19.7" hidden="false" customHeight="false" outlineLevel="0" collapsed="fals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</row>
    <row r="8" customFormat="false" ht="15" hidden="false" customHeight="false" outlineLevel="0" collapsed="false">
      <c r="A8" s="6" t="s">
        <v>3</v>
      </c>
      <c r="B8" s="6"/>
      <c r="C8" s="6"/>
      <c r="D8" s="6"/>
      <c r="E8" s="6"/>
      <c r="F8" s="6"/>
      <c r="G8" s="6"/>
      <c r="H8" s="6"/>
      <c r="I8" s="6"/>
      <c r="J8" s="6"/>
    </row>
    <row r="9" customFormat="false" ht="15" hidden="false" customHeight="false" outlineLevel="0" collapsed="false">
      <c r="A9" s="7"/>
      <c r="B9" s="7"/>
      <c r="C9" s="7"/>
      <c r="D9" s="7"/>
      <c r="E9" s="7"/>
      <c r="F9" s="7"/>
      <c r="G9" s="7"/>
      <c r="H9" s="7"/>
      <c r="I9" s="7"/>
      <c r="J9" s="7"/>
    </row>
    <row r="10" customFormat="false" ht="15" hidden="false" customHeight="false" outlineLevel="0" collapsed="false">
      <c r="A10" s="7" t="s">
        <v>4</v>
      </c>
      <c r="B10" s="8" t="s">
        <v>5</v>
      </c>
      <c r="C10" s="8"/>
      <c r="D10" s="8"/>
      <c r="E10" s="8"/>
      <c r="F10" s="8"/>
      <c r="G10" s="8"/>
      <c r="H10" s="7"/>
      <c r="I10" s="7"/>
      <c r="J10" s="7"/>
    </row>
    <row r="11" customFormat="false" ht="15" hidden="false" customHeight="false" outlineLevel="0" collapsed="false">
      <c r="A11" s="8" t="s">
        <v>6</v>
      </c>
      <c r="B11" s="8" t="s">
        <v>7</v>
      </c>
      <c r="C11" s="9"/>
      <c r="D11" s="10"/>
      <c r="E11" s="11"/>
      <c r="F11" s="11"/>
      <c r="G11" s="11"/>
      <c r="H11" s="11"/>
      <c r="I11" s="11"/>
      <c r="J11" s="11"/>
    </row>
    <row r="12" customFormat="false" ht="14.65" hidden="false" customHeight="false" outlineLevel="0" collapsed="false">
      <c r="A12" s="11"/>
      <c r="B12" s="12"/>
      <c r="C12" s="11"/>
      <c r="D12" s="10"/>
      <c r="E12" s="11"/>
      <c r="F12" s="11"/>
      <c r="G12" s="11"/>
      <c r="H12" s="11"/>
      <c r="I12" s="13" t="s">
        <v>8</v>
      </c>
      <c r="J12" s="14"/>
    </row>
    <row r="13" customFormat="false" ht="17.9" hidden="false" customHeight="true" outlineLevel="0" collapsed="false">
      <c r="A13" s="11"/>
      <c r="B13" s="15" t="s">
        <v>9</v>
      </c>
      <c r="C13" s="15"/>
      <c r="D13" s="15"/>
      <c r="E13" s="15"/>
      <c r="F13" s="15"/>
      <c r="G13" s="15"/>
      <c r="H13" s="15"/>
      <c r="I13" s="15"/>
      <c r="J13" s="15"/>
    </row>
    <row r="14" customFormat="false" ht="14.65" hidden="false" customHeight="false" outlineLevel="0" collapsed="false">
      <c r="A14" s="11"/>
      <c r="B14" s="12"/>
      <c r="C14" s="11"/>
      <c r="D14" s="10"/>
      <c r="E14" s="11"/>
      <c r="F14" s="11"/>
      <c r="G14" s="11"/>
      <c r="H14" s="11"/>
      <c r="I14" s="11"/>
      <c r="J14" s="16"/>
    </row>
    <row r="15" customFormat="false" ht="14.65" hidden="false" customHeight="false" outlineLevel="0" collapsed="false">
      <c r="A15" s="11" t="s">
        <v>10</v>
      </c>
      <c r="B15" s="12"/>
      <c r="C15" s="11"/>
      <c r="D15" s="10"/>
      <c r="E15" s="16" t="s">
        <v>11</v>
      </c>
      <c r="F15" s="16"/>
      <c r="G15" s="16"/>
      <c r="H15" s="17" t="n">
        <v>1.2917</v>
      </c>
      <c r="I15" s="17"/>
      <c r="J15" s="11" t="s">
        <v>12</v>
      </c>
    </row>
    <row r="16" customFormat="false" ht="14.65" hidden="false" customHeight="false" outlineLevel="0" collapsed="false">
      <c r="A16" s="11" t="s">
        <v>13</v>
      </c>
      <c r="E16" s="18" t="s">
        <v>14</v>
      </c>
      <c r="F16" s="18"/>
      <c r="G16" s="18"/>
      <c r="H16" s="19" t="n">
        <v>0.2556</v>
      </c>
      <c r="I16" s="19"/>
    </row>
    <row r="17" customFormat="false" ht="22.5" hidden="false" customHeight="true" outlineLevel="0" collapsed="false">
      <c r="A17" s="20" t="s">
        <v>15</v>
      </c>
      <c r="B17" s="20"/>
      <c r="C17" s="20"/>
      <c r="D17" s="20"/>
      <c r="E17" s="20"/>
      <c r="F17" s="20"/>
      <c r="G17" s="20"/>
      <c r="H17" s="20"/>
      <c r="I17" s="20"/>
    </row>
    <row r="19" customFormat="false" ht="15" hidden="false" customHeight="true" outlineLevel="0" collapsed="false">
      <c r="A19" s="21" t="s">
        <v>16</v>
      </c>
      <c r="B19" s="21" t="s">
        <v>17</v>
      </c>
      <c r="C19" s="21" t="s">
        <v>18</v>
      </c>
      <c r="D19" s="22" t="s">
        <v>19</v>
      </c>
      <c r="E19" s="22" t="s">
        <v>20</v>
      </c>
      <c r="F19" s="22" t="s">
        <v>21</v>
      </c>
      <c r="G19" s="22" t="s">
        <v>22</v>
      </c>
      <c r="H19" s="22" t="s">
        <v>23</v>
      </c>
      <c r="I19" s="22" t="s">
        <v>24</v>
      </c>
      <c r="J19" s="21" t="s">
        <v>24</v>
      </c>
    </row>
    <row r="20" customFormat="false" ht="15" hidden="false" customHeight="true" outlineLevel="0" collapsed="false">
      <c r="G20" s="23"/>
      <c r="H20" s="23"/>
    </row>
    <row r="21" customFormat="false" ht="15" hidden="false" customHeight="true" outlineLevel="0" collapsed="false">
      <c r="B21" s="24" t="s">
        <v>25</v>
      </c>
      <c r="G21" s="23"/>
      <c r="H21" s="23"/>
      <c r="I21" s="25" t="n">
        <f aca="false">SUBTOTAL(9,J23:J1443)</f>
        <v>1225874.43</v>
      </c>
      <c r="J21" s="25"/>
    </row>
    <row r="22" customFormat="false" ht="15" hidden="false" customHeight="true" outlineLevel="0" collapsed="false">
      <c r="G22" s="23"/>
      <c r="H22" s="23"/>
      <c r="J22" s="26"/>
    </row>
    <row r="23" customFormat="false" ht="15" hidden="false" customHeight="true" outlineLevel="0" collapsed="false">
      <c r="A23" s="24" t="s">
        <v>26</v>
      </c>
      <c r="G23" s="23"/>
      <c r="H23" s="23"/>
      <c r="J23" s="27" t="n">
        <f aca="false">SUBTOTAL(9,J25:J34)</f>
        <v>3274.79</v>
      </c>
    </row>
    <row r="24" customFormat="false" ht="14.15" hidden="false" customHeight="true" outlineLevel="0" collapsed="false">
      <c r="G24" s="23"/>
      <c r="H24" s="23"/>
      <c r="J24" s="26"/>
    </row>
    <row r="25" customFormat="false" ht="15" hidden="false" customHeight="true" outlineLevel="0" collapsed="false">
      <c r="A25" s="28" t="n">
        <v>17030002</v>
      </c>
      <c r="B25" s="29" t="s">
        <v>27</v>
      </c>
      <c r="C25" s="30" t="s">
        <v>28</v>
      </c>
      <c r="D25" s="31" t="n">
        <v>6.66</v>
      </c>
      <c r="E25" s="32" t="n">
        <f aca="false">SUM(I26:I34)</f>
        <v>491.71015932306</v>
      </c>
      <c r="F25" s="33"/>
      <c r="G25" s="34"/>
      <c r="H25" s="30"/>
      <c r="I25" s="35"/>
      <c r="J25" s="36" t="n">
        <v>3274.79</v>
      </c>
    </row>
    <row r="26" customFormat="false" ht="15" hidden="false" customHeight="true" outlineLevel="0" collapsed="false">
      <c r="A26" s="37" t="n">
        <v>2013</v>
      </c>
      <c r="B26" s="38" t="s">
        <v>29</v>
      </c>
      <c r="C26" s="39" t="s">
        <v>30</v>
      </c>
      <c r="D26" s="40" t="n">
        <v>1</v>
      </c>
      <c r="E26" s="41" t="n">
        <v>12.16</v>
      </c>
      <c r="F26" s="42" t="n">
        <f aca="false">D26*E26</f>
        <v>12.16</v>
      </c>
      <c r="G26" s="43" t="n">
        <f aca="false">F26*$H$15</f>
        <v>15.707072</v>
      </c>
      <c r="H26" s="43" t="n">
        <f aca="false">(F26+G26)*$H$16</f>
        <v>7.1228236032</v>
      </c>
      <c r="I26" s="43" t="n">
        <f aca="false">F26+G26+H26</f>
        <v>34.9898956032</v>
      </c>
      <c r="J26" s="44"/>
    </row>
    <row r="27" customFormat="false" ht="15" hidden="false" customHeight="true" outlineLevel="0" collapsed="false">
      <c r="A27" s="45" t="n">
        <v>2020</v>
      </c>
      <c r="B27" s="38" t="s">
        <v>31</v>
      </c>
      <c r="C27" s="39" t="s">
        <v>30</v>
      </c>
      <c r="D27" s="40" t="n">
        <v>0.011</v>
      </c>
      <c r="E27" s="41" t="n">
        <v>11.53</v>
      </c>
      <c r="F27" s="42" t="n">
        <f aca="false">D27*E27</f>
        <v>0.12683</v>
      </c>
      <c r="G27" s="43" t="n">
        <f aca="false">F27*$H$15</f>
        <v>0.163826311</v>
      </c>
      <c r="H27" s="43" t="n">
        <f aca="false">(F27+G27)*$H$16</f>
        <v>0.0742917530916</v>
      </c>
      <c r="I27" s="43" t="n">
        <f aca="false">F27+G27+H27</f>
        <v>0.3649480640916</v>
      </c>
      <c r="J27" s="44"/>
    </row>
    <row r="28" customFormat="false" ht="15" hidden="false" customHeight="true" outlineLevel="0" collapsed="false">
      <c r="A28" s="45" t="n">
        <v>2099</v>
      </c>
      <c r="B28" s="38" t="s">
        <v>32</v>
      </c>
      <c r="C28" s="39" t="s">
        <v>30</v>
      </c>
      <c r="D28" s="40" t="n">
        <v>2.06</v>
      </c>
      <c r="E28" s="41" t="n">
        <v>9.39</v>
      </c>
      <c r="F28" s="42" t="n">
        <f aca="false">D28*E28</f>
        <v>19.3434</v>
      </c>
      <c r="G28" s="43" t="n">
        <f aca="false">F28*$H$15</f>
        <v>24.98586978</v>
      </c>
      <c r="H28" s="43" t="n">
        <f aca="false">(F28+G28)*$H$16</f>
        <v>11.330561355768</v>
      </c>
      <c r="I28" s="43" t="n">
        <f aca="false">F28+G28+H28</f>
        <v>55.659831135768</v>
      </c>
      <c r="J28" s="44"/>
    </row>
    <row r="29" customFormat="false" ht="15" hidden="false" customHeight="true" outlineLevel="0" collapsed="false">
      <c r="A29" s="45" t="n">
        <v>10608</v>
      </c>
      <c r="B29" s="46" t="s">
        <v>33</v>
      </c>
      <c r="C29" s="39" t="s">
        <v>34</v>
      </c>
      <c r="D29" s="40" t="n">
        <v>0.01</v>
      </c>
      <c r="E29" s="42" t="n">
        <v>415.4</v>
      </c>
      <c r="F29" s="42" t="n">
        <f aca="false">D29*E29</f>
        <v>4.154</v>
      </c>
      <c r="G29" s="47"/>
      <c r="H29" s="43" t="n">
        <f aca="false">(F29+G29)*$H$16</f>
        <v>1.0617624</v>
      </c>
      <c r="I29" s="43" t="n">
        <f aca="false">F29+G29+H29</f>
        <v>5.2157624</v>
      </c>
      <c r="J29" s="44"/>
    </row>
    <row r="30" customFormat="false" ht="15" hidden="false" customHeight="true" outlineLevel="0" collapsed="false">
      <c r="A30" s="45" t="n">
        <v>11050</v>
      </c>
      <c r="B30" s="46" t="s">
        <v>35</v>
      </c>
      <c r="C30" s="39" t="s">
        <v>36</v>
      </c>
      <c r="D30" s="40" t="n">
        <v>4</v>
      </c>
      <c r="E30" s="42" t="n">
        <v>34.29</v>
      </c>
      <c r="F30" s="42" t="n">
        <f aca="false">D30*E30</f>
        <v>137.16</v>
      </c>
      <c r="G30" s="47"/>
      <c r="H30" s="43" t="n">
        <f aca="false">(F30+G30)*$H$16</f>
        <v>35.058096</v>
      </c>
      <c r="I30" s="43" t="n">
        <f aca="false">F30+G30+H30</f>
        <v>172.218096</v>
      </c>
      <c r="J30" s="44"/>
    </row>
    <row r="31" customFormat="false" ht="15" hidden="false" customHeight="true" outlineLevel="0" collapsed="false">
      <c r="A31" s="45" t="n">
        <v>15520</v>
      </c>
      <c r="B31" s="46" t="s">
        <v>37</v>
      </c>
      <c r="C31" s="39" t="s">
        <v>36</v>
      </c>
      <c r="D31" s="40" t="n">
        <v>1</v>
      </c>
      <c r="E31" s="42" t="n">
        <v>15.9</v>
      </c>
      <c r="F31" s="42" t="n">
        <f aca="false">D31*E31</f>
        <v>15.9</v>
      </c>
      <c r="G31" s="47"/>
      <c r="H31" s="43" t="n">
        <f aca="false">(F31+G31)*$H$16</f>
        <v>4.06404</v>
      </c>
      <c r="I31" s="43" t="n">
        <f aca="false">F31+G31+H31</f>
        <v>19.96404</v>
      </c>
      <c r="J31" s="44"/>
    </row>
    <row r="32" customFormat="false" ht="15" hidden="false" customHeight="true" outlineLevel="0" collapsed="false">
      <c r="A32" s="45" t="n">
        <v>17515</v>
      </c>
      <c r="B32" s="46" t="s">
        <v>38</v>
      </c>
      <c r="C32" s="39" t="s">
        <v>39</v>
      </c>
      <c r="D32" s="40" t="n">
        <v>0.11</v>
      </c>
      <c r="E32" s="42" t="n">
        <v>11.57</v>
      </c>
      <c r="F32" s="42" t="n">
        <f aca="false">D32*E32</f>
        <v>1.2727</v>
      </c>
      <c r="G32" s="47"/>
      <c r="H32" s="43" t="n">
        <f aca="false">(F32+G32)*$H$16</f>
        <v>0.32530212</v>
      </c>
      <c r="I32" s="43" t="n">
        <f aca="false">F32+G32+H32</f>
        <v>1.59800212</v>
      </c>
      <c r="J32" s="44"/>
    </row>
    <row r="33" customFormat="false" ht="15" hidden="false" customHeight="true" outlineLevel="0" collapsed="false">
      <c r="A33" s="45" t="n">
        <v>21051</v>
      </c>
      <c r="B33" s="46" t="s">
        <v>40</v>
      </c>
      <c r="C33" s="39" t="s">
        <v>36</v>
      </c>
      <c r="D33" s="40" t="n">
        <v>7.5</v>
      </c>
      <c r="E33" s="42" t="n">
        <v>4.66</v>
      </c>
      <c r="F33" s="42" t="n">
        <f aca="false">D33*E33</f>
        <v>34.95</v>
      </c>
      <c r="G33" s="47"/>
      <c r="H33" s="43" t="n">
        <f aca="false">(F33+G33)*$H$16</f>
        <v>8.93322</v>
      </c>
      <c r="I33" s="43" t="n">
        <f aca="false">F33+G33+H33</f>
        <v>43.88322</v>
      </c>
      <c r="J33" s="44"/>
    </row>
    <row r="34" customFormat="false" ht="15" hidden="false" customHeight="true" outlineLevel="0" collapsed="false">
      <c r="A34" s="45" t="n">
        <v>30613</v>
      </c>
      <c r="B34" s="46" t="s">
        <v>41</v>
      </c>
      <c r="C34" s="39" t="s">
        <v>28</v>
      </c>
      <c r="D34" s="40" t="n">
        <v>1</v>
      </c>
      <c r="E34" s="42" t="n">
        <v>125.69</v>
      </c>
      <c r="F34" s="42" t="n">
        <f aca="false">D34*E34</f>
        <v>125.69</v>
      </c>
      <c r="G34" s="47"/>
      <c r="H34" s="43" t="n">
        <f aca="false">(F34+G34)*$H$16</f>
        <v>32.126364</v>
      </c>
      <c r="I34" s="43" t="n">
        <f aca="false">F34+G34+H34</f>
        <v>157.816364</v>
      </c>
      <c r="J34" s="44"/>
    </row>
    <row r="35" customFormat="false" ht="14.65" hidden="false" customHeight="false" outlineLevel="0" collapsed="false">
      <c r="G35" s="23"/>
      <c r="H35" s="23"/>
      <c r="J35" s="26"/>
    </row>
    <row r="36" customFormat="false" ht="14.65" hidden="false" customHeight="false" outlineLevel="0" collapsed="false">
      <c r="B36" s="48" t="s">
        <v>42</v>
      </c>
      <c r="G36" s="23"/>
      <c r="H36" s="23"/>
      <c r="I36" s="25" t="n">
        <f aca="false">SUBTOTAL(9,J38:J1430)</f>
        <v>1102271.65</v>
      </c>
      <c r="J36" s="25"/>
    </row>
    <row r="37" customFormat="false" ht="14.65" hidden="false" customHeight="false" outlineLevel="0" collapsed="false">
      <c r="G37" s="23"/>
      <c r="H37" s="23"/>
      <c r="J37" s="26"/>
    </row>
    <row r="38" customFormat="false" ht="14.65" hidden="false" customHeight="false" outlineLevel="0" collapsed="false">
      <c r="A38" s="48" t="s">
        <v>43</v>
      </c>
      <c r="J38" s="27" t="n">
        <f aca="false">SUBTOTAL(9,J40:J359)</f>
        <v>112692.76</v>
      </c>
    </row>
    <row r="39" customFormat="false" ht="14.65" hidden="false" customHeight="false" outlineLevel="0" collapsed="false">
      <c r="J39" s="26"/>
    </row>
    <row r="40" customFormat="false" ht="14.65" hidden="false" customHeight="false" outlineLevel="0" collapsed="false">
      <c r="A40" s="48" t="s">
        <v>44</v>
      </c>
      <c r="J40" s="27" t="n">
        <f aca="false">SUBTOTAL(9,J42:J84)</f>
        <v>34038.37</v>
      </c>
    </row>
    <row r="41" customFormat="false" ht="14.65" hidden="false" customHeight="false" outlineLevel="0" collapsed="false">
      <c r="J41" s="26"/>
    </row>
    <row r="42" customFormat="false" ht="14.9" hidden="false" customHeight="true" outlineLevel="0" collapsed="false">
      <c r="A42" s="49" t="s">
        <v>45</v>
      </c>
      <c r="B42" s="31" t="s">
        <v>46</v>
      </c>
      <c r="C42" s="30" t="s">
        <v>28</v>
      </c>
      <c r="D42" s="50" t="n">
        <v>1.6</v>
      </c>
      <c r="E42" s="32" t="n">
        <f aca="false">SUM(I43:I48)</f>
        <v>155.989805012</v>
      </c>
      <c r="F42" s="33"/>
      <c r="G42" s="31"/>
      <c r="H42" s="30"/>
      <c r="I42" s="35"/>
      <c r="J42" s="36" t="n">
        <v>249.58</v>
      </c>
    </row>
    <row r="43" customFormat="false" ht="15" hidden="false" customHeight="true" outlineLevel="0" collapsed="false">
      <c r="A43" s="37" t="n">
        <v>2013</v>
      </c>
      <c r="B43" s="38" t="s">
        <v>29</v>
      </c>
      <c r="C43" s="39" t="s">
        <v>30</v>
      </c>
      <c r="D43" s="40" t="n">
        <v>2</v>
      </c>
      <c r="E43" s="41" t="n">
        <v>12.16</v>
      </c>
      <c r="F43" s="42" t="n">
        <f aca="false">D43*E43</f>
        <v>24.32</v>
      </c>
      <c r="G43" s="51" t="n">
        <f aca="false">F43*$H$15</f>
        <v>31.414144</v>
      </c>
      <c r="H43" s="43" t="n">
        <f aca="false">(F43+G43)*$H$16</f>
        <v>14.2456472064</v>
      </c>
      <c r="I43" s="51" t="n">
        <f aca="false">F43+G43+H43</f>
        <v>69.9797912064</v>
      </c>
      <c r="J43" s="26"/>
    </row>
    <row r="44" customFormat="false" ht="15" hidden="false" customHeight="true" outlineLevel="0" collapsed="false">
      <c r="A44" s="37" t="n">
        <v>2099</v>
      </c>
      <c r="B44" s="38" t="s">
        <v>32</v>
      </c>
      <c r="C44" s="39" t="s">
        <v>30</v>
      </c>
      <c r="D44" s="40" t="n">
        <v>2</v>
      </c>
      <c r="E44" s="41" t="n">
        <v>9.39</v>
      </c>
      <c r="F44" s="42" t="n">
        <f aca="false">D44*E44</f>
        <v>18.78</v>
      </c>
      <c r="G44" s="51" t="n">
        <f aca="false">F44*$H$15</f>
        <v>24.258126</v>
      </c>
      <c r="H44" s="43" t="n">
        <f aca="false">(F44+G44)*$H$16</f>
        <v>11.0005450056</v>
      </c>
      <c r="I44" s="51" t="n">
        <f aca="false">F44+G44+H44</f>
        <v>54.0386710056</v>
      </c>
      <c r="J44" s="26"/>
    </row>
    <row r="45" customFormat="false" ht="15" hidden="false" customHeight="true" outlineLevel="0" collapsed="false">
      <c r="A45" s="45" t="n">
        <v>11020</v>
      </c>
      <c r="B45" s="46" t="s">
        <v>47</v>
      </c>
      <c r="C45" s="39" t="s">
        <v>28</v>
      </c>
      <c r="D45" s="40" t="n">
        <v>0.4</v>
      </c>
      <c r="E45" s="42" t="n">
        <v>22.89</v>
      </c>
      <c r="F45" s="42" t="n">
        <f aca="false">D45*E45</f>
        <v>9.156</v>
      </c>
      <c r="H45" s="43" t="n">
        <f aca="false">(F45+G45)*$H$16</f>
        <v>2.3402736</v>
      </c>
      <c r="I45" s="51" t="n">
        <f aca="false">F45+G45+H45</f>
        <v>11.4962736</v>
      </c>
      <c r="J45" s="26"/>
    </row>
    <row r="46" customFormat="false" ht="15" hidden="false" customHeight="true" outlineLevel="0" collapsed="false">
      <c r="A46" s="45" t="n">
        <v>11046</v>
      </c>
      <c r="B46" s="46" t="s">
        <v>48</v>
      </c>
      <c r="C46" s="39" t="s">
        <v>36</v>
      </c>
      <c r="D46" s="40" t="n">
        <v>1</v>
      </c>
      <c r="E46" s="42" t="n">
        <v>7.58</v>
      </c>
      <c r="F46" s="42" t="n">
        <f aca="false">D46*E46</f>
        <v>7.58</v>
      </c>
      <c r="H46" s="43" t="n">
        <f aca="false">(F46+G46)*$H$16</f>
        <v>1.937448</v>
      </c>
      <c r="I46" s="51" t="n">
        <f aca="false">F46+G46+H46</f>
        <v>9.517448</v>
      </c>
      <c r="J46" s="26"/>
    </row>
    <row r="47" customFormat="false" ht="15" hidden="false" customHeight="true" outlineLevel="0" collapsed="false">
      <c r="A47" s="45" t="n">
        <v>11070</v>
      </c>
      <c r="B47" s="46" t="s">
        <v>49</v>
      </c>
      <c r="C47" s="39" t="s">
        <v>36</v>
      </c>
      <c r="D47" s="40" t="n">
        <v>0.55</v>
      </c>
      <c r="E47" s="42" t="n">
        <v>11.66</v>
      </c>
      <c r="F47" s="42" t="n">
        <f aca="false">D47*E47</f>
        <v>6.413</v>
      </c>
      <c r="H47" s="43" t="n">
        <f aca="false">(F47+G47)*$H$16</f>
        <v>1.6391628</v>
      </c>
      <c r="I47" s="51" t="n">
        <f aca="false">F47+G47+H47</f>
        <v>8.0521628</v>
      </c>
      <c r="J47" s="26"/>
    </row>
    <row r="48" customFormat="false" ht="15" hidden="false" customHeight="true" outlineLevel="0" collapsed="false">
      <c r="A48" s="45" t="n">
        <v>17515</v>
      </c>
      <c r="B48" s="46" t="s">
        <v>38</v>
      </c>
      <c r="C48" s="39" t="s">
        <v>39</v>
      </c>
      <c r="D48" s="40" t="n">
        <v>0.2</v>
      </c>
      <c r="E48" s="42" t="n">
        <v>11.57</v>
      </c>
      <c r="F48" s="42" t="n">
        <f aca="false">D48*E48</f>
        <v>2.314</v>
      </c>
      <c r="H48" s="43" t="n">
        <f aca="false">(F48+G48)*$H$16</f>
        <v>0.5914584</v>
      </c>
      <c r="I48" s="51" t="n">
        <f aca="false">F48+G48+H48</f>
        <v>2.9054584</v>
      </c>
      <c r="J48" s="26"/>
    </row>
    <row r="49" customFormat="false" ht="15" hidden="false" customHeight="true" outlineLevel="0" collapsed="false">
      <c r="I49" s="52"/>
      <c r="J49" s="26"/>
    </row>
    <row r="50" customFormat="false" ht="15" hidden="false" customHeight="true" outlineLevel="0" collapsed="false">
      <c r="A50" s="28" t="n">
        <v>3003007</v>
      </c>
      <c r="B50" s="31" t="s">
        <v>50</v>
      </c>
      <c r="C50" s="30" t="s">
        <v>34</v>
      </c>
      <c r="D50" s="50" t="n">
        <v>0.28</v>
      </c>
      <c r="E50" s="32" t="n">
        <f aca="false">SUM(I51:I55)</f>
        <v>747.546267630004</v>
      </c>
      <c r="F50" s="33"/>
      <c r="G50" s="31"/>
      <c r="H50" s="30"/>
      <c r="I50" s="35"/>
      <c r="J50" s="36" t="n">
        <v>209.31</v>
      </c>
    </row>
    <row r="51" customFormat="false" ht="15" hidden="false" customHeight="true" outlineLevel="0" collapsed="false">
      <c r="A51" s="37" t="n">
        <v>2020</v>
      </c>
      <c r="B51" s="38" t="s">
        <v>31</v>
      </c>
      <c r="C51" s="39" t="s">
        <v>30</v>
      </c>
      <c r="D51" s="40" t="n">
        <v>1.74</v>
      </c>
      <c r="E51" s="53" t="n">
        <v>11.53</v>
      </c>
      <c r="F51" s="42" t="n">
        <f aca="false">D51*E51</f>
        <v>20.0622</v>
      </c>
      <c r="G51" s="51" t="n">
        <f aca="false">F51*$H$15</f>
        <v>25.91434374</v>
      </c>
      <c r="H51" s="43" t="n">
        <f aca="false">(F51+G51)*$H$16</f>
        <v>11.751604579944</v>
      </c>
      <c r="I51" s="51" t="n">
        <f aca="false">F51+G51+H51</f>
        <v>57.728148319944</v>
      </c>
      <c r="J51" s="26"/>
    </row>
    <row r="52" customFormat="false" ht="15" hidden="false" customHeight="true" outlineLevel="0" collapsed="false">
      <c r="A52" s="37" t="n">
        <v>2099</v>
      </c>
      <c r="B52" s="38" t="s">
        <v>32</v>
      </c>
      <c r="C52" s="39" t="s">
        <v>30</v>
      </c>
      <c r="D52" s="40" t="n">
        <v>4.95</v>
      </c>
      <c r="E52" s="41" t="n">
        <v>9.39</v>
      </c>
      <c r="F52" s="42" t="n">
        <f aca="false">D52*E52</f>
        <v>46.4805</v>
      </c>
      <c r="G52" s="51" t="n">
        <f aca="false">F52*$H$15</f>
        <v>60.03886185</v>
      </c>
      <c r="H52" s="43" t="n">
        <f aca="false">(F52+G52)*$H$16</f>
        <v>27.22634888886</v>
      </c>
      <c r="I52" s="51" t="n">
        <f aca="false">F52+G52+H52</f>
        <v>133.74571073886</v>
      </c>
      <c r="J52" s="26"/>
    </row>
    <row r="53" customFormat="false" ht="15" hidden="false" customHeight="true" outlineLevel="0" collapsed="false">
      <c r="A53" s="45" t="n">
        <v>10613</v>
      </c>
      <c r="B53" s="46" t="s">
        <v>51</v>
      </c>
      <c r="C53" s="39" t="s">
        <v>34</v>
      </c>
      <c r="D53" s="40" t="n">
        <v>1.02</v>
      </c>
      <c r="E53" s="42" t="n">
        <v>431.08</v>
      </c>
      <c r="F53" s="42" t="n">
        <f aca="false">D53*E53</f>
        <v>439.7016</v>
      </c>
      <c r="H53" s="43" t="n">
        <f aca="false">(F53+G53)*$H$16</f>
        <v>112.38772896</v>
      </c>
      <c r="I53" s="51" t="n">
        <f aca="false">F53+G53+H53</f>
        <v>552.08932896</v>
      </c>
      <c r="J53" s="26"/>
    </row>
    <row r="54" customFormat="false" ht="15" hidden="false" customHeight="true" outlineLevel="0" collapsed="false">
      <c r="A54" s="45" t="n">
        <v>94001</v>
      </c>
      <c r="B54" s="46" t="s">
        <v>52</v>
      </c>
      <c r="C54" s="39" t="s">
        <v>30</v>
      </c>
      <c r="D54" s="40" t="n">
        <v>0.7819</v>
      </c>
      <c r="E54" s="42" t="n">
        <v>3.08</v>
      </c>
      <c r="F54" s="42" t="n">
        <f aca="false">D54*E54</f>
        <v>2.408252</v>
      </c>
      <c r="H54" s="43" t="n">
        <f aca="false">(F54+G54)*$H$16</f>
        <v>0.6155492112</v>
      </c>
      <c r="I54" s="51" t="n">
        <f aca="false">F54+G54+H54</f>
        <v>3.0238012112</v>
      </c>
      <c r="J54" s="26"/>
    </row>
    <row r="55" customFormat="false" ht="15" hidden="false" customHeight="true" outlineLevel="0" collapsed="false">
      <c r="A55" s="45" t="n">
        <v>94299</v>
      </c>
      <c r="B55" s="46" t="s">
        <v>53</v>
      </c>
      <c r="C55" s="39" t="s">
        <v>30</v>
      </c>
      <c r="D55" s="40" t="n">
        <v>0.4</v>
      </c>
      <c r="E55" s="42" t="n">
        <v>1.91</v>
      </c>
      <c r="F55" s="42" t="n">
        <f aca="false">D55*E55</f>
        <v>0.764</v>
      </c>
      <c r="H55" s="43" t="n">
        <f aca="false">(F55+G55)*$H$16</f>
        <v>0.1952784</v>
      </c>
      <c r="I55" s="51" t="n">
        <f aca="false">F55+G55+H55</f>
        <v>0.9592784</v>
      </c>
      <c r="J55" s="26"/>
    </row>
    <row r="56" customFormat="false" ht="15" hidden="false" customHeight="true" outlineLevel="0" collapsed="false">
      <c r="F56" s="54"/>
      <c r="I56" s="52"/>
      <c r="J56" s="26"/>
    </row>
    <row r="57" customFormat="false" ht="23.85" hidden="false" customHeight="true" outlineLevel="0" collapsed="false">
      <c r="A57" s="28" t="n">
        <v>9002029</v>
      </c>
      <c r="B57" s="29" t="s">
        <v>54</v>
      </c>
      <c r="C57" s="30" t="s">
        <v>36</v>
      </c>
      <c r="D57" s="50" t="n">
        <v>21.6</v>
      </c>
      <c r="E57" s="32" t="n">
        <f aca="false">SUM(I58:I60)</f>
        <v>183.1192265004</v>
      </c>
      <c r="F57" s="55"/>
      <c r="G57" s="31"/>
      <c r="H57" s="56"/>
      <c r="I57" s="35"/>
      <c r="J57" s="36" t="n">
        <v>3955.38</v>
      </c>
    </row>
    <row r="58" customFormat="false" ht="15" hidden="false" customHeight="true" outlineLevel="0" collapsed="false">
      <c r="A58" s="37" t="n">
        <v>2041</v>
      </c>
      <c r="B58" s="38" t="s">
        <v>55</v>
      </c>
      <c r="C58" s="39" t="s">
        <v>30</v>
      </c>
      <c r="D58" s="40" t="n">
        <v>1</v>
      </c>
      <c r="E58" s="41" t="n">
        <v>13.38</v>
      </c>
      <c r="F58" s="42" t="n">
        <f aca="false">D58*E58</f>
        <v>13.38</v>
      </c>
      <c r="G58" s="51" t="n">
        <f aca="false">F58*$H$15</f>
        <v>17.282946</v>
      </c>
      <c r="H58" s="43" t="n">
        <f aca="false">(F58+G58)*$H$16</f>
        <v>7.8374489976</v>
      </c>
      <c r="I58" s="51" t="n">
        <f aca="false">F58+G58+H58</f>
        <v>38.5003949976</v>
      </c>
      <c r="J58" s="26"/>
    </row>
    <row r="59" customFormat="false" ht="15" hidden="false" customHeight="true" outlineLevel="0" collapsed="false">
      <c r="A59" s="37" t="n">
        <v>2099</v>
      </c>
      <c r="B59" s="38" t="s">
        <v>32</v>
      </c>
      <c r="C59" s="39" t="s">
        <v>30</v>
      </c>
      <c r="D59" s="40" t="n">
        <v>1</v>
      </c>
      <c r="E59" s="41" t="n">
        <v>9.39</v>
      </c>
      <c r="F59" s="42" t="n">
        <f aca="false">D59*E59</f>
        <v>9.39</v>
      </c>
      <c r="G59" s="51" t="n">
        <f aca="false">F59*$H$15</f>
        <v>12.129063</v>
      </c>
      <c r="H59" s="43" t="n">
        <f aca="false">(F59+G59)*$H$16</f>
        <v>5.5002725028</v>
      </c>
      <c r="I59" s="51" t="n">
        <f aca="false">F59+G59+H59</f>
        <v>27.0193355028</v>
      </c>
      <c r="J59" s="26"/>
    </row>
    <row r="60" customFormat="false" ht="23.85" hidden="false" customHeight="true" outlineLevel="0" collapsed="false">
      <c r="A60" s="45" t="n">
        <v>51649</v>
      </c>
      <c r="B60" s="46" t="s">
        <v>56</v>
      </c>
      <c r="C60" s="39" t="s">
        <v>36</v>
      </c>
      <c r="D60" s="40" t="n">
        <v>1.05</v>
      </c>
      <c r="E60" s="42" t="n">
        <v>89.2</v>
      </c>
      <c r="F60" s="42" t="n">
        <f aca="false">D60*E60</f>
        <v>93.66</v>
      </c>
      <c r="G60" s="51"/>
      <c r="H60" s="43" t="n">
        <f aca="false">(F60+G60)*$H$16</f>
        <v>23.939496</v>
      </c>
      <c r="I60" s="51" t="n">
        <f aca="false">F60+G60+H60</f>
        <v>117.599496</v>
      </c>
      <c r="J60" s="26"/>
    </row>
    <row r="61" customFormat="false" ht="15" hidden="false" customHeight="true" outlineLevel="0" collapsed="false">
      <c r="I61" s="52"/>
      <c r="J61" s="26"/>
    </row>
    <row r="62" customFormat="false" ht="23.85" hidden="false" customHeight="true" outlineLevel="0" collapsed="false">
      <c r="A62" s="28" t="n">
        <v>9002052</v>
      </c>
      <c r="B62" s="31" t="s">
        <v>57</v>
      </c>
      <c r="C62" s="30" t="s">
        <v>36</v>
      </c>
      <c r="D62" s="50" t="n">
        <v>21</v>
      </c>
      <c r="E62" s="32" t="n">
        <f aca="false">SUM(I63:I65)</f>
        <v>67.22508190024</v>
      </c>
      <c r="F62" s="33"/>
      <c r="G62" s="31"/>
      <c r="H62" s="56"/>
      <c r="I62" s="35"/>
      <c r="J62" s="36" t="n">
        <v>1411.73</v>
      </c>
    </row>
    <row r="63" customFormat="false" ht="15" hidden="false" customHeight="true" outlineLevel="0" collapsed="false">
      <c r="A63" s="37" t="n">
        <v>2041</v>
      </c>
      <c r="B63" s="38" t="s">
        <v>55</v>
      </c>
      <c r="C63" s="39" t="s">
        <v>30</v>
      </c>
      <c r="D63" s="40" t="n">
        <v>0.6</v>
      </c>
      <c r="E63" s="41" t="n">
        <v>13.38</v>
      </c>
      <c r="F63" s="42" t="n">
        <f aca="false">D63*E63</f>
        <v>8.028</v>
      </c>
      <c r="G63" s="51" t="n">
        <f aca="false">F63*$H$15</f>
        <v>10.3697676</v>
      </c>
      <c r="H63" s="43" t="n">
        <f aca="false">(F63+G63)*$H$16</f>
        <v>4.70246939856</v>
      </c>
      <c r="I63" s="51" t="n">
        <f aca="false">F63+G63+H63</f>
        <v>23.10023699856</v>
      </c>
      <c r="J63" s="26"/>
    </row>
    <row r="64" customFormat="false" ht="15" hidden="false" customHeight="true" outlineLevel="0" collapsed="false">
      <c r="A64" s="37" t="n">
        <v>2099</v>
      </c>
      <c r="B64" s="38" t="s">
        <v>32</v>
      </c>
      <c r="C64" s="39" t="s">
        <v>30</v>
      </c>
      <c r="D64" s="40" t="n">
        <v>0.6</v>
      </c>
      <c r="E64" s="41" t="n">
        <v>9.39</v>
      </c>
      <c r="F64" s="42" t="n">
        <f aca="false">D64*E64</f>
        <v>5.634</v>
      </c>
      <c r="G64" s="51" t="n">
        <f aca="false">F64*$H$15</f>
        <v>7.2774378</v>
      </c>
      <c r="H64" s="43" t="n">
        <f aca="false">(F64+G64)*$H$16</f>
        <v>3.30016350168</v>
      </c>
      <c r="I64" s="51" t="n">
        <f aca="false">F64+G64+H64</f>
        <v>16.21160130168</v>
      </c>
      <c r="J64" s="26"/>
    </row>
    <row r="65" customFormat="false" ht="15" hidden="false" customHeight="true" outlineLevel="0" collapsed="false">
      <c r="A65" s="45" t="n">
        <v>52452</v>
      </c>
      <c r="B65" s="46" t="s">
        <v>58</v>
      </c>
      <c r="C65" s="39" t="s">
        <v>36</v>
      </c>
      <c r="D65" s="40" t="n">
        <v>1.1</v>
      </c>
      <c r="E65" s="42" t="n">
        <v>20.21</v>
      </c>
      <c r="F65" s="42" t="n">
        <f aca="false">D65*E65</f>
        <v>22.231</v>
      </c>
      <c r="G65" s="51"/>
      <c r="H65" s="43" t="n">
        <f aca="false">(F65+G65)*$H$16</f>
        <v>5.6822436</v>
      </c>
      <c r="I65" s="51" t="n">
        <f aca="false">F65+G65+H65</f>
        <v>27.9132436</v>
      </c>
      <c r="J65" s="26"/>
    </row>
    <row r="66" customFormat="false" ht="15" hidden="false" customHeight="true" outlineLevel="0" collapsed="false">
      <c r="F66" s="57"/>
      <c r="I66" s="52"/>
      <c r="J66" s="26"/>
    </row>
    <row r="67" customFormat="false" ht="15" hidden="false" customHeight="true" outlineLevel="0" collapsed="false">
      <c r="F67" s="54"/>
      <c r="I67" s="52"/>
      <c r="J67" s="26"/>
    </row>
    <row r="68" customFormat="false" ht="15.65" hidden="false" customHeight="true" outlineLevel="0" collapsed="false">
      <c r="A68" s="28" t="n">
        <v>9002098</v>
      </c>
      <c r="B68" s="31" t="s">
        <v>59</v>
      </c>
      <c r="C68" s="30" t="s">
        <v>36</v>
      </c>
      <c r="D68" s="50" t="n">
        <v>16.4</v>
      </c>
      <c r="E68" s="32" t="n">
        <f aca="false">SUM(I69:I71)</f>
        <v>47.491408188288</v>
      </c>
      <c r="F68" s="55"/>
      <c r="G68" s="31"/>
      <c r="H68" s="30"/>
      <c r="I68" s="35"/>
      <c r="J68" s="36" t="n">
        <v>778.86</v>
      </c>
    </row>
    <row r="69" customFormat="false" ht="15" hidden="false" customHeight="true" outlineLevel="0" collapsed="false">
      <c r="A69" s="37" t="n">
        <v>2020</v>
      </c>
      <c r="B69" s="38" t="s">
        <v>31</v>
      </c>
      <c r="C69" s="39" t="s">
        <v>30</v>
      </c>
      <c r="D69" s="40" t="n">
        <v>0.23</v>
      </c>
      <c r="E69" s="41" t="n">
        <v>11.53</v>
      </c>
      <c r="F69" s="42" t="n">
        <f aca="false">D69*E69</f>
        <v>2.6519</v>
      </c>
      <c r="G69" s="51" t="n">
        <f aca="false">F69*$H$15</f>
        <v>3.42545923</v>
      </c>
      <c r="H69" s="43" t="n">
        <f aca="false">(F69+G69)*$H$16</f>
        <v>1.553373019188</v>
      </c>
      <c r="I69" s="51" t="n">
        <f aca="false">F69+G69+H69</f>
        <v>7.630732249188</v>
      </c>
      <c r="J69" s="26"/>
    </row>
    <row r="70" customFormat="false" ht="15" hidden="false" customHeight="true" outlineLevel="0" collapsed="false">
      <c r="A70" s="37" t="n">
        <v>2099</v>
      </c>
      <c r="B70" s="38" t="s">
        <v>32</v>
      </c>
      <c r="C70" s="39" t="s">
        <v>30</v>
      </c>
      <c r="D70" s="40" t="n">
        <v>0.75</v>
      </c>
      <c r="E70" s="41" t="n">
        <v>9.39</v>
      </c>
      <c r="F70" s="42" t="n">
        <f aca="false">D70*E70</f>
        <v>7.0425</v>
      </c>
      <c r="G70" s="51" t="n">
        <f aca="false">F70*$H$15</f>
        <v>9.09679725</v>
      </c>
      <c r="H70" s="43" t="n">
        <f aca="false">(F70+G70)*$H$16</f>
        <v>4.1252043771</v>
      </c>
      <c r="I70" s="51" t="n">
        <f aca="false">F70+G70+H70</f>
        <v>20.2645016271</v>
      </c>
      <c r="J70" s="26"/>
    </row>
    <row r="71" customFormat="false" ht="15" hidden="false" customHeight="true" outlineLevel="0" collapsed="false">
      <c r="A71" s="45" t="n">
        <v>10601</v>
      </c>
      <c r="B71" s="46" t="s">
        <v>60</v>
      </c>
      <c r="C71" s="39" t="s">
        <v>34</v>
      </c>
      <c r="D71" s="40" t="n">
        <v>0.051</v>
      </c>
      <c r="E71" s="42" t="n">
        <v>306.02</v>
      </c>
      <c r="F71" s="42" t="n">
        <f aca="false">D71*E71</f>
        <v>15.60702</v>
      </c>
      <c r="H71" s="43" t="n">
        <f aca="false">(F71+G71)*$H$16</f>
        <v>3.989154312</v>
      </c>
      <c r="I71" s="51" t="n">
        <f aca="false">F71+G71+H71</f>
        <v>19.596174312</v>
      </c>
      <c r="J71" s="26"/>
    </row>
    <row r="72" customFormat="false" ht="15" hidden="false" customHeight="true" outlineLevel="0" collapsed="false">
      <c r="A72" s="45"/>
      <c r="B72" s="46"/>
      <c r="C72" s="39"/>
      <c r="D72" s="40"/>
      <c r="E72" s="42"/>
      <c r="F72" s="42"/>
      <c r="H72" s="51"/>
      <c r="I72" s="51"/>
      <c r="J72" s="26"/>
    </row>
    <row r="73" customFormat="false" ht="15.65" hidden="false" customHeight="true" outlineLevel="0" collapsed="false">
      <c r="A73" s="28" t="n">
        <v>9003040</v>
      </c>
      <c r="B73" s="31" t="s">
        <v>61</v>
      </c>
      <c r="C73" s="30" t="s">
        <v>36</v>
      </c>
      <c r="D73" s="50" t="n">
        <v>159</v>
      </c>
      <c r="E73" s="32" t="n">
        <f aca="false">SUM(I74:I76)</f>
        <v>166.77884132016</v>
      </c>
      <c r="F73" s="33"/>
      <c r="G73" s="31"/>
      <c r="H73" s="30"/>
      <c r="I73" s="35"/>
      <c r="J73" s="36" t="n">
        <v>26517.84</v>
      </c>
    </row>
    <row r="74" customFormat="false" ht="15" hidden="false" customHeight="true" outlineLevel="0" collapsed="false">
      <c r="A74" s="37" t="n">
        <v>2041</v>
      </c>
      <c r="B74" s="38" t="s">
        <v>55</v>
      </c>
      <c r="C74" s="39" t="s">
        <v>30</v>
      </c>
      <c r="D74" s="40" t="n">
        <v>0.4</v>
      </c>
      <c r="E74" s="41" t="n">
        <v>13.38</v>
      </c>
      <c r="F74" s="42" t="n">
        <f aca="false">D74*E74</f>
        <v>5.352</v>
      </c>
      <c r="G74" s="51" t="n">
        <f aca="false">F74*$H$15</f>
        <v>6.9131784</v>
      </c>
      <c r="H74" s="43" t="n">
        <f aca="false">(F74+G74)*$H$16</f>
        <v>3.13497959904</v>
      </c>
      <c r="I74" s="51" t="n">
        <f aca="false">F74+G74+H74</f>
        <v>15.40015799904</v>
      </c>
      <c r="J74" s="26"/>
    </row>
    <row r="75" customFormat="false" ht="15" hidden="false" customHeight="true" outlineLevel="0" collapsed="false">
      <c r="A75" s="37" t="n">
        <v>2099</v>
      </c>
      <c r="B75" s="38" t="s">
        <v>32</v>
      </c>
      <c r="C75" s="39" t="s">
        <v>30</v>
      </c>
      <c r="D75" s="40" t="n">
        <v>0.4</v>
      </c>
      <c r="E75" s="41" t="n">
        <v>9.39</v>
      </c>
      <c r="F75" s="42" t="n">
        <f aca="false">D75*E75</f>
        <v>3.756</v>
      </c>
      <c r="G75" s="51" t="n">
        <f aca="false">F75*$H$15</f>
        <v>4.8516252</v>
      </c>
      <c r="H75" s="43" t="n">
        <f aca="false">(F75+G75)*$H$16</f>
        <v>2.20010900112</v>
      </c>
      <c r="I75" s="51" t="n">
        <f aca="false">F75+G75+H75</f>
        <v>10.80773420112</v>
      </c>
      <c r="J75" s="26"/>
    </row>
    <row r="76" customFormat="false" ht="15" hidden="false" customHeight="true" outlineLevel="0" collapsed="false">
      <c r="A76" s="45" t="n">
        <v>52833</v>
      </c>
      <c r="B76" s="46" t="s">
        <v>62</v>
      </c>
      <c r="C76" s="39" t="s">
        <v>36</v>
      </c>
      <c r="D76" s="40" t="n">
        <v>1.02</v>
      </c>
      <c r="E76" s="42" t="n">
        <v>109.76</v>
      </c>
      <c r="F76" s="42" t="n">
        <f aca="false">D76*E76</f>
        <v>111.9552</v>
      </c>
      <c r="H76" s="43" t="n">
        <f aca="false">(F76+G76)*$H$16</f>
        <v>28.61574912</v>
      </c>
      <c r="I76" s="51" t="n">
        <f aca="false">F76+G76+H76</f>
        <v>140.57094912</v>
      </c>
      <c r="J76" s="26"/>
    </row>
    <row r="77" customFormat="false" ht="15" hidden="false" customHeight="true" outlineLevel="0" collapsed="false">
      <c r="A77" s="45"/>
      <c r="B77" s="46"/>
      <c r="C77" s="39"/>
      <c r="D77" s="40"/>
      <c r="E77" s="42"/>
      <c r="F77" s="58"/>
      <c r="H77" s="51"/>
      <c r="I77" s="51"/>
      <c r="J77" s="26"/>
    </row>
    <row r="78" customFormat="false" ht="15" hidden="false" customHeight="true" outlineLevel="0" collapsed="false">
      <c r="A78" s="28" t="n">
        <v>9080027</v>
      </c>
      <c r="B78" s="31" t="s">
        <v>63</v>
      </c>
      <c r="C78" s="30" t="s">
        <v>64</v>
      </c>
      <c r="D78" s="50" t="n">
        <v>12</v>
      </c>
      <c r="E78" s="32" t="n">
        <f aca="false">SUM(I79:I81)</f>
        <v>76.0403972502</v>
      </c>
      <c r="F78" s="33"/>
      <c r="G78" s="31"/>
      <c r="H78" s="31"/>
      <c r="I78" s="35"/>
      <c r="J78" s="36" t="n">
        <v>912.48</v>
      </c>
    </row>
    <row r="79" customFormat="false" ht="15" hidden="false" customHeight="true" outlineLevel="0" collapsed="false">
      <c r="A79" s="37" t="n">
        <v>2041</v>
      </c>
      <c r="B79" s="38" t="s">
        <v>55</v>
      </c>
      <c r="C79" s="39" t="s">
        <v>30</v>
      </c>
      <c r="D79" s="40" t="n">
        <v>0.5</v>
      </c>
      <c r="E79" s="41" t="n">
        <v>13.38</v>
      </c>
      <c r="F79" s="42" t="n">
        <f aca="false">D79*E79</f>
        <v>6.69</v>
      </c>
      <c r="G79" s="51" t="n">
        <f aca="false">F79*$H$15</f>
        <v>8.641473</v>
      </c>
      <c r="H79" s="43" t="n">
        <f aca="false">(F79+G79)*$H$16</f>
        <v>3.9187244988</v>
      </c>
      <c r="I79" s="51" t="n">
        <f aca="false">F79+G79+H79</f>
        <v>19.2501974988</v>
      </c>
      <c r="J79" s="26"/>
    </row>
    <row r="80" customFormat="false" ht="15" hidden="false" customHeight="true" outlineLevel="0" collapsed="false">
      <c r="A80" s="37" t="n">
        <v>2099</v>
      </c>
      <c r="B80" s="38" t="s">
        <v>32</v>
      </c>
      <c r="C80" s="39" t="s">
        <v>30</v>
      </c>
      <c r="D80" s="40" t="n">
        <v>0.5</v>
      </c>
      <c r="E80" s="41" t="n">
        <v>9.39</v>
      </c>
      <c r="F80" s="42" t="n">
        <f aca="false">D80*E80</f>
        <v>4.695</v>
      </c>
      <c r="G80" s="51" t="n">
        <f aca="false">F80*$H$15</f>
        <v>6.0645315</v>
      </c>
      <c r="H80" s="43" t="n">
        <f aca="false">(F80+G80)*$H$16</f>
        <v>2.7501362514</v>
      </c>
      <c r="I80" s="51" t="n">
        <f aca="false">F80+G80+H80</f>
        <v>13.5096677514</v>
      </c>
      <c r="J80" s="26"/>
    </row>
    <row r="81" customFormat="false" ht="15" hidden="false" customHeight="true" outlineLevel="0" collapsed="false">
      <c r="A81" s="45" t="n">
        <v>58013</v>
      </c>
      <c r="B81" s="46" t="s">
        <v>65</v>
      </c>
      <c r="C81" s="39" t="s">
        <v>66</v>
      </c>
      <c r="D81" s="40" t="n">
        <v>1</v>
      </c>
      <c r="E81" s="42" t="n">
        <v>34.47</v>
      </c>
      <c r="F81" s="42" t="n">
        <f aca="false">D81*E81</f>
        <v>34.47</v>
      </c>
      <c r="H81" s="43" t="n">
        <f aca="false">(F81+G81)*$H$16</f>
        <v>8.810532</v>
      </c>
      <c r="I81" s="51" t="n">
        <f aca="false">F81+G81+H81</f>
        <v>43.280532</v>
      </c>
      <c r="J81" s="26"/>
    </row>
    <row r="82" customFormat="false" ht="15" hidden="false" customHeight="true" outlineLevel="0" collapsed="false">
      <c r="F82" s="54"/>
      <c r="I82" s="52"/>
      <c r="J82" s="26"/>
    </row>
    <row r="83" customFormat="false" ht="15" hidden="false" customHeight="true" outlineLevel="0" collapsed="false">
      <c r="A83" s="28" t="n">
        <v>1001010</v>
      </c>
      <c r="B83" s="31" t="s">
        <v>67</v>
      </c>
      <c r="C83" s="30" t="s">
        <v>68</v>
      </c>
      <c r="D83" s="50" t="n">
        <v>1.58</v>
      </c>
      <c r="E83" s="32" t="n">
        <f aca="false">SUM(I84)</f>
        <v>2.0201612076</v>
      </c>
      <c r="F83" s="55"/>
      <c r="G83" s="31"/>
      <c r="H83" s="30"/>
      <c r="I83" s="35"/>
      <c r="J83" s="36" t="n">
        <v>3.19</v>
      </c>
    </row>
    <row r="84" customFormat="false" ht="15" hidden="false" customHeight="true" outlineLevel="0" collapsed="false">
      <c r="A84" s="59" t="n">
        <v>94009</v>
      </c>
      <c r="B84" s="46" t="s">
        <v>69</v>
      </c>
      <c r="C84" s="39" t="s">
        <v>30</v>
      </c>
      <c r="D84" s="40" t="n">
        <v>0.0053</v>
      </c>
      <c r="E84" s="60" t="n">
        <v>303.57</v>
      </c>
      <c r="F84" s="42" t="n">
        <f aca="false">D84*E84</f>
        <v>1.608921</v>
      </c>
      <c r="G84" s="51"/>
      <c r="H84" s="43" t="n">
        <f aca="false">(F84+G84)*$H$16</f>
        <v>0.4112402076</v>
      </c>
      <c r="I84" s="51" t="n">
        <f aca="false">F84+G84+H84</f>
        <v>2.0201612076</v>
      </c>
      <c r="J84" s="26"/>
    </row>
    <row r="85" customFormat="false" ht="15" hidden="false" customHeight="true" outlineLevel="0" collapsed="false">
      <c r="A85" s="45"/>
      <c r="B85" s="46"/>
      <c r="C85" s="39"/>
      <c r="D85" s="40"/>
      <c r="E85" s="42"/>
      <c r="F85" s="42"/>
      <c r="H85" s="51"/>
      <c r="I85" s="51"/>
      <c r="J85" s="26"/>
    </row>
    <row r="86" customFormat="false" ht="15" hidden="false" customHeight="true" outlineLevel="0" collapsed="false">
      <c r="I86" s="52"/>
      <c r="J86" s="26"/>
    </row>
    <row r="87" customFormat="false" ht="15" hidden="false" customHeight="true" outlineLevel="0" collapsed="false">
      <c r="A87" s="48" t="s">
        <v>70</v>
      </c>
      <c r="I87" s="52"/>
      <c r="J87" s="27" t="n">
        <f aca="false">SUBTOTAL(9,J89:J267)</f>
        <v>28223.68</v>
      </c>
    </row>
    <row r="88" customFormat="false" ht="15" hidden="false" customHeight="true" outlineLevel="0" collapsed="false">
      <c r="I88" s="52"/>
      <c r="J88" s="26"/>
    </row>
    <row r="89" customFormat="false" ht="25.35" hidden="false" customHeight="true" outlineLevel="0" collapsed="false">
      <c r="A89" s="28" t="n">
        <v>1001008</v>
      </c>
      <c r="B89" s="31" t="s">
        <v>71</v>
      </c>
      <c r="C89" s="30" t="s">
        <v>28</v>
      </c>
      <c r="D89" s="50" t="n">
        <v>7.76</v>
      </c>
      <c r="E89" s="32" t="n">
        <f aca="false">SUM(I90)</f>
        <v>6.7548338757</v>
      </c>
      <c r="F89" s="33"/>
      <c r="G89" s="31"/>
      <c r="H89" s="30"/>
      <c r="I89" s="35"/>
      <c r="J89" s="36" t="n">
        <v>52.42</v>
      </c>
    </row>
    <row r="90" customFormat="false" ht="15" hidden="false" customHeight="true" outlineLevel="0" collapsed="false">
      <c r="A90" s="45" t="n">
        <v>2099</v>
      </c>
      <c r="B90" s="46" t="s">
        <v>32</v>
      </c>
      <c r="C90" s="39" t="s">
        <v>30</v>
      </c>
      <c r="D90" s="40" t="n">
        <v>0.25</v>
      </c>
      <c r="E90" s="41" t="n">
        <v>9.39</v>
      </c>
      <c r="F90" s="42" t="n">
        <f aca="false">D90*E90</f>
        <v>2.3475</v>
      </c>
      <c r="G90" s="51" t="n">
        <f aca="false">F90*$H$15</f>
        <v>3.03226575</v>
      </c>
      <c r="H90" s="43" t="n">
        <f aca="false">(F90+G90)*$H$16</f>
        <v>1.3750681257</v>
      </c>
      <c r="I90" s="51" t="n">
        <f aca="false">F90+G90+H90</f>
        <v>6.7548338757</v>
      </c>
      <c r="J90" s="26"/>
    </row>
    <row r="91" customFormat="false" ht="15" hidden="false" customHeight="true" outlineLevel="0" collapsed="false">
      <c r="F91" s="54"/>
      <c r="I91" s="52"/>
      <c r="J91" s="26"/>
    </row>
    <row r="92" customFormat="false" ht="23.85" hidden="false" customHeight="true" outlineLevel="0" collapsed="false">
      <c r="A92" s="28" t="n">
        <v>1004010</v>
      </c>
      <c r="B92" s="31" t="s">
        <v>72</v>
      </c>
      <c r="C92" s="30" t="s">
        <v>28</v>
      </c>
      <c r="D92" s="50" t="n">
        <v>7.76</v>
      </c>
      <c r="E92" s="32" t="n">
        <f aca="false">SUM(I93)</f>
        <v>6.7548338757</v>
      </c>
      <c r="F92" s="55"/>
      <c r="G92" s="31"/>
      <c r="H92" s="30"/>
      <c r="I92" s="35"/>
      <c r="J92" s="36" t="n">
        <v>52.42</v>
      </c>
    </row>
    <row r="93" customFormat="false" ht="15" hidden="false" customHeight="true" outlineLevel="0" collapsed="false">
      <c r="A93" s="45" t="n">
        <v>2099</v>
      </c>
      <c r="B93" s="46" t="s">
        <v>32</v>
      </c>
      <c r="C93" s="39" t="s">
        <v>30</v>
      </c>
      <c r="D93" s="40" t="n">
        <v>0.25</v>
      </c>
      <c r="E93" s="41" t="n">
        <v>9.39</v>
      </c>
      <c r="F93" s="42" t="n">
        <f aca="false">D93*E93</f>
        <v>2.3475</v>
      </c>
      <c r="G93" s="51" t="n">
        <f aca="false">F93*$H$15</f>
        <v>3.03226575</v>
      </c>
      <c r="H93" s="43" t="n">
        <f aca="false">(F93+G93)*$H$16</f>
        <v>1.3750681257</v>
      </c>
      <c r="I93" s="51" t="n">
        <f aca="false">F93+G93+H93</f>
        <v>6.7548338757</v>
      </c>
      <c r="J93" s="26"/>
    </row>
    <row r="94" customFormat="false" ht="15" hidden="false" customHeight="true" outlineLevel="0" collapsed="false">
      <c r="F94" s="54"/>
      <c r="I94" s="52"/>
      <c r="J94" s="26"/>
    </row>
    <row r="95" customFormat="false" ht="15" hidden="false" customHeight="true" outlineLevel="0" collapsed="false">
      <c r="A95" s="28" t="n">
        <v>1004015</v>
      </c>
      <c r="B95" s="31" t="s">
        <v>73</v>
      </c>
      <c r="C95" s="30" t="s">
        <v>34</v>
      </c>
      <c r="D95" s="50" t="n">
        <v>0.39</v>
      </c>
      <c r="E95" s="32" t="n">
        <f aca="false">SUM(I96:I97)</f>
        <v>273.5075062056</v>
      </c>
      <c r="F95" s="55"/>
      <c r="G95" s="31"/>
      <c r="H95" s="30"/>
      <c r="I95" s="35"/>
      <c r="J95" s="36" t="n">
        <v>106.67</v>
      </c>
    </row>
    <row r="96" customFormat="false" ht="15" hidden="false" customHeight="true" outlineLevel="0" collapsed="false">
      <c r="A96" s="45" t="n">
        <v>2099</v>
      </c>
      <c r="B96" s="46" t="s">
        <v>32</v>
      </c>
      <c r="C96" s="39" t="s">
        <v>30</v>
      </c>
      <c r="D96" s="40" t="n">
        <v>2</v>
      </c>
      <c r="E96" s="41" t="n">
        <v>9.39</v>
      </c>
      <c r="F96" s="42" t="n">
        <f aca="false">D96*E96</f>
        <v>18.78</v>
      </c>
      <c r="G96" s="51" t="n">
        <f aca="false">F96*$H$15</f>
        <v>24.258126</v>
      </c>
      <c r="H96" s="43" t="n">
        <f aca="false">(F96+G96)*$H$16</f>
        <v>11.0005450056</v>
      </c>
      <c r="I96" s="51" t="n">
        <f aca="false">F96+G96+H96</f>
        <v>54.0386710056</v>
      </c>
      <c r="J96" s="26"/>
    </row>
    <row r="97" customFormat="false" ht="15" hidden="false" customHeight="true" outlineLevel="0" collapsed="false">
      <c r="A97" s="45" t="n">
        <v>10543</v>
      </c>
      <c r="B97" s="46" t="s">
        <v>74</v>
      </c>
      <c r="C97" s="39" t="s">
        <v>34</v>
      </c>
      <c r="D97" s="40" t="n">
        <v>1.2</v>
      </c>
      <c r="E97" s="42" t="n">
        <v>145.66</v>
      </c>
      <c r="F97" s="42" t="n">
        <f aca="false">D97*E97</f>
        <v>174.792</v>
      </c>
      <c r="H97" s="43" t="n">
        <f aca="false">(F97+G97)*$H$16</f>
        <v>44.6768352</v>
      </c>
      <c r="I97" s="51" t="n">
        <f aca="false">F97+G97+H97</f>
        <v>219.4688352</v>
      </c>
      <c r="J97" s="26"/>
    </row>
    <row r="98" customFormat="false" ht="15" hidden="false" customHeight="true" outlineLevel="0" collapsed="false">
      <c r="A98" s="61"/>
      <c r="B98" s="62"/>
      <c r="C98" s="45"/>
      <c r="D98" s="46"/>
      <c r="E98" s="39"/>
      <c r="F98" s="42"/>
      <c r="G98" s="40"/>
      <c r="H98" s="63"/>
      <c r="I98" s="64"/>
      <c r="J98" s="26"/>
    </row>
    <row r="99" customFormat="false" ht="15" hidden="false" customHeight="true" outlineLevel="0" collapsed="false">
      <c r="A99" s="61"/>
      <c r="B99" s="62"/>
      <c r="C99" s="45"/>
      <c r="D99" s="46"/>
      <c r="E99" s="39"/>
      <c r="F99" s="42"/>
      <c r="G99" s="40"/>
      <c r="H99" s="63"/>
      <c r="I99" s="64"/>
      <c r="J99" s="26"/>
    </row>
    <row r="100" customFormat="false" ht="15" hidden="false" customHeight="true" outlineLevel="0" collapsed="false">
      <c r="A100" s="61"/>
      <c r="B100" s="62"/>
      <c r="C100" s="45"/>
      <c r="D100" s="46"/>
      <c r="E100" s="39"/>
      <c r="F100" s="42"/>
      <c r="G100" s="40"/>
      <c r="H100" s="63"/>
      <c r="I100" s="64"/>
      <c r="J100" s="26"/>
    </row>
    <row r="101" customFormat="false" ht="15" hidden="false" customHeight="true" outlineLevel="0" collapsed="false">
      <c r="A101" s="61"/>
      <c r="B101" s="62"/>
      <c r="C101" s="45"/>
      <c r="D101" s="46"/>
      <c r="E101" s="39"/>
      <c r="F101" s="42"/>
      <c r="G101" s="40"/>
      <c r="H101" s="63"/>
      <c r="I101" s="64"/>
      <c r="J101" s="26"/>
    </row>
    <row r="102" customFormat="false" ht="15" hidden="false" customHeight="true" outlineLevel="0" collapsed="false">
      <c r="A102" s="61"/>
      <c r="B102" s="62"/>
      <c r="C102" s="45"/>
      <c r="D102" s="46"/>
      <c r="E102" s="39"/>
      <c r="F102" s="42"/>
      <c r="G102" s="40"/>
      <c r="H102" s="63"/>
      <c r="I102" s="64"/>
      <c r="J102" s="26"/>
    </row>
    <row r="103" customFormat="false" ht="15" hidden="false" customHeight="true" outlineLevel="0" collapsed="false">
      <c r="A103" s="28" t="n">
        <v>2003001</v>
      </c>
      <c r="B103" s="31" t="s">
        <v>75</v>
      </c>
      <c r="C103" s="30" t="s">
        <v>28</v>
      </c>
      <c r="D103" s="50" t="n">
        <v>0.82</v>
      </c>
      <c r="E103" s="32" t="n">
        <f aca="false">SUM(I104:I108)</f>
        <v>99.0232229672</v>
      </c>
      <c r="F103" s="33"/>
      <c r="G103" s="31"/>
      <c r="H103" s="30"/>
      <c r="I103" s="35"/>
      <c r="J103" s="36" t="n">
        <v>81.2</v>
      </c>
    </row>
    <row r="104" customFormat="false" ht="15" hidden="false" customHeight="true" outlineLevel="0" collapsed="false">
      <c r="A104" s="45" t="n">
        <v>2013</v>
      </c>
      <c r="B104" s="46" t="s">
        <v>29</v>
      </c>
      <c r="C104" s="39" t="s">
        <v>30</v>
      </c>
      <c r="D104" s="40" t="n">
        <v>1.2</v>
      </c>
      <c r="E104" s="41" t="n">
        <v>12.16</v>
      </c>
      <c r="F104" s="42" t="n">
        <f aca="false">D104*E104</f>
        <v>14.592</v>
      </c>
      <c r="G104" s="51" t="n">
        <f aca="false">F104*$H$15</f>
        <v>18.8484864</v>
      </c>
      <c r="H104" s="43" t="n">
        <f aca="false">(F104+G104)*$H$16</f>
        <v>8.54738832384</v>
      </c>
      <c r="I104" s="51" t="n">
        <f aca="false">F104+G104+H104</f>
        <v>41.98787472384</v>
      </c>
      <c r="J104" s="26"/>
    </row>
    <row r="105" customFormat="false" ht="15" hidden="false" customHeight="true" outlineLevel="0" collapsed="false">
      <c r="A105" s="45" t="n">
        <v>2099</v>
      </c>
      <c r="B105" s="46" t="s">
        <v>32</v>
      </c>
      <c r="C105" s="39" t="s">
        <v>30</v>
      </c>
      <c r="D105" s="40" t="n">
        <v>1.2</v>
      </c>
      <c r="E105" s="41" t="n">
        <v>9.39</v>
      </c>
      <c r="F105" s="42" t="n">
        <f aca="false">D105*E105</f>
        <v>11.268</v>
      </c>
      <c r="G105" s="51" t="n">
        <f aca="false">F105*$H$15</f>
        <v>14.5548756</v>
      </c>
      <c r="H105" s="43" t="n">
        <f aca="false">(F105+G105)*$H$16</f>
        <v>6.60032700336</v>
      </c>
      <c r="I105" s="51" t="n">
        <f aca="false">F105+G105+H105</f>
        <v>32.42320260336</v>
      </c>
      <c r="J105" s="26"/>
    </row>
    <row r="106" customFormat="false" ht="15" hidden="false" customHeight="true" outlineLevel="0" collapsed="false">
      <c r="A106" s="45" t="n">
        <v>11066</v>
      </c>
      <c r="B106" s="46" t="s">
        <v>76</v>
      </c>
      <c r="C106" s="39" t="s">
        <v>36</v>
      </c>
      <c r="D106" s="40" t="n">
        <v>1.16</v>
      </c>
      <c r="E106" s="42" t="n">
        <v>3.34</v>
      </c>
      <c r="F106" s="42" t="n">
        <f aca="false">D106*E106</f>
        <v>3.8744</v>
      </c>
      <c r="H106" s="43" t="n">
        <f aca="false">(F106+G106)*$H$16</f>
        <v>0.99029664</v>
      </c>
      <c r="I106" s="51" t="n">
        <f aca="false">F106+G106+H106</f>
        <v>4.86469664</v>
      </c>
      <c r="J106" s="26"/>
    </row>
    <row r="107" customFormat="false" ht="15" hidden="false" customHeight="true" outlineLevel="0" collapsed="false">
      <c r="A107" s="45" t="n">
        <v>11070</v>
      </c>
      <c r="B107" s="46" t="s">
        <v>49</v>
      </c>
      <c r="C107" s="39" t="s">
        <v>36</v>
      </c>
      <c r="D107" s="40" t="n">
        <v>1.2</v>
      </c>
      <c r="E107" s="42" t="n">
        <v>11.66</v>
      </c>
      <c r="F107" s="42" t="n">
        <f aca="false">D107*E107</f>
        <v>13.992</v>
      </c>
      <c r="H107" s="43" t="n">
        <f aca="false">(F107+G107)*$H$16</f>
        <v>3.5763552</v>
      </c>
      <c r="I107" s="51" t="n">
        <f aca="false">F107+G107+H107</f>
        <v>17.5683552</v>
      </c>
      <c r="J107" s="26"/>
    </row>
    <row r="108" customFormat="false" ht="15" hidden="false" customHeight="true" outlineLevel="0" collapsed="false">
      <c r="A108" s="45" t="n">
        <v>17515</v>
      </c>
      <c r="B108" s="46" t="s">
        <v>38</v>
      </c>
      <c r="C108" s="39" t="s">
        <v>39</v>
      </c>
      <c r="D108" s="40" t="n">
        <v>0.15</v>
      </c>
      <c r="E108" s="42" t="n">
        <v>11.57</v>
      </c>
      <c r="F108" s="42" t="n">
        <f aca="false">D108*E108</f>
        <v>1.7355</v>
      </c>
      <c r="H108" s="43" t="n">
        <f aca="false">(F108+G108)*$H$16</f>
        <v>0.4435938</v>
      </c>
      <c r="I108" s="51" t="n">
        <f aca="false">F108+G108+H108</f>
        <v>2.1790938</v>
      </c>
      <c r="J108" s="26"/>
    </row>
    <row r="109" customFormat="false" ht="15" hidden="false" customHeight="true" outlineLevel="0" collapsed="false">
      <c r="A109" s="61"/>
      <c r="B109" s="62"/>
      <c r="C109" s="45"/>
      <c r="D109" s="46"/>
      <c r="E109" s="39"/>
      <c r="F109" s="42"/>
      <c r="G109" s="40"/>
      <c r="H109" s="63"/>
      <c r="I109" s="64"/>
      <c r="J109" s="26"/>
    </row>
    <row r="110" customFormat="false" ht="15" hidden="false" customHeight="true" outlineLevel="0" collapsed="false">
      <c r="A110" s="28" t="n">
        <v>1004016</v>
      </c>
      <c r="B110" s="31" t="s">
        <v>77</v>
      </c>
      <c r="C110" s="30" t="s">
        <v>34</v>
      </c>
      <c r="D110" s="50" t="n">
        <v>0.78</v>
      </c>
      <c r="E110" s="32" t="n">
        <f aca="false">SUM(I111:I113)</f>
        <v>631.920854088</v>
      </c>
      <c r="F110" s="33"/>
      <c r="G110" s="31"/>
      <c r="H110" s="30"/>
      <c r="I110" s="35"/>
      <c r="J110" s="36" t="n">
        <v>492.9</v>
      </c>
    </row>
    <row r="111" customFormat="false" ht="15" hidden="false" customHeight="true" outlineLevel="0" collapsed="false">
      <c r="A111" s="45" t="n">
        <v>2020</v>
      </c>
      <c r="B111" s="46" t="s">
        <v>31</v>
      </c>
      <c r="C111" s="39" t="s">
        <v>30</v>
      </c>
      <c r="D111" s="40" t="n">
        <v>2</v>
      </c>
      <c r="E111" s="41" t="n">
        <v>11.53</v>
      </c>
      <c r="F111" s="42" t="n">
        <f aca="false">D111*E111</f>
        <v>23.06</v>
      </c>
      <c r="G111" s="51" t="n">
        <f aca="false">F111*$H$15</f>
        <v>29.786602</v>
      </c>
      <c r="H111" s="43" t="n">
        <f aca="false">(F111+G111)*$H$16</f>
        <v>13.5075914712</v>
      </c>
      <c r="I111" s="51" t="n">
        <f aca="false">F111+G111+H111</f>
        <v>66.3541934712</v>
      </c>
      <c r="J111" s="26"/>
    </row>
    <row r="112" customFormat="false" ht="15" hidden="false" customHeight="true" outlineLevel="0" collapsed="false">
      <c r="A112" s="45" t="n">
        <v>2099</v>
      </c>
      <c r="B112" s="46" t="s">
        <v>32</v>
      </c>
      <c r="C112" s="39" t="s">
        <v>30</v>
      </c>
      <c r="D112" s="40" t="n">
        <v>6</v>
      </c>
      <c r="E112" s="41" t="n">
        <v>9.39</v>
      </c>
      <c r="F112" s="42" t="n">
        <f aca="false">D112*E112</f>
        <v>56.34</v>
      </c>
      <c r="G112" s="51" t="n">
        <f aca="false">F112*$H$15</f>
        <v>72.774378</v>
      </c>
      <c r="H112" s="43" t="n">
        <f aca="false">(F112+G112)*$H$16</f>
        <v>33.0016350168</v>
      </c>
      <c r="I112" s="51" t="n">
        <f aca="false">F112+G112+H112</f>
        <v>162.1160130168</v>
      </c>
      <c r="J112" s="26"/>
    </row>
    <row r="113" customFormat="false" ht="15" hidden="false" customHeight="true" outlineLevel="0" collapsed="false">
      <c r="A113" s="45" t="n">
        <v>10602</v>
      </c>
      <c r="B113" s="46" t="s">
        <v>78</v>
      </c>
      <c r="C113" s="39" t="s">
        <v>34</v>
      </c>
      <c r="D113" s="40" t="n">
        <v>1.05</v>
      </c>
      <c r="E113" s="42" t="n">
        <v>306.02</v>
      </c>
      <c r="F113" s="42" t="n">
        <f aca="false">D113*E113</f>
        <v>321.321</v>
      </c>
      <c r="H113" s="43" t="n">
        <f aca="false">(F113+G113)*$H$16</f>
        <v>82.1296476</v>
      </c>
      <c r="I113" s="51" t="n">
        <f aca="false">F113+G113+H113</f>
        <v>403.4506476</v>
      </c>
      <c r="J113" s="26"/>
    </row>
    <row r="114" customFormat="false" ht="15" hidden="false" customHeight="true" outlineLevel="0" collapsed="false">
      <c r="I114" s="52"/>
      <c r="J114" s="26"/>
    </row>
    <row r="115" customFormat="false" ht="14.9" hidden="false" customHeight="true" outlineLevel="0" collapsed="false">
      <c r="A115" s="28" t="n">
        <v>4001035</v>
      </c>
      <c r="B115" s="31" t="s">
        <v>79</v>
      </c>
      <c r="C115" s="30" t="s">
        <v>28</v>
      </c>
      <c r="D115" s="31" t="n">
        <v>11.06</v>
      </c>
      <c r="E115" s="32" t="n">
        <f aca="false">SUM(I116:I119)</f>
        <v>176.27601464472</v>
      </c>
      <c r="F115" s="33"/>
      <c r="G115" s="31"/>
      <c r="H115" s="30"/>
      <c r="I115" s="35"/>
      <c r="J115" s="36" t="n">
        <v>1949.61</v>
      </c>
    </row>
    <row r="116" customFormat="false" ht="15" hidden="false" customHeight="true" outlineLevel="0" collapsed="false">
      <c r="A116" s="45" t="n">
        <v>2020</v>
      </c>
      <c r="B116" s="46" t="s">
        <v>31</v>
      </c>
      <c r="C116" s="39" t="s">
        <v>30</v>
      </c>
      <c r="D116" s="40" t="n">
        <v>0.8</v>
      </c>
      <c r="E116" s="41" t="n">
        <v>11.53</v>
      </c>
      <c r="F116" s="42" t="n">
        <f aca="false">D116*E116</f>
        <v>9.224</v>
      </c>
      <c r="G116" s="51" t="n">
        <f aca="false">F116*$H$15</f>
        <v>11.9146408</v>
      </c>
      <c r="H116" s="43" t="n">
        <f aca="false">(F116+G116)*$H$16</f>
        <v>5.40303658848</v>
      </c>
      <c r="I116" s="51" t="n">
        <f aca="false">F116+G116+H116</f>
        <v>26.54167738848</v>
      </c>
      <c r="J116" s="44"/>
    </row>
    <row r="117" customFormat="false" ht="15" hidden="false" customHeight="true" outlineLevel="0" collapsed="false">
      <c r="A117" s="45" t="n">
        <v>2099</v>
      </c>
      <c r="B117" s="46" t="s">
        <v>32</v>
      </c>
      <c r="C117" s="39" t="s">
        <v>30</v>
      </c>
      <c r="D117" s="40" t="n">
        <v>0.8</v>
      </c>
      <c r="E117" s="41" t="n">
        <v>9.39</v>
      </c>
      <c r="F117" s="42" t="n">
        <f aca="false">D117*E117</f>
        <v>7.512</v>
      </c>
      <c r="G117" s="51" t="n">
        <f aca="false">F117*$H$15</f>
        <v>9.7032504</v>
      </c>
      <c r="H117" s="43" t="n">
        <f aca="false">(F117+G117)*$H$16</f>
        <v>4.40021800224</v>
      </c>
      <c r="I117" s="51" t="n">
        <f aca="false">F117+G117+H117</f>
        <v>21.61546840224</v>
      </c>
      <c r="J117" s="44"/>
    </row>
    <row r="118" customFormat="false" ht="15" hidden="false" customHeight="true" outlineLevel="0" collapsed="false">
      <c r="A118" s="45" t="n">
        <v>10643</v>
      </c>
      <c r="B118" s="46" t="s">
        <v>80</v>
      </c>
      <c r="C118" s="39" t="s">
        <v>34</v>
      </c>
      <c r="D118" s="40" t="n">
        <v>0.0145</v>
      </c>
      <c r="E118" s="42" t="n">
        <v>767.17</v>
      </c>
      <c r="F118" s="42" t="n">
        <f aca="false">D118*E118</f>
        <v>11.123965</v>
      </c>
      <c r="G118" s="51"/>
      <c r="H118" s="43" t="n">
        <f aca="false">(F118+G118)*$H$16</f>
        <v>2.843285454</v>
      </c>
      <c r="I118" s="51" t="n">
        <f aca="false">F118+G118+H118</f>
        <v>13.967250454</v>
      </c>
      <c r="J118" s="44"/>
    </row>
    <row r="119" customFormat="false" ht="15" hidden="false" customHeight="true" outlineLevel="0" collapsed="false">
      <c r="A119" s="45" t="n">
        <v>12611</v>
      </c>
      <c r="B119" s="46" t="s">
        <v>81</v>
      </c>
      <c r="C119" s="39" t="s">
        <v>66</v>
      </c>
      <c r="D119" s="40" t="n">
        <v>13.1</v>
      </c>
      <c r="E119" s="42" t="n">
        <v>6.94</v>
      </c>
      <c r="F119" s="42" t="n">
        <f aca="false">D119*E119</f>
        <v>90.914</v>
      </c>
      <c r="G119" s="51"/>
      <c r="H119" s="43" t="n">
        <f aca="false">(F119+G119)*$H$16</f>
        <v>23.2376184</v>
      </c>
      <c r="I119" s="51" t="n">
        <f aca="false">F119+G119+H119</f>
        <v>114.1516184</v>
      </c>
      <c r="J119" s="44"/>
    </row>
    <row r="120" customFormat="false" ht="15" hidden="false" customHeight="true" outlineLevel="0" collapsed="false">
      <c r="F120" s="54"/>
      <c r="I120" s="52"/>
      <c r="J120" s="26"/>
    </row>
    <row r="121" customFormat="false" ht="15" hidden="false" customHeight="true" outlineLevel="0" collapsed="false">
      <c r="A121" s="28" t="s">
        <v>82</v>
      </c>
      <c r="B121" s="31" t="s">
        <v>83</v>
      </c>
      <c r="C121" s="30" t="s">
        <v>28</v>
      </c>
      <c r="D121" s="50" t="n">
        <v>2.14</v>
      </c>
      <c r="E121" s="32" t="n">
        <f aca="false">SUM(I122:I126)</f>
        <v>1244.976462457</v>
      </c>
      <c r="F121" s="55"/>
      <c r="G121" s="31"/>
      <c r="H121" s="34"/>
      <c r="I121" s="35"/>
      <c r="J121" s="36" t="n">
        <v>2664.25</v>
      </c>
    </row>
    <row r="122" customFormat="false" ht="15" hidden="false" customHeight="true" outlineLevel="0" collapsed="false">
      <c r="A122" s="45" t="n">
        <v>2020</v>
      </c>
      <c r="B122" s="46" t="s">
        <v>31</v>
      </c>
      <c r="C122" s="39" t="s">
        <v>30</v>
      </c>
      <c r="D122" s="40" t="n">
        <v>2.4</v>
      </c>
      <c r="E122" s="41" t="n">
        <v>11.53</v>
      </c>
      <c r="F122" s="42" t="n">
        <f aca="false">D122*E122</f>
        <v>27.672</v>
      </c>
      <c r="G122" s="51" t="n">
        <f aca="false">F122*$H$15</f>
        <v>35.7439224</v>
      </c>
      <c r="H122" s="43" t="n">
        <f aca="false">(F122+G122)*$H$16</f>
        <v>16.20910976544</v>
      </c>
      <c r="I122" s="51" t="n">
        <f aca="false">F122+G122+H122</f>
        <v>79.62503216544</v>
      </c>
      <c r="J122" s="44"/>
    </row>
    <row r="123" customFormat="false" ht="15" hidden="false" customHeight="true" outlineLevel="0" collapsed="false">
      <c r="A123" s="45" t="n">
        <v>2099</v>
      </c>
      <c r="B123" s="46" t="s">
        <v>32</v>
      </c>
      <c r="C123" s="39" t="s">
        <v>30</v>
      </c>
      <c r="D123" s="40" t="n">
        <v>4.77</v>
      </c>
      <c r="E123" s="41" t="n">
        <v>9.39</v>
      </c>
      <c r="F123" s="42" t="n">
        <f aca="false">D123*E123</f>
        <v>44.7903</v>
      </c>
      <c r="G123" s="51" t="n">
        <f aca="false">F123*$H$15</f>
        <v>57.85563051</v>
      </c>
      <c r="H123" s="43" t="n">
        <f aca="false">(F123+G123)*$H$16</f>
        <v>26.236299838356</v>
      </c>
      <c r="I123" s="51" t="n">
        <f aca="false">F123+G123+H123</f>
        <v>128.882230348356</v>
      </c>
      <c r="J123" s="44"/>
    </row>
    <row r="124" customFormat="false" ht="15" hidden="false" customHeight="true" outlineLevel="0" collapsed="false">
      <c r="A124" s="45" t="n">
        <v>10515</v>
      </c>
      <c r="B124" s="46" t="s">
        <v>84</v>
      </c>
      <c r="C124" s="39" t="s">
        <v>39</v>
      </c>
      <c r="D124" s="40" t="n">
        <v>0.95</v>
      </c>
      <c r="E124" s="42" t="n">
        <v>2.76</v>
      </c>
      <c r="F124" s="42" t="n">
        <f aca="false">D124*E124</f>
        <v>2.622</v>
      </c>
      <c r="G124" s="51"/>
      <c r="H124" s="43" t="n">
        <f aca="false">(F124+G124)*$H$16</f>
        <v>0.6701832</v>
      </c>
      <c r="I124" s="51" t="n">
        <f aca="false">F124+G124+H124</f>
        <v>3.2921832</v>
      </c>
      <c r="J124" s="44"/>
    </row>
    <row r="125" customFormat="false" ht="15" hidden="false" customHeight="true" outlineLevel="0" collapsed="false">
      <c r="A125" s="45" t="n">
        <v>10630</v>
      </c>
      <c r="B125" s="46" t="s">
        <v>85</v>
      </c>
      <c r="C125" s="39" t="s">
        <v>34</v>
      </c>
      <c r="D125" s="40" t="n">
        <v>0.0078</v>
      </c>
      <c r="E125" s="42" t="n">
        <v>713.49</v>
      </c>
      <c r="F125" s="42" t="n">
        <f aca="false">D125*E125</f>
        <v>5.565222</v>
      </c>
      <c r="G125" s="51"/>
      <c r="H125" s="43" t="n">
        <f aca="false">(F125+G125)*$H$16</f>
        <v>1.4224707432</v>
      </c>
      <c r="I125" s="51" t="n">
        <f aca="false">F125+G125+H125</f>
        <v>6.9876927432</v>
      </c>
      <c r="J125" s="26"/>
    </row>
    <row r="126" customFormat="false" ht="15" hidden="false" customHeight="true" outlineLevel="0" collapsed="false">
      <c r="A126" s="45" t="n">
        <v>13514</v>
      </c>
      <c r="B126" s="46" t="s">
        <v>86</v>
      </c>
      <c r="C126" s="39" t="s">
        <v>28</v>
      </c>
      <c r="D126" s="40" t="n">
        <v>1.5</v>
      </c>
      <c r="E126" s="42" t="n">
        <v>544.86</v>
      </c>
      <c r="F126" s="42" t="n">
        <f aca="false">D126*E126</f>
        <v>817.29</v>
      </c>
      <c r="G126" s="51"/>
      <c r="H126" s="43" t="n">
        <f aca="false">(F126+G126)*$H$16</f>
        <v>208.899324</v>
      </c>
      <c r="I126" s="51" t="n">
        <f aca="false">F126+G126+H126</f>
        <v>1026.189324</v>
      </c>
      <c r="J126" s="26"/>
    </row>
    <row r="127" customFormat="false" ht="15" hidden="false" customHeight="true" outlineLevel="0" collapsed="false">
      <c r="I127" s="52"/>
      <c r="J127" s="26"/>
    </row>
    <row r="128" customFormat="false" ht="24.6" hidden="false" customHeight="true" outlineLevel="0" collapsed="false">
      <c r="A128" s="28" t="n">
        <v>9005098</v>
      </c>
      <c r="B128" s="31" t="s">
        <v>87</v>
      </c>
      <c r="C128" s="30" t="s">
        <v>28</v>
      </c>
      <c r="D128" s="50" t="n">
        <v>3.66</v>
      </c>
      <c r="E128" s="32" t="n">
        <f aca="false">SUM(I129:I131)</f>
        <v>3023.03074946343</v>
      </c>
      <c r="F128" s="33"/>
      <c r="G128" s="31"/>
      <c r="H128" s="30"/>
      <c r="I128" s="35"/>
      <c r="J128" s="36" t="n">
        <v>11064.29</v>
      </c>
    </row>
    <row r="129" customFormat="false" ht="15" hidden="false" customHeight="true" outlineLevel="0" collapsed="false">
      <c r="A129" s="45" t="n">
        <v>2041</v>
      </c>
      <c r="B129" s="46" t="s">
        <v>55</v>
      </c>
      <c r="C129" s="39" t="s">
        <v>30</v>
      </c>
      <c r="D129" s="40" t="n">
        <v>6.76</v>
      </c>
      <c r="E129" s="42" t="n">
        <v>12.89</v>
      </c>
      <c r="F129" s="42" t="n">
        <f aca="false">D129*E129</f>
        <v>87.1364</v>
      </c>
      <c r="G129" s="51" t="n">
        <f aca="false">F129*$H$15</f>
        <v>112.55408788</v>
      </c>
      <c r="H129" s="43" t="n">
        <f aca="false">(F129+G129)*$H$16</f>
        <v>51.040888702128</v>
      </c>
      <c r="I129" s="51" t="n">
        <f aca="false">F129+G129+H129</f>
        <v>250.731376582128</v>
      </c>
      <c r="J129" s="26"/>
    </row>
    <row r="130" customFormat="false" ht="15" hidden="false" customHeight="true" outlineLevel="0" collapsed="false">
      <c r="A130" s="45" t="n">
        <v>2099</v>
      </c>
      <c r="B130" s="46" t="s">
        <v>32</v>
      </c>
      <c r="C130" s="39" t="s">
        <v>30</v>
      </c>
      <c r="D130" s="41" t="n">
        <v>9.39</v>
      </c>
      <c r="E130" s="40" t="n">
        <v>2.25</v>
      </c>
      <c r="F130" s="42" t="n">
        <f aca="false">D130*E130</f>
        <v>21.1275</v>
      </c>
      <c r="G130" s="51" t="n">
        <f aca="false">F130*$H$15</f>
        <v>27.29039175</v>
      </c>
      <c r="H130" s="43" t="n">
        <f aca="false">(F130+G130)*$H$16</f>
        <v>12.3756131313</v>
      </c>
      <c r="I130" s="51" t="n">
        <f aca="false">F130+G130+H130</f>
        <v>60.7935048813</v>
      </c>
      <c r="J130" s="26"/>
    </row>
    <row r="131" customFormat="false" ht="15" hidden="false" customHeight="true" outlineLevel="0" collapsed="false">
      <c r="A131" s="45" t="n">
        <v>51250</v>
      </c>
      <c r="B131" s="46" t="s">
        <v>88</v>
      </c>
      <c r="C131" s="39" t="s">
        <v>66</v>
      </c>
      <c r="D131" s="40" t="n">
        <v>0.4926</v>
      </c>
      <c r="E131" s="42" t="n">
        <v>2159.53</v>
      </c>
      <c r="F131" s="42" t="n">
        <f aca="false">D131*E131</f>
        <v>1063.784478</v>
      </c>
      <c r="G131" s="51"/>
      <c r="H131" s="43" t="n">
        <f aca="false">(E131+G131)*$H$16</f>
        <v>551.975868</v>
      </c>
      <c r="I131" s="51" t="n">
        <f aca="false">E131+G131+H131</f>
        <v>2711.505868</v>
      </c>
      <c r="J131" s="26"/>
    </row>
    <row r="132" customFormat="false" ht="15" hidden="false" customHeight="true" outlineLevel="0" collapsed="false">
      <c r="F132" s="54"/>
      <c r="I132" s="52"/>
      <c r="J132" s="26"/>
    </row>
    <row r="133" customFormat="false" ht="25.35" hidden="false" customHeight="true" outlineLevel="0" collapsed="false">
      <c r="A133" s="28" t="n">
        <v>9005041</v>
      </c>
      <c r="B133" s="31" t="s">
        <v>89</v>
      </c>
      <c r="C133" s="30" t="s">
        <v>64</v>
      </c>
      <c r="D133" s="50" t="n">
        <v>1</v>
      </c>
      <c r="E133" s="32" t="n">
        <f aca="false">SUM(I134:I136)</f>
        <v>142.1301192988</v>
      </c>
      <c r="F133" s="55"/>
      <c r="G133" s="31"/>
      <c r="H133" s="31"/>
      <c r="I133" s="35"/>
      <c r="J133" s="36" t="n">
        <v>142.13</v>
      </c>
    </row>
    <row r="134" customFormat="false" ht="15" hidden="false" customHeight="true" outlineLevel="0" collapsed="false">
      <c r="A134" s="45" t="n">
        <v>2041</v>
      </c>
      <c r="B134" s="46" t="s">
        <v>55</v>
      </c>
      <c r="C134" s="39" t="s">
        <v>30</v>
      </c>
      <c r="D134" s="40" t="n">
        <v>1.2</v>
      </c>
      <c r="E134" s="41" t="n">
        <v>13.38</v>
      </c>
      <c r="F134" s="42" t="n">
        <f aca="false">D134*E134</f>
        <v>16.056</v>
      </c>
      <c r="G134" s="51" t="n">
        <f aca="false">F134*$H$15</f>
        <v>20.7395352</v>
      </c>
      <c r="H134" s="43" t="n">
        <f aca="false">(F134+G134)*$H$16</f>
        <v>9.40493879712</v>
      </c>
      <c r="I134" s="51" t="n">
        <f aca="false">F134+G134+H134</f>
        <v>46.20047399712</v>
      </c>
      <c r="J134" s="26"/>
    </row>
    <row r="135" customFormat="false" ht="15" hidden="false" customHeight="true" outlineLevel="0" collapsed="false">
      <c r="A135" s="45" t="n">
        <v>2099</v>
      </c>
      <c r="B135" s="46" t="s">
        <v>32</v>
      </c>
      <c r="C135" s="39" t="s">
        <v>30</v>
      </c>
      <c r="D135" s="40" t="n">
        <v>0.6</v>
      </c>
      <c r="E135" s="41" t="n">
        <v>9.39</v>
      </c>
      <c r="F135" s="42" t="n">
        <f aca="false">D135*E135</f>
        <v>5.634</v>
      </c>
      <c r="G135" s="51" t="n">
        <f aca="false">F135*$H$15</f>
        <v>7.2774378</v>
      </c>
      <c r="H135" s="43" t="n">
        <f aca="false">(F135+G135)*$H$16</f>
        <v>3.30016350168</v>
      </c>
      <c r="I135" s="51" t="n">
        <f aca="false">F135+G135+H135</f>
        <v>16.21160130168</v>
      </c>
      <c r="J135" s="26"/>
    </row>
    <row r="136" customFormat="false" ht="25.5" hidden="false" customHeight="true" outlineLevel="0" collapsed="false">
      <c r="A136" s="45" t="n">
        <v>54842</v>
      </c>
      <c r="B136" s="46" t="s">
        <v>90</v>
      </c>
      <c r="C136" s="39" t="s">
        <v>66</v>
      </c>
      <c r="D136" s="40" t="n">
        <v>1</v>
      </c>
      <c r="E136" s="42" t="n">
        <v>63.49</v>
      </c>
      <c r="F136" s="42" t="n">
        <f aca="false">D136*E136</f>
        <v>63.49</v>
      </c>
      <c r="H136" s="43" t="n">
        <f aca="false">(F136+G136)*$H$16</f>
        <v>16.228044</v>
      </c>
      <c r="I136" s="51" t="n">
        <f aca="false">F136+G136+H136</f>
        <v>79.718044</v>
      </c>
      <c r="J136" s="26"/>
    </row>
    <row r="137" customFormat="false" ht="15" hidden="false" customHeight="true" outlineLevel="0" collapsed="false">
      <c r="I137" s="52"/>
      <c r="J137" s="26"/>
    </row>
    <row r="138" customFormat="false" ht="25.35" hidden="false" customHeight="true" outlineLevel="0" collapsed="false">
      <c r="A138" s="28" t="n">
        <v>9002003</v>
      </c>
      <c r="B138" s="31" t="s">
        <v>91</v>
      </c>
      <c r="C138" s="30" t="s">
        <v>36</v>
      </c>
      <c r="D138" s="50" t="n">
        <v>3</v>
      </c>
      <c r="E138" s="32" t="n">
        <f aca="false">SUM(I139:I141)</f>
        <v>31.96205475012</v>
      </c>
      <c r="F138" s="33"/>
      <c r="G138" s="31"/>
      <c r="H138" s="56"/>
      <c r="I138" s="35"/>
      <c r="J138" s="36" t="n">
        <v>95.89</v>
      </c>
    </row>
    <row r="139" customFormat="false" ht="15" hidden="false" customHeight="true" outlineLevel="0" collapsed="false">
      <c r="A139" s="45" t="n">
        <v>2041</v>
      </c>
      <c r="B139" s="46" t="s">
        <v>55</v>
      </c>
      <c r="C139" s="39" t="s">
        <v>30</v>
      </c>
      <c r="D139" s="40" t="n">
        <v>0.3</v>
      </c>
      <c r="E139" s="41" t="n">
        <v>13.38</v>
      </c>
      <c r="F139" s="42" t="n">
        <f aca="false">D139*E139</f>
        <v>4.014</v>
      </c>
      <c r="G139" s="51" t="n">
        <f aca="false">F139*$H$15</f>
        <v>5.1848838</v>
      </c>
      <c r="H139" s="43" t="n">
        <f aca="false">(F139+G139)*$H$16</f>
        <v>2.35123469928</v>
      </c>
      <c r="I139" s="51" t="n">
        <f aca="false">F139+G139+H139</f>
        <v>11.55011849928</v>
      </c>
      <c r="J139" s="44"/>
    </row>
    <row r="140" customFormat="false" ht="15" hidden="false" customHeight="true" outlineLevel="0" collapsed="false">
      <c r="A140" s="45" t="n">
        <v>2099</v>
      </c>
      <c r="B140" s="46" t="s">
        <v>32</v>
      </c>
      <c r="C140" s="39" t="s">
        <v>30</v>
      </c>
      <c r="D140" s="40" t="n">
        <v>0.3</v>
      </c>
      <c r="E140" s="41" t="n">
        <v>9.39</v>
      </c>
      <c r="F140" s="42" t="n">
        <f aca="false">D140*E140</f>
        <v>2.817</v>
      </c>
      <c r="G140" s="51" t="n">
        <f aca="false">F140*$H$15</f>
        <v>3.6387189</v>
      </c>
      <c r="H140" s="43" t="n">
        <f aca="false">(F140+G140)*$H$16</f>
        <v>1.65008175084</v>
      </c>
      <c r="I140" s="51" t="n">
        <f aca="false">F140+G140+H140</f>
        <v>8.10580065084</v>
      </c>
      <c r="J140" s="44"/>
    </row>
    <row r="141" customFormat="false" ht="15" hidden="false" customHeight="true" outlineLevel="0" collapsed="false">
      <c r="A141" s="45" t="n">
        <v>52432</v>
      </c>
      <c r="B141" s="46" t="s">
        <v>92</v>
      </c>
      <c r="C141" s="39" t="s">
        <v>36</v>
      </c>
      <c r="D141" s="40" t="n">
        <v>1.1</v>
      </c>
      <c r="E141" s="42" t="n">
        <v>8.91</v>
      </c>
      <c r="F141" s="42" t="n">
        <f aca="false">D141*E141</f>
        <v>9.801</v>
      </c>
      <c r="G141" s="51"/>
      <c r="H141" s="43" t="n">
        <f aca="false">(F141+G141)*$H$16</f>
        <v>2.5051356</v>
      </c>
      <c r="I141" s="51" t="n">
        <f aca="false">F141+G141+H141</f>
        <v>12.3061356</v>
      </c>
      <c r="J141" s="44"/>
    </row>
    <row r="142" customFormat="false" ht="15" hidden="false" customHeight="true" outlineLevel="0" collapsed="false">
      <c r="F142" s="54"/>
      <c r="I142" s="52"/>
      <c r="J142" s="26"/>
    </row>
    <row r="143" customFormat="false" ht="25.35" hidden="false" customHeight="true" outlineLevel="0" collapsed="false">
      <c r="A143" s="28" t="n">
        <v>9002004</v>
      </c>
      <c r="B143" s="31" t="s">
        <v>93</v>
      </c>
      <c r="C143" s="30" t="s">
        <v>36</v>
      </c>
      <c r="D143" s="50" t="n">
        <v>6</v>
      </c>
      <c r="E143" s="32" t="n">
        <f aca="false">SUM(I144:I146)</f>
        <v>48.83393032518</v>
      </c>
      <c r="F143" s="55"/>
      <c r="G143" s="31"/>
      <c r="H143" s="56"/>
      <c r="I143" s="35"/>
      <c r="J143" s="36" t="n">
        <v>293</v>
      </c>
    </row>
    <row r="144" customFormat="false" ht="15" hidden="false" customHeight="true" outlineLevel="0" collapsed="false">
      <c r="A144" s="45" t="n">
        <v>2041</v>
      </c>
      <c r="B144" s="46" t="s">
        <v>55</v>
      </c>
      <c r="C144" s="39" t="s">
        <v>30</v>
      </c>
      <c r="D144" s="40" t="n">
        <v>0.45</v>
      </c>
      <c r="E144" s="41" t="n">
        <v>13.38</v>
      </c>
      <c r="F144" s="42" t="n">
        <f aca="false">D144*E144</f>
        <v>6.021</v>
      </c>
      <c r="G144" s="51" t="n">
        <f aca="false">F144*$H$15</f>
        <v>7.7773257</v>
      </c>
      <c r="H144" s="43" t="n">
        <f aca="false">(F144+G144)*$H$16</f>
        <v>3.52685204892</v>
      </c>
      <c r="I144" s="51" t="n">
        <f aca="false">F144+G144+H144</f>
        <v>17.32517774892</v>
      </c>
      <c r="J144" s="44"/>
    </row>
    <row r="145" customFormat="false" ht="15" hidden="false" customHeight="true" outlineLevel="0" collapsed="false">
      <c r="A145" s="45" t="n">
        <v>2099</v>
      </c>
      <c r="B145" s="46" t="s">
        <v>32</v>
      </c>
      <c r="C145" s="39" t="s">
        <v>30</v>
      </c>
      <c r="D145" s="40" t="n">
        <v>0.45</v>
      </c>
      <c r="E145" s="41" t="n">
        <v>9.39</v>
      </c>
      <c r="F145" s="42" t="n">
        <f aca="false">D145*E145</f>
        <v>4.2255</v>
      </c>
      <c r="G145" s="51" t="n">
        <f aca="false">F145*$H$15</f>
        <v>5.45807835</v>
      </c>
      <c r="H145" s="43" t="n">
        <f aca="false">(F145+G145)*$H$16</f>
        <v>2.47512262626</v>
      </c>
      <c r="I145" s="51" t="n">
        <f aca="false">F145+G145+H145</f>
        <v>12.15870097626</v>
      </c>
      <c r="J145" s="44"/>
    </row>
    <row r="146" customFormat="false" ht="15" hidden="false" customHeight="true" outlineLevel="0" collapsed="false">
      <c r="A146" s="45" t="n">
        <v>52433</v>
      </c>
      <c r="B146" s="46" t="s">
        <v>94</v>
      </c>
      <c r="C146" s="39" t="s">
        <v>36</v>
      </c>
      <c r="D146" s="40" t="n">
        <v>1.1</v>
      </c>
      <c r="E146" s="42" t="n">
        <v>14.01</v>
      </c>
      <c r="F146" s="42" t="n">
        <f aca="false">D146*E146</f>
        <v>15.411</v>
      </c>
      <c r="G146" s="51"/>
      <c r="H146" s="43" t="n">
        <f aca="false">(F146+G146)*$H$16</f>
        <v>3.9390516</v>
      </c>
      <c r="I146" s="51" t="n">
        <f aca="false">F146+G146+H146</f>
        <v>19.3500516</v>
      </c>
      <c r="J146" s="44"/>
    </row>
    <row r="147" customFormat="false" ht="15" hidden="false" customHeight="true" outlineLevel="0" collapsed="false">
      <c r="I147" s="52"/>
      <c r="J147" s="26"/>
    </row>
    <row r="148" customFormat="false" ht="15" hidden="false" customHeight="true" outlineLevel="0" collapsed="false">
      <c r="A148" s="28" t="n">
        <v>9002052</v>
      </c>
      <c r="B148" s="31" t="s">
        <v>95</v>
      </c>
      <c r="C148" s="30" t="s">
        <v>36</v>
      </c>
      <c r="D148" s="50" t="n">
        <v>19.2</v>
      </c>
      <c r="E148" s="32" t="n">
        <f aca="false">SUM(I149:I151)</f>
        <v>67.22508190024</v>
      </c>
      <c r="F148" s="33"/>
      <c r="G148" s="31"/>
      <c r="H148" s="56"/>
      <c r="I148" s="35"/>
      <c r="J148" s="36" t="n">
        <v>1290.72</v>
      </c>
    </row>
    <row r="149" customFormat="false" ht="15" hidden="false" customHeight="true" outlineLevel="0" collapsed="false">
      <c r="A149" s="45" t="n">
        <v>2041</v>
      </c>
      <c r="B149" s="46" t="s">
        <v>55</v>
      </c>
      <c r="C149" s="39" t="s">
        <v>30</v>
      </c>
      <c r="D149" s="40" t="n">
        <v>0.6</v>
      </c>
      <c r="E149" s="41" t="n">
        <v>13.38</v>
      </c>
      <c r="F149" s="42" t="n">
        <f aca="false">D149*E149</f>
        <v>8.028</v>
      </c>
      <c r="G149" s="51" t="n">
        <f aca="false">F149*$H$15</f>
        <v>10.3697676</v>
      </c>
      <c r="H149" s="43" t="n">
        <f aca="false">(F149+G149)*$H$16</f>
        <v>4.70246939856</v>
      </c>
      <c r="I149" s="51" t="n">
        <f aca="false">F149+G149+H149</f>
        <v>23.10023699856</v>
      </c>
      <c r="J149" s="44"/>
    </row>
    <row r="150" customFormat="false" ht="15" hidden="false" customHeight="true" outlineLevel="0" collapsed="false">
      <c r="A150" s="45" t="n">
        <v>2099</v>
      </c>
      <c r="B150" s="46" t="s">
        <v>32</v>
      </c>
      <c r="C150" s="39" t="s">
        <v>30</v>
      </c>
      <c r="D150" s="40" t="n">
        <v>0.6</v>
      </c>
      <c r="E150" s="41" t="n">
        <v>9.39</v>
      </c>
      <c r="F150" s="42" t="n">
        <f aca="false">D150*E150</f>
        <v>5.634</v>
      </c>
      <c r="G150" s="51" t="n">
        <f aca="false">F150*$H$15</f>
        <v>7.2774378</v>
      </c>
      <c r="H150" s="43" t="n">
        <f aca="false">(F150+G150)*$H$16</f>
        <v>3.30016350168</v>
      </c>
      <c r="I150" s="51" t="n">
        <f aca="false">F150+G150+H150</f>
        <v>16.21160130168</v>
      </c>
      <c r="J150" s="44"/>
    </row>
    <row r="151" customFormat="false" ht="15" hidden="false" customHeight="true" outlineLevel="0" collapsed="false">
      <c r="A151" s="45" t="n">
        <v>52452</v>
      </c>
      <c r="B151" s="46" t="s">
        <v>58</v>
      </c>
      <c r="C151" s="39" t="s">
        <v>36</v>
      </c>
      <c r="D151" s="40" t="n">
        <v>1.1</v>
      </c>
      <c r="E151" s="42" t="n">
        <v>20.21</v>
      </c>
      <c r="F151" s="42" t="n">
        <f aca="false">D151*E151</f>
        <v>22.231</v>
      </c>
      <c r="G151" s="51"/>
      <c r="H151" s="43" t="n">
        <f aca="false">(F151+G151)*$H$16</f>
        <v>5.6822436</v>
      </c>
      <c r="I151" s="51" t="n">
        <f aca="false">F151+G151+H151</f>
        <v>27.9132436</v>
      </c>
      <c r="J151" s="44"/>
    </row>
    <row r="152" customFormat="false" ht="15" hidden="false" customHeight="true" outlineLevel="0" collapsed="false">
      <c r="F152" s="54"/>
      <c r="I152" s="52"/>
      <c r="J152" s="26"/>
    </row>
    <row r="153" customFormat="false" ht="15" hidden="false" customHeight="true" outlineLevel="0" collapsed="false">
      <c r="A153" s="28" t="n">
        <v>9002098</v>
      </c>
      <c r="B153" s="31" t="s">
        <v>59</v>
      </c>
      <c r="C153" s="30" t="s">
        <v>36</v>
      </c>
      <c r="D153" s="50" t="n">
        <v>14</v>
      </c>
      <c r="E153" s="32" t="n">
        <f aca="false">SUM(I154:I156)</f>
        <v>47.491408188288</v>
      </c>
      <c r="F153" s="55"/>
      <c r="G153" s="31"/>
      <c r="H153" s="30"/>
      <c r="I153" s="35"/>
      <c r="J153" s="36" t="n">
        <v>664.88</v>
      </c>
    </row>
    <row r="154" customFormat="false" ht="15" hidden="false" customHeight="true" outlineLevel="0" collapsed="false">
      <c r="A154" s="45" t="n">
        <v>2020</v>
      </c>
      <c r="B154" s="46" t="s">
        <v>31</v>
      </c>
      <c r="C154" s="39" t="s">
        <v>30</v>
      </c>
      <c r="D154" s="40" t="n">
        <v>0.23</v>
      </c>
      <c r="E154" s="41" t="n">
        <v>11.53</v>
      </c>
      <c r="F154" s="42" t="n">
        <f aca="false">D154*E154</f>
        <v>2.6519</v>
      </c>
      <c r="G154" s="51" t="n">
        <f aca="false">F154*$H$15</f>
        <v>3.42545923</v>
      </c>
      <c r="H154" s="43" t="n">
        <f aca="false">(F154+G154)*$H$16</f>
        <v>1.553373019188</v>
      </c>
      <c r="I154" s="51" t="n">
        <f aca="false">F154+G154+H154</f>
        <v>7.630732249188</v>
      </c>
      <c r="J154" s="26"/>
    </row>
    <row r="155" customFormat="false" ht="15" hidden="false" customHeight="true" outlineLevel="0" collapsed="false">
      <c r="A155" s="45" t="n">
        <v>2099</v>
      </c>
      <c r="B155" s="46" t="s">
        <v>32</v>
      </c>
      <c r="C155" s="39" t="s">
        <v>30</v>
      </c>
      <c r="D155" s="40" t="n">
        <v>0.75</v>
      </c>
      <c r="E155" s="41" t="n">
        <v>9.39</v>
      </c>
      <c r="F155" s="42" t="n">
        <f aca="false">D155*E155</f>
        <v>7.0425</v>
      </c>
      <c r="G155" s="51" t="n">
        <f aca="false">F155*$H$15</f>
        <v>9.09679725</v>
      </c>
      <c r="H155" s="43" t="n">
        <f aca="false">(F155+G155)*$H$16</f>
        <v>4.1252043771</v>
      </c>
      <c r="I155" s="51" t="n">
        <f aca="false">F155+G155+H155</f>
        <v>20.2645016271</v>
      </c>
      <c r="J155" s="26"/>
    </row>
    <row r="156" customFormat="false" ht="15" hidden="false" customHeight="true" outlineLevel="0" collapsed="false">
      <c r="A156" s="45" t="n">
        <v>10601</v>
      </c>
      <c r="B156" s="46" t="s">
        <v>96</v>
      </c>
      <c r="C156" s="39" t="s">
        <v>34</v>
      </c>
      <c r="D156" s="40" t="n">
        <v>0.051</v>
      </c>
      <c r="E156" s="42" t="n">
        <v>306.02</v>
      </c>
      <c r="F156" s="42" t="n">
        <f aca="false">D156*E156</f>
        <v>15.60702</v>
      </c>
      <c r="H156" s="43" t="n">
        <f aca="false">(F156+G156)*$H$16</f>
        <v>3.989154312</v>
      </c>
      <c r="I156" s="51" t="n">
        <f aca="false">F156+G156+H156</f>
        <v>19.596174312</v>
      </c>
      <c r="J156" s="26"/>
    </row>
    <row r="157" customFormat="false" ht="15" hidden="false" customHeight="true" outlineLevel="0" collapsed="false">
      <c r="I157" s="52"/>
      <c r="J157" s="26"/>
    </row>
    <row r="158" customFormat="false" ht="14.9" hidden="false" customHeight="true" outlineLevel="0" collapsed="false">
      <c r="A158" s="28" t="n">
        <v>9005055</v>
      </c>
      <c r="B158" s="31" t="s">
        <v>97</v>
      </c>
      <c r="C158" s="30" t="s">
        <v>34</v>
      </c>
      <c r="D158" s="31" t="n">
        <v>0.65</v>
      </c>
      <c r="E158" s="32" t="n">
        <f aca="false">SUM(I159)</f>
        <v>102.403281555612</v>
      </c>
      <c r="F158" s="33"/>
      <c r="G158" s="31"/>
      <c r="H158" s="56"/>
      <c r="I158" s="35"/>
      <c r="J158" s="36" t="n">
        <v>66.56</v>
      </c>
    </row>
    <row r="159" customFormat="false" ht="15" hidden="false" customHeight="true" outlineLevel="0" collapsed="false">
      <c r="A159" s="45" t="n">
        <v>2099</v>
      </c>
      <c r="B159" s="46" t="s">
        <v>32</v>
      </c>
      <c r="C159" s="39" t="s">
        <v>30</v>
      </c>
      <c r="D159" s="40" t="n">
        <v>3.79</v>
      </c>
      <c r="E159" s="41" t="n">
        <v>9.39</v>
      </c>
      <c r="F159" s="42" t="n">
        <f aca="false">D159*E159</f>
        <v>35.5881</v>
      </c>
      <c r="G159" s="51" t="n">
        <f aca="false">F159*$H$15</f>
        <v>45.96914877</v>
      </c>
      <c r="H159" s="43" t="n">
        <f aca="false">(F159+G159)*$H$16</f>
        <v>20.846032785612</v>
      </c>
      <c r="I159" s="51" t="n">
        <f aca="false">F159+G159+H159</f>
        <v>102.403281555612</v>
      </c>
      <c r="J159" s="44"/>
    </row>
    <row r="160" customFormat="false" ht="15" hidden="false" customHeight="true" outlineLevel="0" collapsed="false">
      <c r="F160" s="54"/>
      <c r="I160" s="52"/>
      <c r="J160" s="26"/>
    </row>
    <row r="161" customFormat="false" ht="15" hidden="false" customHeight="true" outlineLevel="0" collapsed="false">
      <c r="A161" s="28" t="n">
        <v>9005056</v>
      </c>
      <c r="B161" s="31" t="s">
        <v>98</v>
      </c>
      <c r="C161" s="30" t="s">
        <v>34</v>
      </c>
      <c r="D161" s="31" t="n">
        <v>0.04</v>
      </c>
      <c r="E161" s="32" t="n">
        <f aca="false">SUM(I162:I163)</f>
        <v>285.0000921084</v>
      </c>
      <c r="F161" s="55"/>
      <c r="G161" s="31"/>
      <c r="H161" s="30"/>
      <c r="I161" s="35"/>
      <c r="J161" s="36" t="n">
        <v>11.4</v>
      </c>
    </row>
    <row r="162" customFormat="false" ht="15" hidden="false" customHeight="true" outlineLevel="0" collapsed="false">
      <c r="A162" s="45" t="n">
        <v>2099</v>
      </c>
      <c r="B162" s="46" t="s">
        <v>32</v>
      </c>
      <c r="C162" s="39" t="s">
        <v>30</v>
      </c>
      <c r="D162" s="40" t="n">
        <v>3</v>
      </c>
      <c r="E162" s="41" t="n">
        <v>9.39</v>
      </c>
      <c r="F162" s="42" t="n">
        <f aca="false">D162*E162</f>
        <v>28.17</v>
      </c>
      <c r="G162" s="51" t="n">
        <f aca="false">F162*$H$15</f>
        <v>36.387189</v>
      </c>
      <c r="H162" s="43" t="n">
        <f aca="false">(F162+G162)*$H$16</f>
        <v>16.5008175084</v>
      </c>
      <c r="I162" s="51" t="n">
        <f aca="false">F162+G162+H162</f>
        <v>81.0580065084</v>
      </c>
      <c r="J162" s="44"/>
    </row>
    <row r="163" customFormat="false" ht="15" hidden="false" customHeight="true" outlineLevel="0" collapsed="false">
      <c r="A163" s="45" t="n">
        <v>10543</v>
      </c>
      <c r="B163" s="46" t="s">
        <v>74</v>
      </c>
      <c r="C163" s="39" t="s">
        <v>34</v>
      </c>
      <c r="D163" s="40" t="n">
        <v>1.1</v>
      </c>
      <c r="E163" s="42" t="n">
        <v>147.66</v>
      </c>
      <c r="F163" s="42" t="n">
        <f aca="false">D163*E163</f>
        <v>162.426</v>
      </c>
      <c r="G163" s="51"/>
      <c r="H163" s="43" t="n">
        <f aca="false">(F163+G163)*$H$16</f>
        <v>41.5160856</v>
      </c>
      <c r="I163" s="51" t="n">
        <f aca="false">F163+G163+H163</f>
        <v>203.9420856</v>
      </c>
      <c r="J163" s="44"/>
    </row>
    <row r="164" customFormat="false" ht="15" hidden="false" customHeight="true" outlineLevel="0" collapsed="false">
      <c r="I164" s="52"/>
      <c r="J164" s="26"/>
    </row>
    <row r="165" customFormat="false" ht="15" hidden="false" customHeight="true" outlineLevel="0" collapsed="false">
      <c r="I165" s="52"/>
      <c r="J165" s="26"/>
    </row>
    <row r="166" customFormat="false" ht="15" hidden="false" customHeight="true" outlineLevel="0" collapsed="false">
      <c r="I166" s="52"/>
      <c r="J166" s="26"/>
    </row>
    <row r="167" customFormat="false" ht="15" hidden="false" customHeight="true" outlineLevel="0" collapsed="false">
      <c r="I167" s="52"/>
      <c r="J167" s="26"/>
    </row>
    <row r="168" customFormat="false" ht="15" hidden="false" customHeight="true" outlineLevel="0" collapsed="false">
      <c r="I168" s="52"/>
      <c r="J168" s="26"/>
    </row>
    <row r="169" customFormat="false" ht="15" hidden="false" customHeight="true" outlineLevel="0" collapsed="false">
      <c r="I169" s="52"/>
      <c r="J169" s="26"/>
    </row>
    <row r="170" customFormat="false" ht="35.05" hidden="false" customHeight="true" outlineLevel="0" collapsed="false">
      <c r="A170" s="28" t="n">
        <v>9005058</v>
      </c>
      <c r="B170" s="31" t="s">
        <v>99</v>
      </c>
      <c r="C170" s="30" t="s">
        <v>28</v>
      </c>
      <c r="D170" s="31" t="n">
        <v>2.24</v>
      </c>
      <c r="E170" s="32" t="n">
        <f aca="false">SUM(I171:I177)</f>
        <v>383.153361038089</v>
      </c>
      <c r="F170" s="33"/>
      <c r="G170" s="31"/>
      <c r="H170" s="30"/>
      <c r="I170" s="35"/>
      <c r="J170" s="36" t="n">
        <v>858.26</v>
      </c>
    </row>
    <row r="171" customFormat="false" ht="15" hidden="false" customHeight="true" outlineLevel="0" collapsed="false">
      <c r="A171" s="45" t="n">
        <v>2020</v>
      </c>
      <c r="B171" s="46" t="s">
        <v>31</v>
      </c>
      <c r="C171" s="39" t="s">
        <v>30</v>
      </c>
      <c r="D171" s="40" t="n">
        <v>4.03</v>
      </c>
      <c r="E171" s="41" t="n">
        <v>11.53</v>
      </c>
      <c r="F171" s="42" t="n">
        <f aca="false">D171*E171</f>
        <v>46.4659</v>
      </c>
      <c r="G171" s="51" t="n">
        <f aca="false">F171*$H$15</f>
        <v>60.02000303</v>
      </c>
      <c r="H171" s="43" t="n">
        <f aca="false">(F171+G171)*$H$16</f>
        <v>27.217796814468</v>
      </c>
      <c r="I171" s="51" t="n">
        <f aca="false">F171+G171+H171</f>
        <v>133.703699844468</v>
      </c>
      <c r="J171" s="44"/>
    </row>
    <row r="172" customFormat="false" ht="15" hidden="false" customHeight="true" outlineLevel="0" collapsed="false">
      <c r="A172" s="45" t="n">
        <v>2099</v>
      </c>
      <c r="B172" s="46" t="s">
        <v>32</v>
      </c>
      <c r="C172" s="39" t="s">
        <v>30</v>
      </c>
      <c r="D172" s="40" t="n">
        <v>3.0611</v>
      </c>
      <c r="E172" s="41" t="n">
        <v>9.39</v>
      </c>
      <c r="F172" s="42" t="n">
        <f aca="false">D172*E172</f>
        <v>28.743729</v>
      </c>
      <c r="G172" s="51" t="n">
        <f aca="false">F172*$H$15</f>
        <v>37.1282747493</v>
      </c>
      <c r="H172" s="43" t="n">
        <f aca="false">(F172+G172)*$H$16</f>
        <v>16.8368841583211</v>
      </c>
      <c r="I172" s="51" t="n">
        <f aca="false">F172+G172+H172</f>
        <v>82.7088879076211</v>
      </c>
      <c r="J172" s="44"/>
    </row>
    <row r="173" customFormat="false" ht="15" hidden="false" customHeight="true" outlineLevel="0" collapsed="false">
      <c r="A173" s="45" t="n">
        <v>10636</v>
      </c>
      <c r="B173" s="46" t="s">
        <v>100</v>
      </c>
      <c r="C173" s="39" t="s">
        <v>34</v>
      </c>
      <c r="D173" s="40" t="n">
        <v>0.0189</v>
      </c>
      <c r="E173" s="42" t="n">
        <v>570.12</v>
      </c>
      <c r="F173" s="42" t="n">
        <f aca="false">D173*E173</f>
        <v>10.775268</v>
      </c>
      <c r="G173" s="51"/>
      <c r="H173" s="43" t="n">
        <f aca="false">(F173+G173)*$H$16</f>
        <v>2.7541585008</v>
      </c>
      <c r="I173" s="51" t="n">
        <f aca="false">F173+G173+H173</f>
        <v>13.5294265008</v>
      </c>
      <c r="J173" s="44"/>
    </row>
    <row r="174" customFormat="false" ht="15" hidden="false" customHeight="true" outlineLevel="0" collapsed="false">
      <c r="A174" s="45" t="n">
        <v>10648</v>
      </c>
      <c r="B174" s="46" t="s">
        <v>101</v>
      </c>
      <c r="C174" s="39" t="s">
        <v>34</v>
      </c>
      <c r="D174" s="40" t="n">
        <v>0.0473</v>
      </c>
      <c r="E174" s="42" t="n">
        <v>694.29</v>
      </c>
      <c r="F174" s="42" t="n">
        <f aca="false">D174*E174</f>
        <v>32.839917</v>
      </c>
      <c r="G174" s="51"/>
      <c r="H174" s="43" t="n">
        <f aca="false">(F174+G174)*$H$16</f>
        <v>8.3938827852</v>
      </c>
      <c r="I174" s="51" t="n">
        <f aca="false">F174+G174+H174</f>
        <v>41.2337997852</v>
      </c>
      <c r="J174" s="44"/>
    </row>
    <row r="175" customFormat="false" ht="15" hidden="false" customHeight="true" outlineLevel="0" collapsed="false">
      <c r="A175" s="45" t="n">
        <v>12580</v>
      </c>
      <c r="B175" s="46" t="s">
        <v>102</v>
      </c>
      <c r="C175" s="39" t="s">
        <v>66</v>
      </c>
      <c r="D175" s="40" t="n">
        <v>84</v>
      </c>
      <c r="E175" s="42" t="n">
        <v>0.63</v>
      </c>
      <c r="F175" s="42" t="n">
        <f aca="false">D175*E175</f>
        <v>52.92</v>
      </c>
      <c r="G175" s="51"/>
      <c r="H175" s="43" t="n">
        <f aca="false">(F175+G175)*$H$16</f>
        <v>13.526352</v>
      </c>
      <c r="I175" s="51" t="n">
        <f aca="false">F175+G175+H175</f>
        <v>66.446352</v>
      </c>
      <c r="J175" s="44"/>
    </row>
    <row r="176" customFormat="false" ht="25.5" hidden="false" customHeight="true" outlineLevel="0" collapsed="false">
      <c r="A176" s="45" t="n">
        <v>14022</v>
      </c>
      <c r="B176" s="46" t="s">
        <v>103</v>
      </c>
      <c r="C176" s="39" t="s">
        <v>39</v>
      </c>
      <c r="D176" s="40" t="n">
        <v>0.27</v>
      </c>
      <c r="E176" s="42" t="n">
        <v>94.25</v>
      </c>
      <c r="F176" s="42" t="n">
        <f aca="false">D176*E176</f>
        <v>25.4475</v>
      </c>
      <c r="G176" s="51"/>
      <c r="H176" s="43" t="n">
        <f aca="false">(F176+G176)*$H$16</f>
        <v>6.504381</v>
      </c>
      <c r="I176" s="51" t="n">
        <f aca="false">F176+G176+H176</f>
        <v>31.951881</v>
      </c>
      <c r="J176" s="44"/>
    </row>
    <row r="177" customFormat="false" ht="15" hidden="false" customHeight="true" outlineLevel="0" collapsed="false">
      <c r="A177" s="45" t="n">
        <v>14040</v>
      </c>
      <c r="B177" s="46" t="s">
        <v>104</v>
      </c>
      <c r="C177" s="39" t="s">
        <v>105</v>
      </c>
      <c r="D177" s="40" t="n">
        <v>0.5</v>
      </c>
      <c r="E177" s="42" t="n">
        <v>21.63</v>
      </c>
      <c r="F177" s="42" t="n">
        <f aca="false">D177*E177</f>
        <v>10.815</v>
      </c>
      <c r="G177" s="51"/>
      <c r="H177" s="43" t="n">
        <f aca="false">(F177+G177)*$H$16</f>
        <v>2.764314</v>
      </c>
      <c r="I177" s="51" t="n">
        <f aca="false">F177+G177+H177</f>
        <v>13.579314</v>
      </c>
      <c r="J177" s="44"/>
    </row>
    <row r="178" customFormat="false" ht="15" hidden="false" customHeight="true" outlineLevel="0" collapsed="false">
      <c r="F178" s="57"/>
      <c r="I178" s="52"/>
      <c r="J178" s="26"/>
    </row>
    <row r="179" customFormat="false" ht="15" hidden="false" customHeight="true" outlineLevel="0" collapsed="false">
      <c r="A179" s="28" t="n">
        <v>9005060</v>
      </c>
      <c r="B179" s="31" t="s">
        <v>106</v>
      </c>
      <c r="C179" s="30" t="s">
        <v>28</v>
      </c>
      <c r="D179" s="31" t="n">
        <v>0.81</v>
      </c>
      <c r="E179" s="32" t="n">
        <f aca="false">SUM(I180:I188)</f>
        <v>306.7094418482</v>
      </c>
      <c r="F179" s="33"/>
      <c r="G179" s="31"/>
      <c r="H179" s="30"/>
      <c r="I179" s="35"/>
      <c r="J179" s="36" t="n">
        <v>248.43</v>
      </c>
    </row>
    <row r="180" customFormat="false" ht="15" hidden="false" customHeight="true" outlineLevel="0" collapsed="false">
      <c r="A180" s="45" t="n">
        <v>2013</v>
      </c>
      <c r="B180" s="46" t="s">
        <v>29</v>
      </c>
      <c r="C180" s="39" t="s">
        <v>30</v>
      </c>
      <c r="D180" s="40" t="n">
        <v>2.42</v>
      </c>
      <c r="E180" s="41" t="n">
        <v>12.16</v>
      </c>
      <c r="F180" s="42" t="n">
        <f aca="false">D180*E180</f>
        <v>29.4272</v>
      </c>
      <c r="G180" s="51" t="n">
        <f aca="false">F180*$H$15</f>
        <v>38.01111424</v>
      </c>
      <c r="H180" s="43" t="n">
        <f aca="false">(F180+G180)*$H$16</f>
        <v>17.237233119744</v>
      </c>
      <c r="I180" s="51" t="n">
        <f aca="false">F180+G180+H180</f>
        <v>84.675547359744</v>
      </c>
      <c r="J180" s="44"/>
    </row>
    <row r="181" customFormat="false" ht="15" hidden="false" customHeight="true" outlineLevel="0" collapsed="false">
      <c r="A181" s="45" t="n">
        <v>2015</v>
      </c>
      <c r="B181" s="46" t="s">
        <v>107</v>
      </c>
      <c r="C181" s="39" t="s">
        <v>30</v>
      </c>
      <c r="D181" s="40" t="n">
        <v>0.46</v>
      </c>
      <c r="E181" s="41" t="n">
        <v>12.16</v>
      </c>
      <c r="F181" s="42" t="n">
        <f aca="false">D181*E181</f>
        <v>5.5936</v>
      </c>
      <c r="G181" s="51" t="n">
        <f aca="false">F181*$H$15</f>
        <v>7.22525312</v>
      </c>
      <c r="H181" s="43" t="n">
        <f aca="false">(F181+G181)*$H$16</f>
        <v>3.276498857472</v>
      </c>
      <c r="I181" s="51" t="n">
        <f aca="false">F181+G181+H181</f>
        <v>16.095351977472</v>
      </c>
      <c r="J181" s="44"/>
    </row>
    <row r="182" customFormat="false" ht="15" hidden="false" customHeight="true" outlineLevel="0" collapsed="false">
      <c r="A182" s="45" t="n">
        <v>2020</v>
      </c>
      <c r="B182" s="46" t="s">
        <v>31</v>
      </c>
      <c r="C182" s="39" t="s">
        <v>30</v>
      </c>
      <c r="D182" s="40" t="n">
        <v>0.3</v>
      </c>
      <c r="E182" s="41" t="n">
        <v>11.53</v>
      </c>
      <c r="F182" s="42" t="n">
        <f aca="false">D182*E182</f>
        <v>3.459</v>
      </c>
      <c r="G182" s="51" t="n">
        <f aca="false">F182*$H$15</f>
        <v>4.4679903</v>
      </c>
      <c r="H182" s="43" t="n">
        <f aca="false">(F182+G182)*$H$16</f>
        <v>2.02613872068</v>
      </c>
      <c r="I182" s="51" t="n">
        <f aca="false">F182+G182+H182</f>
        <v>9.95312902068</v>
      </c>
      <c r="J182" s="44"/>
    </row>
    <row r="183" customFormat="false" ht="15" hidden="false" customHeight="true" outlineLevel="0" collapsed="false">
      <c r="A183" s="45" t="n">
        <v>2099</v>
      </c>
      <c r="B183" s="46" t="s">
        <v>32</v>
      </c>
      <c r="C183" s="39" t="s">
        <v>30</v>
      </c>
      <c r="D183" s="40" t="n">
        <v>3.68</v>
      </c>
      <c r="E183" s="41" t="n">
        <v>9.39</v>
      </c>
      <c r="F183" s="42" t="n">
        <f aca="false">D183*E183</f>
        <v>34.5552</v>
      </c>
      <c r="G183" s="51" t="n">
        <f aca="false">F183*$H$15</f>
        <v>44.63495184</v>
      </c>
      <c r="H183" s="43" t="n">
        <f aca="false">(F183+G183)*$H$16</f>
        <v>20.241002810304</v>
      </c>
      <c r="I183" s="51" t="n">
        <f aca="false">F183+G183+H183</f>
        <v>99.431154650304</v>
      </c>
      <c r="J183" s="44"/>
    </row>
    <row r="184" customFormat="false" ht="15" hidden="false" customHeight="true" outlineLevel="0" collapsed="false">
      <c r="A184" s="45" t="n">
        <v>10608</v>
      </c>
      <c r="B184" s="46" t="s">
        <v>33</v>
      </c>
      <c r="C184" s="39" t="s">
        <v>34</v>
      </c>
      <c r="D184" s="40" t="n">
        <v>0.05</v>
      </c>
      <c r="E184" s="42" t="n">
        <v>415.4</v>
      </c>
      <c r="F184" s="42" t="n">
        <f aca="false">D184*E184</f>
        <v>20.77</v>
      </c>
      <c r="G184" s="51"/>
      <c r="H184" s="43" t="n">
        <f aca="false">(F184+G184)*$H$16</f>
        <v>5.308812</v>
      </c>
      <c r="I184" s="51" t="n">
        <f aca="false">F184+G184+H184</f>
        <v>26.078812</v>
      </c>
      <c r="J184" s="44"/>
    </row>
    <row r="185" customFormat="false" ht="15" hidden="false" customHeight="true" outlineLevel="0" collapsed="false">
      <c r="A185" s="45" t="n">
        <v>11021</v>
      </c>
      <c r="B185" s="46" t="s">
        <v>108</v>
      </c>
      <c r="C185" s="39" t="s">
        <v>28</v>
      </c>
      <c r="D185" s="40" t="n">
        <v>0.4</v>
      </c>
      <c r="E185" s="42" t="n">
        <v>27.9</v>
      </c>
      <c r="F185" s="42" t="n">
        <f aca="false">D185*E185</f>
        <v>11.16</v>
      </c>
      <c r="G185" s="51"/>
      <c r="H185" s="43" t="n">
        <f aca="false">(F185+G185)*$H$16</f>
        <v>2.852496</v>
      </c>
      <c r="I185" s="51" t="n">
        <f aca="false">F185+G185+H185</f>
        <v>14.012496</v>
      </c>
      <c r="J185" s="44"/>
    </row>
    <row r="186" customFormat="false" ht="15" hidden="false" customHeight="true" outlineLevel="0" collapsed="false">
      <c r="A186" s="45" t="n">
        <v>11070</v>
      </c>
      <c r="B186" s="46" t="s">
        <v>49</v>
      </c>
      <c r="C186" s="39" t="s">
        <v>36</v>
      </c>
      <c r="D186" s="40" t="n">
        <v>0.4</v>
      </c>
      <c r="E186" s="42" t="n">
        <v>11.66</v>
      </c>
      <c r="F186" s="42" t="n">
        <f aca="false">D186*E186</f>
        <v>4.664</v>
      </c>
      <c r="G186" s="51"/>
      <c r="H186" s="43" t="n">
        <f aca="false">(F186+G186)*$H$16</f>
        <v>1.1921184</v>
      </c>
      <c r="I186" s="51" t="n">
        <f aca="false">F186+G186+H186</f>
        <v>5.8561184</v>
      </c>
      <c r="J186" s="44"/>
    </row>
    <row r="187" customFormat="false" ht="15" hidden="false" customHeight="true" outlineLevel="0" collapsed="false">
      <c r="A187" s="45" t="n">
        <v>11520</v>
      </c>
      <c r="B187" s="46" t="s">
        <v>109</v>
      </c>
      <c r="C187" s="39" t="s">
        <v>110</v>
      </c>
      <c r="D187" s="40" t="n">
        <v>5.27</v>
      </c>
      <c r="E187" s="42" t="n">
        <v>7.42</v>
      </c>
      <c r="F187" s="42" t="n">
        <f aca="false">D187*E187</f>
        <v>39.1034</v>
      </c>
      <c r="G187" s="51"/>
      <c r="H187" s="43" t="n">
        <f aca="false">(F187+G187)*$H$16</f>
        <v>9.99482904</v>
      </c>
      <c r="I187" s="51" t="n">
        <f aca="false">F187+G187+H187</f>
        <v>49.09822904</v>
      </c>
      <c r="J187" s="44"/>
    </row>
    <row r="188" customFormat="false" ht="15" hidden="false" customHeight="true" outlineLevel="0" collapsed="false">
      <c r="A188" s="45" t="n">
        <v>17740</v>
      </c>
      <c r="B188" s="46" t="s">
        <v>111</v>
      </c>
      <c r="C188" s="39" t="s">
        <v>110</v>
      </c>
      <c r="D188" s="40" t="n">
        <v>0.09</v>
      </c>
      <c r="E188" s="42" t="n">
        <v>13.35</v>
      </c>
      <c r="F188" s="42" t="n">
        <f aca="false">D188*E188</f>
        <v>1.2015</v>
      </c>
      <c r="G188" s="51"/>
      <c r="H188" s="43" t="n">
        <f aca="false">(F188+G188)*$H$16</f>
        <v>0.3071034</v>
      </c>
      <c r="I188" s="51" t="n">
        <f aca="false">F188+G188+H188</f>
        <v>1.5086034</v>
      </c>
      <c r="J188" s="44"/>
    </row>
    <row r="189" customFormat="false" ht="15" hidden="false" customHeight="true" outlineLevel="0" collapsed="false">
      <c r="I189" s="52"/>
      <c r="J189" s="26"/>
    </row>
    <row r="190" customFormat="false" ht="15" hidden="false" customHeight="true" outlineLevel="0" collapsed="false">
      <c r="A190" s="28" t="n">
        <v>9011014</v>
      </c>
      <c r="B190" s="31" t="s">
        <v>112</v>
      </c>
      <c r="C190" s="30" t="s">
        <v>64</v>
      </c>
      <c r="D190" s="50" t="n">
        <v>1</v>
      </c>
      <c r="E190" s="32" t="n">
        <f aca="false">SUM(I191:I193)</f>
        <v>198.40691890072</v>
      </c>
      <c r="F190" s="33"/>
      <c r="G190" s="31"/>
      <c r="H190" s="31"/>
      <c r="I190" s="35"/>
      <c r="J190" s="36" t="n">
        <v>198.41</v>
      </c>
    </row>
    <row r="191" customFormat="false" ht="15" hidden="false" customHeight="true" outlineLevel="0" collapsed="false">
      <c r="A191" s="45" t="n">
        <v>2041</v>
      </c>
      <c r="B191" s="46" t="s">
        <v>55</v>
      </c>
      <c r="C191" s="39" t="s">
        <v>30</v>
      </c>
      <c r="D191" s="40" t="n">
        <v>1.8</v>
      </c>
      <c r="E191" s="41" t="n">
        <v>13.38</v>
      </c>
      <c r="F191" s="42" t="n">
        <f aca="false">D191*E191</f>
        <v>24.084</v>
      </c>
      <c r="G191" s="51" t="n">
        <f aca="false">F191*$H$15</f>
        <v>31.1093028</v>
      </c>
      <c r="H191" s="43" t="n">
        <f aca="false">(F191+G191)*$H$16</f>
        <v>14.10740819568</v>
      </c>
      <c r="I191" s="51" t="n">
        <f aca="false">F191+G191+H191</f>
        <v>69.30071099568</v>
      </c>
      <c r="J191" s="26"/>
    </row>
    <row r="192" customFormat="false" ht="15" hidden="false" customHeight="true" outlineLevel="0" collapsed="false">
      <c r="A192" s="45" t="n">
        <v>2099</v>
      </c>
      <c r="B192" s="46" t="s">
        <v>32</v>
      </c>
      <c r="C192" s="39" t="s">
        <v>30</v>
      </c>
      <c r="D192" s="40" t="n">
        <v>1.8</v>
      </c>
      <c r="E192" s="41" t="n">
        <v>9.39</v>
      </c>
      <c r="F192" s="42" t="n">
        <f aca="false">D192*E192</f>
        <v>16.902</v>
      </c>
      <c r="G192" s="51" t="n">
        <f aca="false">F192*$H$15</f>
        <v>21.8323134</v>
      </c>
      <c r="H192" s="43" t="n">
        <f aca="false">(F192+G192)*$H$16</f>
        <v>9.90049050504</v>
      </c>
      <c r="I192" s="51" t="n">
        <f aca="false">F192+G192+H192</f>
        <v>48.63480390504</v>
      </c>
      <c r="J192" s="26"/>
    </row>
    <row r="193" customFormat="false" ht="15" hidden="false" customHeight="true" outlineLevel="0" collapsed="false">
      <c r="A193" s="45" t="n">
        <v>57214</v>
      </c>
      <c r="B193" s="46" t="s">
        <v>113</v>
      </c>
      <c r="C193" s="39" t="s">
        <v>66</v>
      </c>
      <c r="D193" s="40" t="n">
        <v>1</v>
      </c>
      <c r="E193" s="42" t="n">
        <v>64.09</v>
      </c>
      <c r="F193" s="42" t="n">
        <f aca="false">D193*E193</f>
        <v>64.09</v>
      </c>
      <c r="H193" s="43" t="n">
        <f aca="false">(F193+G193)*$H$16</f>
        <v>16.381404</v>
      </c>
      <c r="I193" s="51" t="n">
        <f aca="false">F193+G193+H193</f>
        <v>80.471404</v>
      </c>
      <c r="J193" s="26"/>
    </row>
    <row r="194" customFormat="false" ht="15" hidden="false" customHeight="true" outlineLevel="0" collapsed="false">
      <c r="F194" s="54"/>
      <c r="I194" s="52"/>
      <c r="J194" s="26"/>
    </row>
    <row r="195" customFormat="false" ht="15" hidden="false" customHeight="true" outlineLevel="0" collapsed="false">
      <c r="A195" s="28" t="n">
        <v>9083091</v>
      </c>
      <c r="B195" s="31" t="s">
        <v>114</v>
      </c>
      <c r="C195" s="30" t="s">
        <v>64</v>
      </c>
      <c r="D195" s="50" t="n">
        <v>1</v>
      </c>
      <c r="E195" s="32" t="n">
        <f aca="false">SUM(I196:I198)</f>
        <v>75.24359010008</v>
      </c>
      <c r="F195" s="55"/>
      <c r="G195" s="31"/>
      <c r="H195" s="30"/>
      <c r="I195" s="35"/>
      <c r="J195" s="36" t="n">
        <v>75.24</v>
      </c>
    </row>
    <row r="196" customFormat="false" ht="15" hidden="false" customHeight="true" outlineLevel="0" collapsed="false">
      <c r="A196" s="45" t="n">
        <v>2041</v>
      </c>
      <c r="B196" s="46" t="s">
        <v>55</v>
      </c>
      <c r="C196" s="39" t="s">
        <v>30</v>
      </c>
      <c r="D196" s="40" t="n">
        <v>0.2</v>
      </c>
      <c r="E196" s="41" t="n">
        <v>13.38</v>
      </c>
      <c r="F196" s="42" t="n">
        <f aca="false">D196*E196</f>
        <v>2.676</v>
      </c>
      <c r="G196" s="51" t="n">
        <f aca="false">F196*$H$15</f>
        <v>3.4565892</v>
      </c>
      <c r="H196" s="43" t="n">
        <f aca="false">(F196+G196)*$H$16</f>
        <v>1.56748979952</v>
      </c>
      <c r="I196" s="51" t="n">
        <f aca="false">F196+G196+H196</f>
        <v>7.70007899952</v>
      </c>
      <c r="J196" s="26"/>
    </row>
    <row r="197" customFormat="false" ht="15" hidden="false" customHeight="true" outlineLevel="0" collapsed="false">
      <c r="A197" s="45" t="n">
        <v>2099</v>
      </c>
      <c r="B197" s="46" t="s">
        <v>32</v>
      </c>
      <c r="C197" s="39" t="s">
        <v>30</v>
      </c>
      <c r="D197" s="40" t="n">
        <v>0.2</v>
      </c>
      <c r="E197" s="41" t="n">
        <v>9.39</v>
      </c>
      <c r="F197" s="42" t="n">
        <f aca="false">D197*E197</f>
        <v>1.878</v>
      </c>
      <c r="G197" s="51" t="n">
        <f aca="false">F197*$H$15</f>
        <v>2.4258126</v>
      </c>
      <c r="H197" s="43" t="n">
        <f aca="false">(F197+G197)*$H$16</f>
        <v>1.10005450056</v>
      </c>
      <c r="I197" s="51" t="n">
        <f aca="false">F197+G197+H197</f>
        <v>5.40386710056</v>
      </c>
      <c r="J197" s="26"/>
    </row>
    <row r="198" customFormat="false" ht="15" hidden="false" customHeight="true" outlineLevel="0" collapsed="false">
      <c r="A198" s="45" t="n">
        <v>58020</v>
      </c>
      <c r="B198" s="46" t="s">
        <v>115</v>
      </c>
      <c r="C198" s="39" t="s">
        <v>66</v>
      </c>
      <c r="D198" s="40" t="n">
        <v>1</v>
      </c>
      <c r="E198" s="42" t="n">
        <v>49.49</v>
      </c>
      <c r="F198" s="42" t="n">
        <f aca="false">D198*E198</f>
        <v>49.49</v>
      </c>
      <c r="H198" s="43" t="n">
        <f aca="false">(F198+G198)*$H$16</f>
        <v>12.649644</v>
      </c>
      <c r="I198" s="51" t="n">
        <f aca="false">F198+G198+H198</f>
        <v>62.139644</v>
      </c>
      <c r="J198" s="26"/>
    </row>
    <row r="199" customFormat="false" ht="15" hidden="false" customHeight="true" outlineLevel="0" collapsed="false">
      <c r="I199" s="52"/>
      <c r="J199" s="26"/>
    </row>
    <row r="200" customFormat="false" ht="15" hidden="false" customHeight="true" outlineLevel="0" collapsed="false">
      <c r="A200" s="28" t="n">
        <v>9083097</v>
      </c>
      <c r="B200" s="31" t="s">
        <v>116</v>
      </c>
      <c r="C200" s="30" t="s">
        <v>64</v>
      </c>
      <c r="D200" s="50" t="n">
        <v>1</v>
      </c>
      <c r="E200" s="32" t="n">
        <f aca="false">SUM(I201:I203)</f>
        <v>462.81694605084</v>
      </c>
      <c r="F200" s="33"/>
      <c r="G200" s="31"/>
      <c r="H200" s="30"/>
      <c r="I200" s="35"/>
      <c r="J200" s="36" t="n">
        <v>462.82</v>
      </c>
    </row>
    <row r="201" customFormat="false" ht="15" hidden="false" customHeight="true" outlineLevel="0" collapsed="false">
      <c r="A201" s="45" t="n">
        <v>2041</v>
      </c>
      <c r="B201" s="46" t="s">
        <v>55</v>
      </c>
      <c r="C201" s="39" t="s">
        <v>30</v>
      </c>
      <c r="D201" s="40" t="n">
        <v>2.1</v>
      </c>
      <c r="E201" s="41" t="n">
        <v>13.38</v>
      </c>
      <c r="F201" s="42" t="n">
        <f aca="false">D201*E201</f>
        <v>28.098</v>
      </c>
      <c r="G201" s="51" t="n">
        <f aca="false">F201*$H$15</f>
        <v>36.2941866</v>
      </c>
      <c r="H201" s="43" t="n">
        <f aca="false">(F201+G201)*$H$16</f>
        <v>16.45864289496</v>
      </c>
      <c r="I201" s="51" t="n">
        <f aca="false">F201+G201+H201</f>
        <v>80.85082949496</v>
      </c>
      <c r="J201" s="26"/>
    </row>
    <row r="202" customFormat="false" ht="15" hidden="false" customHeight="true" outlineLevel="0" collapsed="false">
      <c r="A202" s="45" t="n">
        <v>2099</v>
      </c>
      <c r="B202" s="46" t="s">
        <v>32</v>
      </c>
      <c r="C202" s="39" t="s">
        <v>30</v>
      </c>
      <c r="D202" s="40" t="n">
        <v>2.1</v>
      </c>
      <c r="E202" s="41" t="n">
        <v>9.39</v>
      </c>
      <c r="F202" s="42" t="n">
        <f aca="false">D202*E202</f>
        <v>19.719</v>
      </c>
      <c r="G202" s="51" t="n">
        <f aca="false">F202*$H$15</f>
        <v>25.4710323</v>
      </c>
      <c r="H202" s="43" t="n">
        <f aca="false">(F202+G202)*$H$16</f>
        <v>11.55057225588</v>
      </c>
      <c r="I202" s="51" t="n">
        <f aca="false">F202+G202+H202</f>
        <v>56.74060455588</v>
      </c>
      <c r="J202" s="26"/>
    </row>
    <row r="203" customFormat="false" ht="15" hidden="false" customHeight="true" outlineLevel="0" collapsed="false">
      <c r="A203" s="45" t="n">
        <v>57611</v>
      </c>
      <c r="B203" s="46" t="s">
        <v>117</v>
      </c>
      <c r="C203" s="39" t="s">
        <v>66</v>
      </c>
      <c r="D203" s="40" t="n">
        <v>1</v>
      </c>
      <c r="E203" s="42" t="n">
        <v>259.02</v>
      </c>
      <c r="F203" s="42" t="n">
        <f aca="false">D203*E203</f>
        <v>259.02</v>
      </c>
      <c r="H203" s="43" t="n">
        <f aca="false">(F203+G203)*$H$16</f>
        <v>66.205512</v>
      </c>
      <c r="I203" s="51" t="n">
        <f aca="false">F203+G203+H203</f>
        <v>325.225512</v>
      </c>
      <c r="J203" s="26"/>
    </row>
    <row r="204" customFormat="false" ht="15" hidden="false" customHeight="true" outlineLevel="0" collapsed="false">
      <c r="F204" s="54"/>
      <c r="I204" s="52"/>
      <c r="J204" s="26"/>
    </row>
    <row r="205" customFormat="false" ht="15" hidden="false" customHeight="true" outlineLevel="0" collapsed="false">
      <c r="A205" s="28" t="n">
        <v>11003001</v>
      </c>
      <c r="B205" s="31" t="s">
        <v>118</v>
      </c>
      <c r="C205" s="30" t="s">
        <v>28</v>
      </c>
      <c r="D205" s="32" t="n">
        <v>12.33</v>
      </c>
      <c r="E205" s="32" t="n">
        <f aca="false">SUM(I206:I208)</f>
        <v>8.37488320166</v>
      </c>
      <c r="F205" s="55"/>
      <c r="G205" s="31"/>
      <c r="H205" s="30"/>
      <c r="I205" s="35"/>
      <c r="J205" s="36" t="n">
        <v>103.26</v>
      </c>
    </row>
    <row r="206" customFormat="false" ht="15" hidden="false" customHeight="true" outlineLevel="0" collapsed="false">
      <c r="A206" s="45" t="n">
        <v>2020</v>
      </c>
      <c r="B206" s="46" t="s">
        <v>31</v>
      </c>
      <c r="C206" s="39" t="s">
        <v>30</v>
      </c>
      <c r="D206" s="40" t="n">
        <v>0.07</v>
      </c>
      <c r="E206" s="41" t="n">
        <v>11.53</v>
      </c>
      <c r="F206" s="42" t="n">
        <f aca="false">D206*E206</f>
        <v>0.8071</v>
      </c>
      <c r="G206" s="51" t="n">
        <f aca="false">F206*$H$15</f>
        <v>1.04253107</v>
      </c>
      <c r="H206" s="43" t="n">
        <f aca="false">(F206+G206)*$H$16</f>
        <v>0.472765701492</v>
      </c>
      <c r="I206" s="51" t="n">
        <f aca="false">F206+G206+H206</f>
        <v>2.322396771492</v>
      </c>
      <c r="J206" s="26"/>
    </row>
    <row r="207" customFormat="false" ht="15" hidden="false" customHeight="true" outlineLevel="0" collapsed="false">
      <c r="A207" s="45" t="n">
        <v>2099</v>
      </c>
      <c r="B207" s="46" t="s">
        <v>32</v>
      </c>
      <c r="C207" s="39" t="s">
        <v>30</v>
      </c>
      <c r="D207" s="40" t="n">
        <v>0.06</v>
      </c>
      <c r="E207" s="41" t="n">
        <v>9.39</v>
      </c>
      <c r="F207" s="42" t="n">
        <f aca="false">D207*E207</f>
        <v>0.5634</v>
      </c>
      <c r="G207" s="51" t="n">
        <f aca="false">F207*$H$15</f>
        <v>0.72774378</v>
      </c>
      <c r="H207" s="43" t="n">
        <f aca="false">(F207+G207)*$H$16</f>
        <v>0.330016350168</v>
      </c>
      <c r="I207" s="51" t="n">
        <f aca="false">F207+G207+H207</f>
        <v>1.621160130168</v>
      </c>
      <c r="J207" s="26"/>
    </row>
    <row r="208" customFormat="false" ht="15" hidden="false" customHeight="true" outlineLevel="0" collapsed="false">
      <c r="A208" s="45" t="n">
        <v>10629</v>
      </c>
      <c r="B208" s="46" t="s">
        <v>119</v>
      </c>
      <c r="C208" s="39" t="s">
        <v>34</v>
      </c>
      <c r="D208" s="40" t="n">
        <v>0.005</v>
      </c>
      <c r="E208" s="42" t="n">
        <v>705.85</v>
      </c>
      <c r="F208" s="42" t="n">
        <f aca="false">D208*E208</f>
        <v>3.52925</v>
      </c>
      <c r="H208" s="43" t="n">
        <f aca="false">(F208+G208)*$H$16</f>
        <v>0.9020763</v>
      </c>
      <c r="I208" s="51" t="n">
        <f aca="false">F208+G208+H208</f>
        <v>4.4313263</v>
      </c>
      <c r="J208" s="26"/>
    </row>
    <row r="209" customFormat="false" ht="15" hidden="false" customHeight="true" outlineLevel="0" collapsed="false">
      <c r="I209" s="52"/>
      <c r="J209" s="26"/>
    </row>
    <row r="210" customFormat="false" ht="25.35" hidden="false" customHeight="true" outlineLevel="0" collapsed="false">
      <c r="A210" s="28" t="n">
        <v>11003009</v>
      </c>
      <c r="B210" s="31" t="s">
        <v>120</v>
      </c>
      <c r="C210" s="30" t="s">
        <v>28</v>
      </c>
      <c r="D210" s="32" t="n">
        <v>12.33</v>
      </c>
      <c r="E210" s="32" t="n">
        <f aca="false">SUM(I211:I215)</f>
        <v>52.6918328316</v>
      </c>
      <c r="F210" s="33"/>
      <c r="G210" s="31"/>
      <c r="H210" s="56"/>
      <c r="I210" s="35"/>
      <c r="J210" s="36" t="n">
        <v>649.69</v>
      </c>
    </row>
    <row r="211" customFormat="false" ht="15" hidden="false" customHeight="true" outlineLevel="0" collapsed="false">
      <c r="A211" s="45" t="n">
        <v>2020</v>
      </c>
      <c r="B211" s="46" t="s">
        <v>31</v>
      </c>
      <c r="C211" s="39" t="s">
        <v>30</v>
      </c>
      <c r="D211" s="40" t="n">
        <v>0.6</v>
      </c>
      <c r="E211" s="41" t="n">
        <v>11.53</v>
      </c>
      <c r="F211" s="42" t="n">
        <f aca="false">D211*E211</f>
        <v>6.918</v>
      </c>
      <c r="G211" s="51" t="n">
        <f aca="false">F211*$H$15</f>
        <v>8.9359806</v>
      </c>
      <c r="H211" s="43" t="n">
        <f aca="false">(F211+G211)*$H$16</f>
        <v>4.05227744136</v>
      </c>
      <c r="I211" s="51" t="n">
        <f aca="false">F211+G211+H211</f>
        <v>19.90625804136</v>
      </c>
      <c r="J211" s="26"/>
    </row>
    <row r="212" customFormat="false" ht="15" hidden="false" customHeight="true" outlineLevel="0" collapsed="false">
      <c r="A212" s="45" t="n">
        <v>2099</v>
      </c>
      <c r="B212" s="46" t="s">
        <v>32</v>
      </c>
      <c r="C212" s="39" t="s">
        <v>30</v>
      </c>
      <c r="D212" s="40" t="n">
        <v>0.8</v>
      </c>
      <c r="E212" s="41" t="n">
        <v>9.39</v>
      </c>
      <c r="F212" s="42" t="n">
        <f aca="false">D212*E212</f>
        <v>7.512</v>
      </c>
      <c r="G212" s="51" t="n">
        <f aca="false">F212*$H$15</f>
        <v>9.7032504</v>
      </c>
      <c r="H212" s="43" t="n">
        <f aca="false">(F212+G212)*$H$16</f>
        <v>4.40021800224</v>
      </c>
      <c r="I212" s="51" t="n">
        <f aca="false">F212+G212+H212</f>
        <v>21.61546840224</v>
      </c>
      <c r="J212" s="26"/>
    </row>
    <row r="213" customFormat="false" ht="15" hidden="false" customHeight="true" outlineLevel="0" collapsed="false">
      <c r="A213" s="45" t="n">
        <v>10501</v>
      </c>
      <c r="B213" s="46" t="s">
        <v>121</v>
      </c>
      <c r="C213" s="39" t="s">
        <v>34</v>
      </c>
      <c r="D213" s="40" t="n">
        <v>0.0243</v>
      </c>
      <c r="E213" s="42" t="n">
        <v>170.1</v>
      </c>
      <c r="F213" s="42" t="n">
        <f aca="false">D213*E213</f>
        <v>4.13343</v>
      </c>
      <c r="H213" s="43" t="n">
        <f aca="false">(F213+G213)*$H$16</f>
        <v>1.056504708</v>
      </c>
      <c r="I213" s="51" t="n">
        <f aca="false">F213+G213+H213</f>
        <v>5.189934708</v>
      </c>
      <c r="J213" s="26"/>
    </row>
    <row r="214" customFormat="false" ht="15" hidden="false" customHeight="true" outlineLevel="0" collapsed="false">
      <c r="A214" s="45" t="n">
        <v>10508</v>
      </c>
      <c r="B214" s="46" t="s">
        <v>122</v>
      </c>
      <c r="C214" s="39" t="s">
        <v>39</v>
      </c>
      <c r="D214" s="40" t="n">
        <v>3.24</v>
      </c>
      <c r="E214" s="42" t="n">
        <v>0.88</v>
      </c>
      <c r="F214" s="42" t="n">
        <f aca="false">D214*E214</f>
        <v>2.8512</v>
      </c>
      <c r="H214" s="43" t="n">
        <f aca="false">(F214+G214)*$H$16</f>
        <v>0.72876672</v>
      </c>
      <c r="I214" s="51" t="n">
        <f aca="false">F214+G214+H214</f>
        <v>3.57996672</v>
      </c>
      <c r="J214" s="26"/>
    </row>
    <row r="215" customFormat="false" ht="15" hidden="false" customHeight="true" outlineLevel="0" collapsed="false">
      <c r="A215" s="45" t="n">
        <v>10517</v>
      </c>
      <c r="B215" s="46" t="s">
        <v>123</v>
      </c>
      <c r="C215" s="39" t="s">
        <v>39</v>
      </c>
      <c r="D215" s="40" t="n">
        <v>3.24</v>
      </c>
      <c r="E215" s="42" t="n">
        <v>0.59</v>
      </c>
      <c r="F215" s="42" t="n">
        <f aca="false">D215*E215</f>
        <v>1.9116</v>
      </c>
      <c r="H215" s="43" t="n">
        <f aca="false">(F215+G215)*$H$16</f>
        <v>0.48860496</v>
      </c>
      <c r="I215" s="51" t="n">
        <f aca="false">F215+G215+H215</f>
        <v>2.40020496</v>
      </c>
      <c r="J215" s="26"/>
    </row>
    <row r="216" customFormat="false" ht="15" hidden="false" customHeight="true" outlineLevel="0" collapsed="false">
      <c r="F216" s="54"/>
      <c r="I216" s="52"/>
      <c r="J216" s="26"/>
    </row>
    <row r="217" customFormat="false" ht="15" hidden="false" customHeight="true" outlineLevel="0" collapsed="false">
      <c r="A217" s="28" t="n">
        <v>15001015</v>
      </c>
      <c r="B217" s="31" t="s">
        <v>124</v>
      </c>
      <c r="C217" s="30" t="s">
        <v>28</v>
      </c>
      <c r="D217" s="32" t="n">
        <v>12.33</v>
      </c>
      <c r="E217" s="32" t="n">
        <f aca="false">SUM(I218:I221)</f>
        <v>21.981469700024</v>
      </c>
      <c r="F217" s="55"/>
      <c r="G217" s="31"/>
      <c r="H217" s="30"/>
      <c r="I217" s="35"/>
      <c r="J217" s="36" t="n">
        <v>271.03</v>
      </c>
    </row>
    <row r="218" customFormat="false" ht="15" hidden="false" customHeight="true" outlineLevel="0" collapsed="false">
      <c r="A218" s="45" t="n">
        <v>2075</v>
      </c>
      <c r="B218" s="46" t="s">
        <v>125</v>
      </c>
      <c r="C218" s="39" t="s">
        <v>30</v>
      </c>
      <c r="D218" s="40" t="n">
        <v>0.24</v>
      </c>
      <c r="E218" s="41" t="n">
        <v>12.72</v>
      </c>
      <c r="F218" s="42" t="n">
        <f aca="false">D218*E218</f>
        <v>3.0528</v>
      </c>
      <c r="G218" s="51" t="n">
        <f aca="false">F218*$H$15</f>
        <v>3.94330176</v>
      </c>
      <c r="H218" s="43" t="n">
        <f aca="false">(F218+G218)*$H$16</f>
        <v>1.788203609856</v>
      </c>
      <c r="I218" s="51" t="n">
        <f aca="false">F218+G218+H218</f>
        <v>8.784305369856</v>
      </c>
      <c r="J218" s="26"/>
    </row>
    <row r="219" customFormat="false" ht="15" hidden="false" customHeight="true" outlineLevel="0" collapsed="false">
      <c r="A219" s="45" t="n">
        <v>2099</v>
      </c>
      <c r="B219" s="46" t="s">
        <v>32</v>
      </c>
      <c r="C219" s="39" t="s">
        <v>30</v>
      </c>
      <c r="D219" s="40" t="n">
        <v>0.06</v>
      </c>
      <c r="E219" s="41" t="n">
        <v>9.39</v>
      </c>
      <c r="F219" s="42" t="n">
        <f aca="false">D219*E219</f>
        <v>0.5634</v>
      </c>
      <c r="G219" s="51" t="n">
        <f aca="false">F219*$H$15</f>
        <v>0.72774378</v>
      </c>
      <c r="H219" s="43" t="n">
        <f aca="false">(F219+G219)*$H$16</f>
        <v>0.330016350168</v>
      </c>
      <c r="I219" s="51" t="n">
        <f aca="false">F219+G219+H219</f>
        <v>1.621160130168</v>
      </c>
      <c r="J219" s="26"/>
    </row>
    <row r="220" customFormat="false" ht="15" hidden="false" customHeight="true" outlineLevel="0" collapsed="false">
      <c r="A220" s="45" t="n">
        <v>37040</v>
      </c>
      <c r="B220" s="46" t="s">
        <v>126</v>
      </c>
      <c r="C220" s="39" t="s">
        <v>105</v>
      </c>
      <c r="D220" s="40" t="n">
        <v>0.25</v>
      </c>
      <c r="E220" s="42" t="n">
        <v>25.79</v>
      </c>
      <c r="F220" s="42" t="n">
        <f aca="false">D220*E220</f>
        <v>6.4475</v>
      </c>
      <c r="H220" s="43" t="n">
        <f aca="false">(F220+G220)*$H$16</f>
        <v>1.647981</v>
      </c>
      <c r="I220" s="51" t="n">
        <f aca="false">F220+G220+H220</f>
        <v>8.095481</v>
      </c>
      <c r="J220" s="26"/>
    </row>
    <row r="221" customFormat="false" ht="15" hidden="false" customHeight="true" outlineLevel="0" collapsed="false">
      <c r="A221" s="45" t="n">
        <v>37525</v>
      </c>
      <c r="B221" s="46" t="s">
        <v>127</v>
      </c>
      <c r="C221" s="39" t="s">
        <v>105</v>
      </c>
      <c r="D221" s="40" t="n">
        <v>0.2</v>
      </c>
      <c r="E221" s="42" t="n">
        <v>13.86</v>
      </c>
      <c r="F221" s="42" t="n">
        <f aca="false">D221*E221</f>
        <v>2.772</v>
      </c>
      <c r="H221" s="43" t="n">
        <f aca="false">(F221+G221)*$H$16</f>
        <v>0.7085232</v>
      </c>
      <c r="I221" s="51" t="n">
        <f aca="false">F221+G221+H221</f>
        <v>3.4805232</v>
      </c>
      <c r="J221" s="26"/>
    </row>
    <row r="222" customFormat="false" ht="15" hidden="false" customHeight="true" outlineLevel="0" collapsed="false">
      <c r="A222" s="45"/>
      <c r="B222" s="46"/>
      <c r="C222" s="39"/>
      <c r="D222" s="40"/>
      <c r="E222" s="42"/>
      <c r="F222" s="42"/>
      <c r="H222" s="43"/>
      <c r="I222" s="51"/>
      <c r="J222" s="26"/>
    </row>
    <row r="223" customFormat="false" ht="15" hidden="false" customHeight="true" outlineLevel="0" collapsed="false">
      <c r="A223" s="28" t="n">
        <v>1001010</v>
      </c>
      <c r="B223" s="31" t="s">
        <v>67</v>
      </c>
      <c r="C223" s="30" t="s">
        <v>68</v>
      </c>
      <c r="D223" s="50" t="n">
        <v>6.8</v>
      </c>
      <c r="E223" s="32" t="n">
        <f aca="false">SUM(I224)</f>
        <v>2.0201612076</v>
      </c>
      <c r="F223" s="33"/>
      <c r="G223" s="31"/>
      <c r="H223" s="30"/>
      <c r="I223" s="35"/>
      <c r="J223" s="36" t="n">
        <v>13.74</v>
      </c>
    </row>
    <row r="224" customFormat="false" ht="15" hidden="false" customHeight="true" outlineLevel="0" collapsed="false">
      <c r="A224" s="45" t="n">
        <v>94009</v>
      </c>
      <c r="B224" s="46" t="s">
        <v>69</v>
      </c>
      <c r="C224" s="39" t="s">
        <v>30</v>
      </c>
      <c r="D224" s="40" t="n">
        <v>0.0053</v>
      </c>
      <c r="E224" s="60" t="n">
        <v>303.57</v>
      </c>
      <c r="F224" s="42" t="n">
        <f aca="false">D224*E224</f>
        <v>1.608921</v>
      </c>
      <c r="G224" s="51"/>
      <c r="H224" s="43" t="n">
        <f aca="false">(F224+G224)*$H$16</f>
        <v>0.4112402076</v>
      </c>
      <c r="I224" s="51" t="n">
        <f aca="false">F224+G224+H224</f>
        <v>2.0201612076</v>
      </c>
      <c r="J224" s="26"/>
    </row>
    <row r="225" customFormat="false" ht="15" hidden="false" customHeight="true" outlineLevel="0" collapsed="false">
      <c r="A225" s="45"/>
      <c r="B225" s="46"/>
      <c r="C225" s="39"/>
      <c r="D225" s="40"/>
      <c r="E225" s="42"/>
      <c r="F225" s="60"/>
      <c r="H225" s="51"/>
      <c r="I225" s="51"/>
      <c r="J225" s="26"/>
    </row>
    <row r="226" customFormat="false" ht="15" hidden="false" customHeight="true" outlineLevel="0" collapsed="false">
      <c r="A226" s="45"/>
      <c r="B226" s="46"/>
      <c r="C226" s="39"/>
      <c r="D226" s="40"/>
      <c r="E226" s="42"/>
      <c r="F226" s="60"/>
      <c r="H226" s="51"/>
      <c r="I226" s="51"/>
      <c r="J226" s="26"/>
    </row>
    <row r="227" customFormat="false" ht="15" hidden="false" customHeight="true" outlineLevel="0" collapsed="false">
      <c r="A227" s="45"/>
      <c r="B227" s="46"/>
      <c r="C227" s="39"/>
      <c r="D227" s="40"/>
      <c r="E227" s="42"/>
      <c r="F227" s="60"/>
      <c r="H227" s="51"/>
      <c r="I227" s="51"/>
      <c r="J227" s="26"/>
    </row>
    <row r="228" customFormat="false" ht="15" hidden="false" customHeight="true" outlineLevel="0" collapsed="false">
      <c r="A228" s="45"/>
      <c r="B228" s="46"/>
      <c r="C228" s="39"/>
      <c r="D228" s="40"/>
      <c r="E228" s="42"/>
      <c r="F228" s="60"/>
      <c r="H228" s="51"/>
      <c r="I228" s="51"/>
      <c r="J228" s="26"/>
    </row>
    <row r="229" customFormat="false" ht="15" hidden="false" customHeight="true" outlineLevel="0" collapsed="false">
      <c r="A229" s="45"/>
      <c r="B229" s="46"/>
      <c r="C229" s="39"/>
      <c r="D229" s="40"/>
      <c r="E229" s="42"/>
      <c r="F229" s="60"/>
      <c r="H229" s="51"/>
      <c r="I229" s="51"/>
      <c r="J229" s="26"/>
    </row>
    <row r="230" customFormat="false" ht="15" hidden="false" customHeight="true" outlineLevel="0" collapsed="false">
      <c r="A230" s="45"/>
      <c r="B230" s="46"/>
      <c r="C230" s="39"/>
      <c r="D230" s="40"/>
      <c r="E230" s="42"/>
      <c r="F230" s="60"/>
      <c r="H230" s="51"/>
      <c r="I230" s="51"/>
      <c r="J230" s="26"/>
    </row>
    <row r="231" customFormat="false" ht="15" hidden="false" customHeight="true" outlineLevel="0" collapsed="false">
      <c r="A231" s="45"/>
      <c r="B231" s="46"/>
      <c r="C231" s="39"/>
      <c r="D231" s="40"/>
      <c r="E231" s="42"/>
      <c r="F231" s="60"/>
      <c r="H231" s="51"/>
      <c r="I231" s="51"/>
      <c r="J231" s="26"/>
    </row>
    <row r="232" customFormat="false" ht="15" hidden="false" customHeight="true" outlineLevel="0" collapsed="false">
      <c r="A232" s="45"/>
      <c r="B232" s="46"/>
      <c r="C232" s="39"/>
      <c r="D232" s="40"/>
      <c r="E232" s="42"/>
      <c r="F232" s="60"/>
      <c r="H232" s="51"/>
      <c r="I232" s="51"/>
      <c r="J232" s="26"/>
    </row>
    <row r="233" customFormat="false" ht="15" hidden="false" customHeight="true" outlineLevel="0" collapsed="false">
      <c r="A233" s="45"/>
      <c r="B233" s="46"/>
      <c r="C233" s="39"/>
      <c r="D233" s="40"/>
      <c r="E233" s="42"/>
      <c r="F233" s="60"/>
      <c r="H233" s="51"/>
      <c r="I233" s="51"/>
      <c r="J233" s="26"/>
    </row>
    <row r="234" customFormat="false" ht="15" hidden="false" customHeight="true" outlineLevel="0" collapsed="false">
      <c r="A234" s="45"/>
      <c r="B234" s="46"/>
      <c r="C234" s="39"/>
      <c r="D234" s="40"/>
      <c r="E234" s="42"/>
      <c r="F234" s="60"/>
      <c r="H234" s="51"/>
      <c r="I234" s="51"/>
      <c r="J234" s="26"/>
    </row>
    <row r="235" customFormat="false" ht="15" hidden="false" customHeight="true" outlineLevel="0" collapsed="false">
      <c r="A235" s="45"/>
      <c r="B235" s="46"/>
      <c r="C235" s="39"/>
      <c r="D235" s="40"/>
      <c r="E235" s="42"/>
      <c r="F235" s="60"/>
      <c r="H235" s="51"/>
      <c r="I235" s="51"/>
      <c r="J235" s="26"/>
    </row>
    <row r="236" customFormat="false" ht="15" hidden="false" customHeight="true" outlineLevel="0" collapsed="false">
      <c r="A236" s="45"/>
      <c r="B236" s="46"/>
      <c r="C236" s="39"/>
      <c r="D236" s="40"/>
      <c r="E236" s="42"/>
      <c r="F236" s="60"/>
      <c r="H236" s="51"/>
      <c r="I236" s="51"/>
      <c r="J236" s="26"/>
    </row>
    <row r="237" customFormat="false" ht="15" hidden="false" customHeight="true" outlineLevel="0" collapsed="false">
      <c r="A237" s="45"/>
      <c r="B237" s="46"/>
      <c r="C237" s="39"/>
      <c r="D237" s="40"/>
      <c r="E237" s="42"/>
      <c r="F237" s="60"/>
      <c r="H237" s="51"/>
      <c r="I237" s="51"/>
      <c r="J237" s="26"/>
    </row>
    <row r="238" customFormat="false" ht="15" hidden="false" customHeight="true" outlineLevel="0" collapsed="false">
      <c r="A238" s="45"/>
      <c r="B238" s="46"/>
      <c r="C238" s="39"/>
      <c r="D238" s="40"/>
      <c r="E238" s="42"/>
      <c r="F238" s="58"/>
      <c r="H238" s="51"/>
      <c r="I238" s="51"/>
      <c r="J238" s="26"/>
    </row>
    <row r="239" customFormat="false" ht="14.9" hidden="false" customHeight="true" outlineLevel="0" collapsed="false">
      <c r="A239" s="28" t="n">
        <v>17001027</v>
      </c>
      <c r="B239" s="31" t="s">
        <v>128</v>
      </c>
      <c r="C239" s="30" t="s">
        <v>36</v>
      </c>
      <c r="D239" s="50" t="n">
        <v>7.17</v>
      </c>
      <c r="E239" s="32" t="n">
        <f aca="false">SUM(I240:I256)</f>
        <v>686.329544273716</v>
      </c>
      <c r="F239" s="55"/>
      <c r="G239" s="31"/>
      <c r="H239" s="30"/>
      <c r="I239" s="35"/>
      <c r="J239" s="36" t="n">
        <v>4920.98</v>
      </c>
    </row>
    <row r="240" customFormat="false" ht="15" hidden="false" customHeight="true" outlineLevel="0" collapsed="false">
      <c r="A240" s="45" t="n">
        <v>2020</v>
      </c>
      <c r="B240" s="46" t="s">
        <v>31</v>
      </c>
      <c r="C240" s="39" t="s">
        <v>30</v>
      </c>
      <c r="D240" s="40" t="n">
        <v>2.77</v>
      </c>
      <c r="E240" s="41" t="n">
        <v>11.53</v>
      </c>
      <c r="F240" s="42" t="n">
        <f aca="false">D240*E240</f>
        <v>31.9381</v>
      </c>
      <c r="G240" s="51" t="n">
        <f aca="false">F240*$H$15</f>
        <v>41.25444377</v>
      </c>
      <c r="H240" s="43" t="n">
        <f aca="false">(F240+G240)*$H$16</f>
        <v>18.708014187612</v>
      </c>
      <c r="I240" s="51" t="n">
        <f aca="false">F240+G240+H240</f>
        <v>91.900557957612</v>
      </c>
      <c r="J240" s="26"/>
    </row>
    <row r="241" customFormat="false" ht="15" hidden="false" customHeight="true" outlineLevel="0" collapsed="false">
      <c r="A241" s="45" t="n">
        <v>2045</v>
      </c>
      <c r="B241" s="46" t="s">
        <v>129</v>
      </c>
      <c r="C241" s="39" t="s">
        <v>30</v>
      </c>
      <c r="D241" s="40" t="n">
        <v>0.6</v>
      </c>
      <c r="E241" s="41" t="n">
        <v>17.23</v>
      </c>
      <c r="F241" s="42" t="n">
        <f aca="false">D241*E241</f>
        <v>10.338</v>
      </c>
      <c r="G241" s="51" t="n">
        <f aca="false">F241*$H$15</f>
        <v>13.3535946</v>
      </c>
      <c r="H241" s="43" t="n">
        <f aca="false">(F241+G241)*$H$16</f>
        <v>6.05557157976</v>
      </c>
      <c r="I241" s="51" t="n">
        <f aca="false">F241+G241+H241</f>
        <v>29.74716617976</v>
      </c>
      <c r="J241" s="26"/>
    </row>
    <row r="242" customFormat="false" ht="15" hidden="false" customHeight="true" outlineLevel="0" collapsed="false">
      <c r="A242" s="45" t="n">
        <v>2046</v>
      </c>
      <c r="B242" s="46" t="s">
        <v>130</v>
      </c>
      <c r="C242" s="39" t="s">
        <v>30</v>
      </c>
      <c r="D242" s="40" t="n">
        <v>0.6</v>
      </c>
      <c r="E242" s="41" t="n">
        <v>10.5</v>
      </c>
      <c r="F242" s="42" t="n">
        <f aca="false">D242*E242</f>
        <v>6.3</v>
      </c>
      <c r="G242" s="51" t="n">
        <f aca="false">F242*$H$15</f>
        <v>8.13771</v>
      </c>
      <c r="H242" s="43" t="n">
        <f aca="false">(F242+G242)*$H$16</f>
        <v>3.690278676</v>
      </c>
      <c r="I242" s="51" t="n">
        <f aca="false">F242+G242+H242</f>
        <v>18.127988676</v>
      </c>
      <c r="J242" s="26"/>
    </row>
    <row r="243" customFormat="false" ht="15" hidden="false" customHeight="true" outlineLevel="0" collapsed="false">
      <c r="A243" s="45" t="n">
        <v>2075</v>
      </c>
      <c r="B243" s="46" t="s">
        <v>125</v>
      </c>
      <c r="C243" s="39" t="s">
        <v>30</v>
      </c>
      <c r="D243" s="40" t="n">
        <v>0.15</v>
      </c>
      <c r="E243" s="41" t="n">
        <v>12.72</v>
      </c>
      <c r="F243" s="42" t="n">
        <f aca="false">D243*E243</f>
        <v>1.908</v>
      </c>
      <c r="G243" s="51" t="n">
        <f aca="false">F243*$H$15</f>
        <v>2.4645636</v>
      </c>
      <c r="H243" s="43" t="n">
        <f aca="false">(F243+G243)*$H$16</f>
        <v>1.11762725616</v>
      </c>
      <c r="I243" s="51" t="n">
        <f aca="false">F243+G243+H243</f>
        <v>5.49019085616</v>
      </c>
      <c r="J243" s="26"/>
    </row>
    <row r="244" customFormat="false" ht="15" hidden="false" customHeight="true" outlineLevel="0" collapsed="false">
      <c r="A244" s="45" t="n">
        <v>2099</v>
      </c>
      <c r="B244" s="46" t="s">
        <v>32</v>
      </c>
      <c r="C244" s="39" t="s">
        <v>30</v>
      </c>
      <c r="D244" s="40" t="n">
        <v>3.78</v>
      </c>
      <c r="E244" s="41" t="n">
        <v>9.39</v>
      </c>
      <c r="F244" s="42" t="n">
        <f aca="false">D244*E244</f>
        <v>35.4942</v>
      </c>
      <c r="G244" s="51" t="n">
        <f aca="false">F244*$H$15</f>
        <v>45.84785814</v>
      </c>
      <c r="H244" s="43" t="n">
        <f aca="false">(F244+G244)*$H$16</f>
        <v>20.791030060584</v>
      </c>
      <c r="I244" s="51" t="n">
        <f aca="false">F244+G244+H244</f>
        <v>102.133088200584</v>
      </c>
      <c r="J244" s="26"/>
    </row>
    <row r="245" customFormat="false" ht="15" hidden="false" customHeight="true" outlineLevel="0" collapsed="false">
      <c r="A245" s="45" t="n">
        <v>10543</v>
      </c>
      <c r="B245" s="46" t="s">
        <v>74</v>
      </c>
      <c r="C245" s="39" t="s">
        <v>34</v>
      </c>
      <c r="D245" s="40" t="n">
        <v>0.006</v>
      </c>
      <c r="E245" s="42" t="n">
        <v>145.66</v>
      </c>
      <c r="F245" s="42" t="n">
        <f aca="false">D245*E245</f>
        <v>0.87396</v>
      </c>
      <c r="H245" s="43" t="n">
        <f aca="false">(F245+G245)*$H$16</f>
        <v>0.223384176</v>
      </c>
      <c r="I245" s="51" t="n">
        <f aca="false">F245+G245+H245</f>
        <v>1.097344176</v>
      </c>
      <c r="J245" s="26"/>
    </row>
    <row r="246" customFormat="false" ht="15" hidden="false" customHeight="true" outlineLevel="0" collapsed="false">
      <c r="A246" s="45" t="n">
        <v>10612</v>
      </c>
      <c r="B246" s="46" t="s">
        <v>131</v>
      </c>
      <c r="C246" s="39" t="s">
        <v>34</v>
      </c>
      <c r="D246" s="40" t="n">
        <v>0.05</v>
      </c>
      <c r="E246" s="42" t="n">
        <v>431.08</v>
      </c>
      <c r="F246" s="42" t="n">
        <f aca="false">D246*E246</f>
        <v>21.554</v>
      </c>
      <c r="H246" s="43" t="n">
        <f aca="false">(F246+G246)*$H$16</f>
        <v>5.5092024</v>
      </c>
      <c r="I246" s="51" t="n">
        <f aca="false">F246+G246+H246</f>
        <v>27.0632024</v>
      </c>
      <c r="J246" s="26"/>
    </row>
    <row r="247" customFormat="false" ht="15" hidden="false" customHeight="true" outlineLevel="0" collapsed="false">
      <c r="A247" s="45" t="n">
        <v>10648</v>
      </c>
      <c r="B247" s="46" t="s">
        <v>101</v>
      </c>
      <c r="C247" s="39" t="s">
        <v>34</v>
      </c>
      <c r="D247" s="40" t="n">
        <v>0.0049</v>
      </c>
      <c r="E247" s="42" t="n">
        <v>694.29</v>
      </c>
      <c r="F247" s="42" t="n">
        <f aca="false">D247*E247</f>
        <v>3.402021</v>
      </c>
      <c r="H247" s="43" t="n">
        <f aca="false">(F247+G247)*$H$16</f>
        <v>0.8695565676</v>
      </c>
      <c r="I247" s="51" t="n">
        <f aca="false">F247+G247+H247</f>
        <v>4.2715775676</v>
      </c>
      <c r="J247" s="26"/>
    </row>
    <row r="248" customFormat="false" ht="15" hidden="false" customHeight="true" outlineLevel="0" collapsed="false">
      <c r="A248" s="45" t="n">
        <v>12580</v>
      </c>
      <c r="B248" s="46" t="s">
        <v>102</v>
      </c>
      <c r="C248" s="39" t="s">
        <v>66</v>
      </c>
      <c r="D248" s="40" t="n">
        <v>22</v>
      </c>
      <c r="E248" s="42" t="n">
        <v>0.63</v>
      </c>
      <c r="F248" s="42" t="n">
        <f aca="false">D248*E248</f>
        <v>13.86</v>
      </c>
      <c r="H248" s="43" t="n">
        <f aca="false">(F248+G248)*$H$16</f>
        <v>3.542616</v>
      </c>
      <c r="I248" s="51" t="n">
        <f aca="false">F248+G248+H248</f>
        <v>17.402616</v>
      </c>
      <c r="J248" s="26"/>
    </row>
    <row r="249" customFormat="false" ht="25.5" hidden="false" customHeight="true" outlineLevel="0" collapsed="false">
      <c r="A249" s="45" t="n">
        <v>14022</v>
      </c>
      <c r="B249" s="46" t="s">
        <v>103</v>
      </c>
      <c r="C249" s="39" t="s">
        <v>110</v>
      </c>
      <c r="D249" s="40" t="n">
        <v>0.13</v>
      </c>
      <c r="E249" s="42" t="n">
        <v>94.25</v>
      </c>
      <c r="F249" s="42" t="n">
        <f aca="false">D249*E249</f>
        <v>12.2525</v>
      </c>
      <c r="H249" s="43" t="n">
        <f aca="false">(F249+G249)*$H$16</f>
        <v>3.131739</v>
      </c>
      <c r="I249" s="51" t="n">
        <f aca="false">F249+G249+H249</f>
        <v>15.384239</v>
      </c>
      <c r="J249" s="26"/>
    </row>
    <row r="250" customFormat="false" ht="15" hidden="false" customHeight="true" outlineLevel="0" collapsed="false">
      <c r="A250" s="45" t="n">
        <v>17710</v>
      </c>
      <c r="B250" s="46" t="s">
        <v>132</v>
      </c>
      <c r="C250" s="39" t="s">
        <v>110</v>
      </c>
      <c r="D250" s="40" t="n">
        <v>0.2442</v>
      </c>
      <c r="E250" s="42" t="n">
        <v>12.25</v>
      </c>
      <c r="F250" s="42" t="n">
        <f aca="false">D250*E250</f>
        <v>2.99145</v>
      </c>
      <c r="H250" s="43" t="n">
        <f aca="false">(F250+G250)*$H$16</f>
        <v>0.76461462</v>
      </c>
      <c r="I250" s="51" t="n">
        <f aca="false">F250+G250+H250</f>
        <v>3.75606462</v>
      </c>
      <c r="J250" s="26"/>
    </row>
    <row r="251" customFormat="false" ht="15" hidden="false" customHeight="true" outlineLevel="0" collapsed="false">
      <c r="A251" s="45" t="n">
        <v>18035</v>
      </c>
      <c r="B251" s="46" t="s">
        <v>133</v>
      </c>
      <c r="C251" s="39" t="s">
        <v>28</v>
      </c>
      <c r="D251" s="40" t="n">
        <v>1.82</v>
      </c>
      <c r="E251" s="42" t="n">
        <v>68.22</v>
      </c>
      <c r="F251" s="42" t="n">
        <f aca="false">D251*E251</f>
        <v>124.1604</v>
      </c>
      <c r="H251" s="43" t="n">
        <f aca="false">(F251+G251)*$H$16</f>
        <v>31.73539824</v>
      </c>
      <c r="I251" s="51" t="n">
        <f aca="false">F251+G251+H251</f>
        <v>155.89579824</v>
      </c>
      <c r="J251" s="26"/>
    </row>
    <row r="252" customFormat="false" ht="15" hidden="false" customHeight="true" outlineLevel="0" collapsed="false">
      <c r="A252" s="45" t="n">
        <v>30542</v>
      </c>
      <c r="B252" s="46" t="s">
        <v>134</v>
      </c>
      <c r="C252" s="39" t="s">
        <v>110</v>
      </c>
      <c r="D252" s="40" t="n">
        <v>0.11</v>
      </c>
      <c r="E252" s="42" t="n">
        <v>14.57</v>
      </c>
      <c r="F252" s="42" t="n">
        <f aca="false">D252*E252</f>
        <v>1.6027</v>
      </c>
      <c r="H252" s="43" t="n">
        <f aca="false">(F252+G252)*$H$16</f>
        <v>0.40965012</v>
      </c>
      <c r="I252" s="51" t="n">
        <f aca="false">F252+G252+H252</f>
        <v>2.01235012</v>
      </c>
      <c r="J252" s="26"/>
    </row>
    <row r="253" customFormat="false" ht="15" hidden="false" customHeight="true" outlineLevel="0" collapsed="false">
      <c r="A253" s="45" t="n">
        <v>37005</v>
      </c>
      <c r="B253" s="46" t="s">
        <v>135</v>
      </c>
      <c r="C253" s="39" t="s">
        <v>105</v>
      </c>
      <c r="D253" s="40" t="n">
        <v>0.04</v>
      </c>
      <c r="E253" s="42" t="n">
        <v>40.04</v>
      </c>
      <c r="F253" s="42" t="n">
        <f aca="false">D253*E253</f>
        <v>1.6016</v>
      </c>
      <c r="H253" s="43" t="n">
        <f aca="false">(F253+G253)*$H$16</f>
        <v>0.40936896</v>
      </c>
      <c r="I253" s="51" t="n">
        <f aca="false">F253+G253+H253</f>
        <v>2.01096896</v>
      </c>
      <c r="J253" s="26"/>
    </row>
    <row r="254" customFormat="false" ht="15" hidden="false" customHeight="true" outlineLevel="0" collapsed="false">
      <c r="A254" s="45" t="n">
        <v>37509</v>
      </c>
      <c r="B254" s="46" t="s">
        <v>136</v>
      </c>
      <c r="C254" s="39" t="s">
        <v>105</v>
      </c>
      <c r="D254" s="40" t="n">
        <v>0.03</v>
      </c>
      <c r="E254" s="42" t="n">
        <v>47.99</v>
      </c>
      <c r="F254" s="42" t="n">
        <f aca="false">D254*E254</f>
        <v>1.4397</v>
      </c>
      <c r="H254" s="43" t="n">
        <f aca="false">(F254+G254)*$H$16</f>
        <v>0.36798732</v>
      </c>
      <c r="I254" s="51" t="n">
        <f aca="false">F254+G254+H254</f>
        <v>1.80768732</v>
      </c>
      <c r="J254" s="26"/>
    </row>
    <row r="255" customFormat="false" ht="15" hidden="false" customHeight="true" outlineLevel="0" collapsed="false">
      <c r="A255" s="45" t="n">
        <v>37535</v>
      </c>
      <c r="B255" s="46" t="s">
        <v>137</v>
      </c>
      <c r="C255" s="39" t="s">
        <v>66</v>
      </c>
      <c r="D255" s="40" t="n">
        <v>0.09</v>
      </c>
      <c r="E255" s="42" t="n">
        <v>3.15</v>
      </c>
      <c r="F255" s="42" t="n">
        <f aca="false">D255*E255</f>
        <v>0.2835</v>
      </c>
      <c r="H255" s="43" t="n">
        <f aca="false">(F255+G255)*$H$16</f>
        <v>0.0724626</v>
      </c>
      <c r="I255" s="51" t="n">
        <f aca="false">F255+G255+H255</f>
        <v>0.3559626</v>
      </c>
      <c r="J255" s="26"/>
    </row>
    <row r="256" customFormat="false" ht="25.5" hidden="false" customHeight="true" outlineLevel="0" collapsed="false">
      <c r="A256" s="45" t="n">
        <v>70826</v>
      </c>
      <c r="B256" s="46" t="s">
        <v>138</v>
      </c>
      <c r="C256" s="39" t="s">
        <v>36</v>
      </c>
      <c r="D256" s="40" t="n">
        <v>2.85</v>
      </c>
      <c r="E256" s="42" t="n">
        <v>58.09</v>
      </c>
      <c r="F256" s="42" t="n">
        <f aca="false">D256*E256</f>
        <v>165.5565</v>
      </c>
      <c r="H256" s="43" t="n">
        <f aca="false">(F256+G256)*$H$16</f>
        <v>42.3162414</v>
      </c>
      <c r="I256" s="51" t="n">
        <f aca="false">F256+G256+H256</f>
        <v>207.8727414</v>
      </c>
      <c r="J256" s="26"/>
    </row>
    <row r="257" customFormat="false" ht="15.65" hidden="false" customHeight="true" outlineLevel="0" collapsed="false">
      <c r="A257" s="45"/>
      <c r="B257" s="46"/>
      <c r="C257" s="39"/>
      <c r="D257" s="40"/>
      <c r="E257" s="42"/>
      <c r="F257" s="42"/>
      <c r="H257" s="43"/>
      <c r="I257" s="51"/>
      <c r="J257" s="26"/>
    </row>
    <row r="258" customFormat="false" ht="15" hidden="false" customHeight="true" outlineLevel="0" collapsed="false">
      <c r="A258" s="28" t="n">
        <v>17001045</v>
      </c>
      <c r="B258" s="31" t="s">
        <v>139</v>
      </c>
      <c r="C258" s="30" t="s">
        <v>28</v>
      </c>
      <c r="D258" s="50" t="n">
        <v>2</v>
      </c>
      <c r="E258" s="32" t="n">
        <f aca="false">SUM(I259:I267)</f>
        <v>696.738146375544</v>
      </c>
      <c r="F258" s="33"/>
      <c r="G258" s="32"/>
      <c r="H258" s="30"/>
      <c r="I258" s="35"/>
      <c r="J258" s="36" t="n">
        <v>1393.48</v>
      </c>
    </row>
    <row r="259" customFormat="false" ht="15" hidden="false" customHeight="true" outlineLevel="0" collapsed="false">
      <c r="A259" s="45" t="n">
        <v>2020</v>
      </c>
      <c r="B259" s="46" t="s">
        <v>31</v>
      </c>
      <c r="C259" s="39" t="s">
        <v>30</v>
      </c>
      <c r="D259" s="40" t="n">
        <v>1.5</v>
      </c>
      <c r="E259" s="41" t="n">
        <v>11.53</v>
      </c>
      <c r="F259" s="42" t="n">
        <f aca="false">D259*E259</f>
        <v>17.295</v>
      </c>
      <c r="G259" s="51" t="n">
        <f aca="false">F259*$H$15</f>
        <v>22.3399515</v>
      </c>
      <c r="H259" s="43" t="n">
        <f aca="false">(F259+G259)*$H$16</f>
        <v>10.1306936034</v>
      </c>
      <c r="I259" s="51" t="n">
        <f aca="false">F259+G259+H259</f>
        <v>49.7656451034</v>
      </c>
      <c r="J259" s="44"/>
    </row>
    <row r="260" customFormat="false" ht="15" hidden="false" customHeight="true" outlineLevel="0" collapsed="false">
      <c r="A260" s="45" t="n">
        <v>2075</v>
      </c>
      <c r="B260" s="46" t="s">
        <v>125</v>
      </c>
      <c r="C260" s="39" t="s">
        <v>30</v>
      </c>
      <c r="D260" s="40" t="n">
        <v>0.9</v>
      </c>
      <c r="E260" s="41" t="n">
        <v>12.72</v>
      </c>
      <c r="F260" s="42" t="n">
        <f aca="false">D260*E260</f>
        <v>11.448</v>
      </c>
      <c r="G260" s="51" t="n">
        <f aca="false">F260*$H$15</f>
        <v>14.7873816</v>
      </c>
      <c r="H260" s="43" t="n">
        <f aca="false">(F260+G260)*$H$16</f>
        <v>6.70576353696</v>
      </c>
      <c r="I260" s="51" t="n">
        <f aca="false">F260+G260+H260</f>
        <v>32.94114513696</v>
      </c>
      <c r="J260" s="44"/>
    </row>
    <row r="261" customFormat="false" ht="15" hidden="false" customHeight="true" outlineLevel="0" collapsed="false">
      <c r="A261" s="45" t="n">
        <v>2099</v>
      </c>
      <c r="B261" s="46" t="s">
        <v>32</v>
      </c>
      <c r="C261" s="39" t="s">
        <v>30</v>
      </c>
      <c r="D261" s="40" t="n">
        <v>2.28</v>
      </c>
      <c r="E261" s="41" t="n">
        <v>9.39</v>
      </c>
      <c r="F261" s="42" t="n">
        <f aca="false">D261*E261</f>
        <v>21.4092</v>
      </c>
      <c r="G261" s="51" t="n">
        <f aca="false">F261*$H$15</f>
        <v>27.65426364</v>
      </c>
      <c r="H261" s="43" t="n">
        <f aca="false">(F261+G261)*$H$16</f>
        <v>12.540621306384</v>
      </c>
      <c r="I261" s="51" t="n">
        <f aca="false">F261+G261+H261</f>
        <v>61.604084946384</v>
      </c>
      <c r="J261" s="44"/>
    </row>
    <row r="262" customFormat="false" ht="15" hidden="false" customHeight="true" outlineLevel="0" collapsed="false">
      <c r="A262" s="45" t="n">
        <v>10648</v>
      </c>
      <c r="B262" s="46" t="s">
        <v>101</v>
      </c>
      <c r="C262" s="39" t="s">
        <v>34</v>
      </c>
      <c r="D262" s="40" t="n">
        <v>0.0112</v>
      </c>
      <c r="E262" s="42" t="n">
        <v>694.29</v>
      </c>
      <c r="F262" s="42" t="n">
        <f aca="false">D262*E262</f>
        <v>7.776048</v>
      </c>
      <c r="G262" s="51"/>
      <c r="H262" s="43" t="n">
        <f aca="false">(F262+G262)*$H$16</f>
        <v>1.9875578688</v>
      </c>
      <c r="I262" s="51" t="n">
        <f aca="false">F262+G262+H262</f>
        <v>9.7636058688</v>
      </c>
      <c r="J262" s="44"/>
    </row>
    <row r="263" customFormat="false" ht="15" hidden="false" customHeight="true" outlineLevel="0" collapsed="false">
      <c r="A263" s="45" t="n">
        <v>30542</v>
      </c>
      <c r="B263" s="46" t="s">
        <v>134</v>
      </c>
      <c r="C263" s="39" t="s">
        <v>110</v>
      </c>
      <c r="D263" s="40" t="n">
        <v>23.56</v>
      </c>
      <c r="E263" s="42" t="n">
        <v>14.57</v>
      </c>
      <c r="F263" s="42" t="n">
        <f aca="false">D263*E263</f>
        <v>343.2692</v>
      </c>
      <c r="G263" s="51"/>
      <c r="H263" s="43" t="n">
        <f aca="false">(F263+G263)*$H$16</f>
        <v>87.73960752</v>
      </c>
      <c r="I263" s="51" t="n">
        <f aca="false">F263+G263+H263</f>
        <v>431.00880752</v>
      </c>
      <c r="J263" s="44"/>
    </row>
    <row r="264" customFormat="false" ht="15" hidden="false" customHeight="true" outlineLevel="0" collapsed="false">
      <c r="A264" s="45" t="n">
        <v>30592</v>
      </c>
      <c r="B264" s="46" t="s">
        <v>140</v>
      </c>
      <c r="C264" s="39" t="s">
        <v>28</v>
      </c>
      <c r="D264" s="40" t="n">
        <v>0.68</v>
      </c>
      <c r="E264" s="42" t="n">
        <v>103.15</v>
      </c>
      <c r="F264" s="42" t="n">
        <f aca="false">D264*E264</f>
        <v>70.142</v>
      </c>
      <c r="G264" s="51"/>
      <c r="H264" s="43" t="n">
        <f aca="false">(F264+G264)*$H$16</f>
        <v>17.9282952</v>
      </c>
      <c r="I264" s="51" t="n">
        <f aca="false">F264+G264+H264</f>
        <v>88.0702952</v>
      </c>
      <c r="J264" s="44"/>
    </row>
    <row r="265" customFormat="false" ht="15" hidden="false" customHeight="true" outlineLevel="0" collapsed="false">
      <c r="A265" s="45" t="n">
        <v>37005</v>
      </c>
      <c r="B265" s="46" t="s">
        <v>135</v>
      </c>
      <c r="C265" s="39" t="s">
        <v>105</v>
      </c>
      <c r="D265" s="40" t="n">
        <v>0.25</v>
      </c>
      <c r="E265" s="42" t="n">
        <v>40.04</v>
      </c>
      <c r="F265" s="42" t="n">
        <f aca="false">D265*E265</f>
        <v>10.01</v>
      </c>
      <c r="H265" s="43" t="n">
        <f aca="false">(F265+G265)*$H$16</f>
        <v>2.558556</v>
      </c>
      <c r="I265" s="51" t="n">
        <f aca="false">F265+G265+H265</f>
        <v>12.568556</v>
      </c>
      <c r="J265" s="44"/>
    </row>
    <row r="266" customFormat="false" ht="15" hidden="false" customHeight="true" outlineLevel="0" collapsed="false">
      <c r="A266" s="45" t="n">
        <v>37509</v>
      </c>
      <c r="B266" s="46" t="s">
        <v>136</v>
      </c>
      <c r="C266" s="39" t="s">
        <v>105</v>
      </c>
      <c r="D266" s="40" t="n">
        <v>0.15</v>
      </c>
      <c r="E266" s="42" t="n">
        <v>47.99</v>
      </c>
      <c r="F266" s="42" t="n">
        <f aca="false">D266*E266</f>
        <v>7.1985</v>
      </c>
      <c r="H266" s="43" t="n">
        <f aca="false">(F266+G266)*$H$16</f>
        <v>1.8399366</v>
      </c>
      <c r="I266" s="51" t="n">
        <f aca="false">F266+G266+H266</f>
        <v>9.0384366</v>
      </c>
      <c r="J266" s="44"/>
    </row>
    <row r="267" customFormat="false" ht="15" hidden="false" customHeight="true" outlineLevel="0" collapsed="false">
      <c r="A267" s="45" t="n">
        <v>37535</v>
      </c>
      <c r="B267" s="46" t="s">
        <v>137</v>
      </c>
      <c r="C267" s="39" t="s">
        <v>66</v>
      </c>
      <c r="D267" s="40" t="n">
        <v>0.5</v>
      </c>
      <c r="E267" s="42" t="n">
        <v>3.15</v>
      </c>
      <c r="F267" s="42" t="n">
        <f aca="false">D267*E267</f>
        <v>1.575</v>
      </c>
      <c r="H267" s="43" t="n">
        <f aca="false">(F267+G267)*$H$16</f>
        <v>0.40257</v>
      </c>
      <c r="I267" s="51" t="n">
        <f aca="false">F267+G267+H267</f>
        <v>1.97757</v>
      </c>
      <c r="J267" s="44"/>
    </row>
    <row r="268" customFormat="false" ht="15" hidden="false" customHeight="true" outlineLevel="0" collapsed="false">
      <c r="I268" s="52"/>
      <c r="J268" s="26"/>
    </row>
    <row r="269" customFormat="false" ht="15" hidden="false" customHeight="true" outlineLevel="0" collapsed="false">
      <c r="I269" s="52"/>
      <c r="J269" s="26"/>
    </row>
    <row r="270" customFormat="false" ht="15" hidden="false" customHeight="true" outlineLevel="0" collapsed="false">
      <c r="I270" s="52"/>
      <c r="J270" s="26"/>
    </row>
    <row r="271" customFormat="false" ht="15" hidden="false" customHeight="true" outlineLevel="0" collapsed="false">
      <c r="I271" s="52"/>
      <c r="J271" s="26"/>
    </row>
    <row r="272" customFormat="false" ht="15" hidden="false" customHeight="true" outlineLevel="0" collapsed="false">
      <c r="I272" s="52"/>
      <c r="J272" s="26"/>
    </row>
    <row r="273" customFormat="false" ht="15" hidden="false" customHeight="true" outlineLevel="0" collapsed="false">
      <c r="A273" s="48" t="s">
        <v>141</v>
      </c>
      <c r="B273" s="65"/>
      <c r="I273" s="52"/>
      <c r="J273" s="27" t="n">
        <f aca="false">SUBTOTAL(9,J275:J359)</f>
        <v>50430.71</v>
      </c>
    </row>
    <row r="274" customFormat="false" ht="15" hidden="false" customHeight="true" outlineLevel="0" collapsed="false">
      <c r="F274" s="54"/>
      <c r="I274" s="52"/>
      <c r="J274" s="26"/>
    </row>
    <row r="275" customFormat="false" ht="15" hidden="false" customHeight="true" outlineLevel="0" collapsed="false">
      <c r="A275" s="28" t="n">
        <v>9006071</v>
      </c>
      <c r="B275" s="31" t="s">
        <v>142</v>
      </c>
      <c r="C275" s="30" t="s">
        <v>64</v>
      </c>
      <c r="D275" s="50" t="n">
        <v>30</v>
      </c>
      <c r="E275" s="32" t="n">
        <f aca="false">SUM(I276:I278)</f>
        <v>59.1456686251</v>
      </c>
      <c r="F275" s="55"/>
      <c r="G275" s="31"/>
      <c r="H275" s="30"/>
      <c r="I275" s="35"/>
      <c r="J275" s="36" t="n">
        <v>1774.37</v>
      </c>
    </row>
    <row r="276" customFormat="false" ht="15" hidden="false" customHeight="true" outlineLevel="0" collapsed="false">
      <c r="A276" s="45" t="n">
        <v>2041</v>
      </c>
      <c r="B276" s="46" t="s">
        <v>55</v>
      </c>
      <c r="C276" s="39" t="s">
        <v>30</v>
      </c>
      <c r="D276" s="40" t="n">
        <v>0.25</v>
      </c>
      <c r="E276" s="41" t="n">
        <v>13.38</v>
      </c>
      <c r="F276" s="42" t="n">
        <f aca="false">D276*E276</f>
        <v>3.345</v>
      </c>
      <c r="G276" s="51" t="n">
        <f aca="false">F276*$H$15</f>
        <v>4.3207365</v>
      </c>
      <c r="H276" s="43" t="n">
        <f aca="false">(F276+G276)*$H$16</f>
        <v>1.9593622494</v>
      </c>
      <c r="I276" s="51" t="n">
        <f aca="false">F276+G276+H276</f>
        <v>9.6250987494</v>
      </c>
      <c r="J276" s="26"/>
    </row>
    <row r="277" customFormat="false" ht="15" hidden="false" customHeight="true" outlineLevel="0" collapsed="false">
      <c r="A277" s="45" t="n">
        <v>2099</v>
      </c>
      <c r="B277" s="46" t="s">
        <v>32</v>
      </c>
      <c r="C277" s="39" t="s">
        <v>30</v>
      </c>
      <c r="D277" s="40" t="n">
        <v>0.25</v>
      </c>
      <c r="E277" s="41" t="n">
        <v>9.39</v>
      </c>
      <c r="F277" s="42" t="n">
        <f aca="false">D277*E277</f>
        <v>2.3475</v>
      </c>
      <c r="G277" s="51" t="n">
        <f aca="false">F277*$H$15</f>
        <v>3.03226575</v>
      </c>
      <c r="H277" s="43" t="n">
        <f aca="false">(F277+G277)*$H$16</f>
        <v>1.3750681257</v>
      </c>
      <c r="I277" s="51" t="n">
        <f aca="false">F277+G277+H277</f>
        <v>6.7548338757</v>
      </c>
      <c r="J277" s="26"/>
    </row>
    <row r="278" customFormat="false" ht="15" hidden="false" customHeight="true" outlineLevel="0" collapsed="false">
      <c r="A278" s="45" t="n">
        <v>53685</v>
      </c>
      <c r="B278" s="46" t="s">
        <v>143</v>
      </c>
      <c r="C278" s="39" t="s">
        <v>66</v>
      </c>
      <c r="D278" s="40" t="n">
        <v>1</v>
      </c>
      <c r="E278" s="42" t="n">
        <v>34.06</v>
      </c>
      <c r="F278" s="42" t="n">
        <f aca="false">D278*E278</f>
        <v>34.06</v>
      </c>
      <c r="H278" s="43" t="n">
        <f aca="false">(F278+G278)*$H$16</f>
        <v>8.705736</v>
      </c>
      <c r="I278" s="51" t="n">
        <f aca="false">F278+G278+H278</f>
        <v>42.765736</v>
      </c>
      <c r="J278" s="26"/>
    </row>
    <row r="279" customFormat="false" ht="15" hidden="false" customHeight="true" outlineLevel="0" collapsed="false">
      <c r="I279" s="52"/>
      <c r="J279" s="26"/>
    </row>
    <row r="280" customFormat="false" ht="15" hidden="false" customHeight="true" outlineLevel="0" collapsed="false">
      <c r="A280" s="28" t="n">
        <v>9006077</v>
      </c>
      <c r="B280" s="31" t="s">
        <v>144</v>
      </c>
      <c r="C280" s="30" t="s">
        <v>36</v>
      </c>
      <c r="D280" s="50" t="n">
        <v>4.88</v>
      </c>
      <c r="E280" s="32" t="n">
        <f aca="false">SUM(I281:I282)</f>
        <v>193.03454249928</v>
      </c>
      <c r="F280" s="33"/>
      <c r="G280" s="31"/>
      <c r="H280" s="30"/>
      <c r="I280" s="35"/>
      <c r="J280" s="36" t="n">
        <v>942.01</v>
      </c>
    </row>
    <row r="281" customFormat="false" ht="15" hidden="false" customHeight="true" outlineLevel="0" collapsed="false">
      <c r="A281" s="45" t="n">
        <v>2041</v>
      </c>
      <c r="B281" s="46" t="s">
        <v>55</v>
      </c>
      <c r="C281" s="39" t="s">
        <v>30</v>
      </c>
      <c r="D281" s="40" t="n">
        <v>0.3</v>
      </c>
      <c r="E281" s="41" t="n">
        <v>13.38</v>
      </c>
      <c r="F281" s="42" t="n">
        <f aca="false">D281*E281</f>
        <v>4.014</v>
      </c>
      <c r="G281" s="51" t="n">
        <f aca="false">F281*$H$15</f>
        <v>5.1848838</v>
      </c>
      <c r="H281" s="43" t="n">
        <f aca="false">(F281+G281)*$H$16</f>
        <v>2.35123469928</v>
      </c>
      <c r="I281" s="51" t="n">
        <f aca="false">F281+G281+H281</f>
        <v>11.55011849928</v>
      </c>
      <c r="J281" s="44"/>
    </row>
    <row r="282" customFormat="false" ht="15" hidden="false" customHeight="true" outlineLevel="0" collapsed="false">
      <c r="A282" s="45" t="n">
        <v>54028</v>
      </c>
      <c r="B282" s="46" t="s">
        <v>145</v>
      </c>
      <c r="C282" s="39" t="s">
        <v>36</v>
      </c>
      <c r="D282" s="40" t="n">
        <v>1</v>
      </c>
      <c r="E282" s="42" t="n">
        <v>144.54</v>
      </c>
      <c r="F282" s="42" t="n">
        <f aca="false">D282*E282</f>
        <v>144.54</v>
      </c>
      <c r="H282" s="43" t="n">
        <f aca="false">(F282+G282)*$H$16</f>
        <v>36.944424</v>
      </c>
      <c r="I282" s="51" t="n">
        <f aca="false">F282+G282+H282</f>
        <v>181.484424</v>
      </c>
      <c r="J282" s="44"/>
    </row>
    <row r="283" customFormat="false" ht="15" hidden="false" customHeight="true" outlineLevel="0" collapsed="false">
      <c r="F283" s="54"/>
      <c r="I283" s="52"/>
      <c r="J283" s="26"/>
    </row>
    <row r="284" customFormat="false" ht="15" hidden="false" customHeight="true" outlineLevel="0" collapsed="false">
      <c r="A284" s="28" t="n">
        <v>9006079</v>
      </c>
      <c r="B284" s="31" t="s">
        <v>146</v>
      </c>
      <c r="C284" s="30" t="s">
        <v>36</v>
      </c>
      <c r="D284" s="50" t="n">
        <v>10.32</v>
      </c>
      <c r="E284" s="32" t="n">
        <f aca="false">SUM(I285:I287)</f>
        <v>959.942640651</v>
      </c>
      <c r="F284" s="55"/>
      <c r="G284" s="31"/>
      <c r="H284" s="30"/>
      <c r="I284" s="35"/>
      <c r="J284" s="36" t="n">
        <v>9906.61</v>
      </c>
    </row>
    <row r="285" customFormat="false" ht="15" hidden="false" customHeight="true" outlineLevel="0" collapsed="false">
      <c r="A285" s="45" t="n">
        <v>2041</v>
      </c>
      <c r="B285" s="46" t="s">
        <v>55</v>
      </c>
      <c r="C285" s="39" t="s">
        <v>30</v>
      </c>
      <c r="D285" s="40" t="n">
        <v>2.5</v>
      </c>
      <c r="E285" s="41" t="n">
        <v>13.38</v>
      </c>
      <c r="F285" s="42" t="n">
        <f aca="false">D285*E285</f>
        <v>33.45</v>
      </c>
      <c r="G285" s="51" t="n">
        <f aca="false">F285*$H$15</f>
        <v>43.207365</v>
      </c>
      <c r="H285" s="43" t="n">
        <f aca="false">(F285+G285)*$H$16</f>
        <v>19.593622494</v>
      </c>
      <c r="I285" s="51" t="n">
        <f aca="false">F285+G285+H285</f>
        <v>96.250987494</v>
      </c>
      <c r="J285" s="26"/>
    </row>
    <row r="286" customFormat="false" ht="15" hidden="false" customHeight="true" outlineLevel="0" collapsed="false">
      <c r="A286" s="45" t="n">
        <v>2099</v>
      </c>
      <c r="B286" s="46" t="s">
        <v>32</v>
      </c>
      <c r="C286" s="39" t="s">
        <v>30</v>
      </c>
      <c r="D286" s="40" t="n">
        <v>2.5</v>
      </c>
      <c r="E286" s="41" t="n">
        <v>9.39</v>
      </c>
      <c r="F286" s="42" t="n">
        <f aca="false">D286*E286</f>
        <v>23.475</v>
      </c>
      <c r="G286" s="51" t="n">
        <f aca="false">F286*$H$15</f>
        <v>30.3226575</v>
      </c>
      <c r="H286" s="43" t="n">
        <f aca="false">(F286+G286)*$H$16</f>
        <v>13.750681257</v>
      </c>
      <c r="I286" s="51" t="n">
        <f aca="false">F286+G286+H286</f>
        <v>67.548338757</v>
      </c>
      <c r="J286" s="26"/>
    </row>
    <row r="287" customFormat="false" ht="15" hidden="false" customHeight="true" outlineLevel="0" collapsed="false">
      <c r="A287" s="45" t="n">
        <v>54031</v>
      </c>
      <c r="B287" s="46" t="s">
        <v>147</v>
      </c>
      <c r="C287" s="39" t="s">
        <v>36</v>
      </c>
      <c r="D287" s="40" t="n">
        <v>1.05</v>
      </c>
      <c r="E287" s="42" t="n">
        <v>603.88</v>
      </c>
      <c r="F287" s="42" t="n">
        <f aca="false">D287*E287</f>
        <v>634.074</v>
      </c>
      <c r="H287" s="43" t="n">
        <f aca="false">(F287+G287)*$H$16</f>
        <v>162.0693144</v>
      </c>
      <c r="I287" s="51" t="n">
        <f aca="false">F287+G287+H287</f>
        <v>796.1433144</v>
      </c>
      <c r="J287" s="26"/>
    </row>
    <row r="288" customFormat="false" ht="15" hidden="false" customHeight="true" outlineLevel="0" collapsed="false">
      <c r="A288" s="45"/>
      <c r="B288" s="46"/>
      <c r="C288" s="39"/>
      <c r="D288" s="40"/>
      <c r="E288" s="42"/>
      <c r="F288" s="42"/>
      <c r="H288" s="51"/>
      <c r="I288" s="51"/>
      <c r="J288" s="26"/>
    </row>
    <row r="289" customFormat="false" ht="16.4" hidden="false" customHeight="true" outlineLevel="0" collapsed="false">
      <c r="A289" s="28" t="n">
        <v>9008016</v>
      </c>
      <c r="B289" s="31" t="s">
        <v>148</v>
      </c>
      <c r="C289" s="30" t="s">
        <v>64</v>
      </c>
      <c r="D289" s="50" t="n">
        <v>1</v>
      </c>
      <c r="E289" s="32" t="n">
        <f aca="false">SUM(I290:I291)</f>
        <v>153.84025899568</v>
      </c>
      <c r="F289" s="33"/>
      <c r="G289" s="31"/>
      <c r="H289" s="30"/>
      <c r="I289" s="35"/>
      <c r="J289" s="36" t="n">
        <v>153.84</v>
      </c>
    </row>
    <row r="290" customFormat="false" ht="15" hidden="false" customHeight="true" outlineLevel="0" collapsed="false">
      <c r="A290" s="45" t="n">
        <v>2041</v>
      </c>
      <c r="B290" s="46" t="s">
        <v>55</v>
      </c>
      <c r="C290" s="39" t="s">
        <v>30</v>
      </c>
      <c r="D290" s="40" t="n">
        <v>1.8</v>
      </c>
      <c r="E290" s="41" t="n">
        <v>13.38</v>
      </c>
      <c r="F290" s="42" t="n">
        <f aca="false">D290*E290</f>
        <v>24.084</v>
      </c>
      <c r="G290" s="51" t="n">
        <f aca="false">F290*$H$15</f>
        <v>31.1093028</v>
      </c>
      <c r="H290" s="43" t="n">
        <f aca="false">(F290+G290)*$H$16</f>
        <v>14.10740819568</v>
      </c>
      <c r="I290" s="51" t="n">
        <f aca="false">F290+G290+H290</f>
        <v>69.30071099568</v>
      </c>
      <c r="J290" s="26"/>
    </row>
    <row r="291" customFormat="false" ht="15" hidden="false" customHeight="true" outlineLevel="0" collapsed="false">
      <c r="A291" s="45" t="n">
        <v>61009</v>
      </c>
      <c r="B291" s="46" t="s">
        <v>149</v>
      </c>
      <c r="C291" s="39" t="s">
        <v>66</v>
      </c>
      <c r="D291" s="40" t="n">
        <v>1</v>
      </c>
      <c r="E291" s="42" t="n">
        <v>67.33</v>
      </c>
      <c r="F291" s="42" t="n">
        <f aca="false">D291*E291</f>
        <v>67.33</v>
      </c>
      <c r="H291" s="43" t="n">
        <f aca="false">(F291+G291)*$H$16</f>
        <v>17.209548</v>
      </c>
      <c r="I291" s="51" t="n">
        <f aca="false">F291+G291+H291</f>
        <v>84.539548</v>
      </c>
      <c r="J291" s="26"/>
    </row>
    <row r="292" customFormat="false" ht="15" hidden="false" customHeight="true" outlineLevel="0" collapsed="false">
      <c r="F292" s="57"/>
      <c r="I292" s="52"/>
      <c r="J292" s="26"/>
    </row>
    <row r="293" customFormat="false" ht="25.5" hidden="false" customHeight="true" outlineLevel="0" collapsed="false">
      <c r="A293" s="28" t="n">
        <v>9006028</v>
      </c>
      <c r="B293" s="31" t="s">
        <v>150</v>
      </c>
      <c r="C293" s="30" t="s">
        <v>64</v>
      </c>
      <c r="D293" s="50" t="n">
        <v>1</v>
      </c>
      <c r="E293" s="32" t="n">
        <f aca="false">SUM(I294:I297)</f>
        <v>1487.0749050008</v>
      </c>
      <c r="F293" s="33"/>
      <c r="G293" s="31"/>
      <c r="H293" s="30"/>
      <c r="I293" s="35"/>
      <c r="J293" s="36" t="n">
        <v>1487.07</v>
      </c>
    </row>
    <row r="294" customFormat="false" ht="15" hidden="false" customHeight="true" outlineLevel="0" collapsed="false">
      <c r="A294" s="45" t="n">
        <v>2041</v>
      </c>
      <c r="B294" s="46" t="s">
        <v>55</v>
      </c>
      <c r="C294" s="39" t="s">
        <v>30</v>
      </c>
      <c r="D294" s="40" t="n">
        <v>2</v>
      </c>
      <c r="E294" s="41" t="n">
        <v>13.38</v>
      </c>
      <c r="F294" s="42" t="n">
        <f aca="false">D294*E294</f>
        <v>26.76</v>
      </c>
      <c r="G294" s="51" t="n">
        <f aca="false">F294*$H$15</f>
        <v>34.565892</v>
      </c>
      <c r="H294" s="43" t="n">
        <f aca="false">(F294+G294)*$H$16</f>
        <v>15.6748979952</v>
      </c>
      <c r="I294" s="51" t="n">
        <f aca="false">F294+G294+H294</f>
        <v>77.0007899952</v>
      </c>
      <c r="J294" s="26"/>
    </row>
    <row r="295" customFormat="false" ht="15" hidden="false" customHeight="true" outlineLevel="0" collapsed="false">
      <c r="A295" s="45" t="n">
        <v>2099</v>
      </c>
      <c r="B295" s="46" t="s">
        <v>32</v>
      </c>
      <c r="C295" s="39" t="s">
        <v>30</v>
      </c>
      <c r="D295" s="40" t="n">
        <v>2</v>
      </c>
      <c r="E295" s="42" t="n">
        <v>9.39</v>
      </c>
      <c r="F295" s="42" t="n">
        <f aca="false">D295*E295</f>
        <v>18.78</v>
      </c>
      <c r="G295" s="51" t="n">
        <f aca="false">F295*$H$15</f>
        <v>24.258126</v>
      </c>
      <c r="H295" s="43" t="n">
        <f aca="false">(F295+G295)*$H$16</f>
        <v>11.0005450056</v>
      </c>
      <c r="I295" s="51" t="n">
        <f aca="false">F295+G295+H295</f>
        <v>54.0386710056</v>
      </c>
      <c r="J295" s="26"/>
    </row>
    <row r="296" customFormat="false" ht="15" hidden="false" customHeight="true" outlineLevel="0" collapsed="false">
      <c r="A296" s="45" t="n">
        <v>53277</v>
      </c>
      <c r="B296" s="46" t="s">
        <v>151</v>
      </c>
      <c r="C296" s="39" t="s">
        <v>66</v>
      </c>
      <c r="D296" s="40" t="n">
        <v>1</v>
      </c>
      <c r="E296" s="42" t="n">
        <v>862.25</v>
      </c>
      <c r="F296" s="42" t="n">
        <f aca="false">D296*E296</f>
        <v>862.25</v>
      </c>
      <c r="H296" s="43" t="n">
        <f aca="false">(F296+G296)*$H$16</f>
        <v>220.3911</v>
      </c>
      <c r="I296" s="51" t="n">
        <f aca="false">F296+G296+H296</f>
        <v>1082.6411</v>
      </c>
      <c r="J296" s="26"/>
    </row>
    <row r="297" customFormat="false" ht="15" hidden="false" customHeight="true" outlineLevel="0" collapsed="false">
      <c r="A297" s="45" t="n">
        <v>53625</v>
      </c>
      <c r="B297" s="46" t="s">
        <v>152</v>
      </c>
      <c r="C297" s="39" t="s">
        <v>66</v>
      </c>
      <c r="D297" s="40" t="n">
        <v>3</v>
      </c>
      <c r="E297" s="42" t="n">
        <v>72.58</v>
      </c>
      <c r="F297" s="42" t="n">
        <f aca="false">D297*E297</f>
        <v>217.74</v>
      </c>
      <c r="H297" s="43" t="n">
        <f aca="false">(F297+G297)*$H$16</f>
        <v>55.654344</v>
      </c>
      <c r="I297" s="51" t="n">
        <f aca="false">F297+G297+H297</f>
        <v>273.394344</v>
      </c>
      <c r="J297" s="26"/>
    </row>
    <row r="298" customFormat="false" ht="15" hidden="false" customHeight="true" outlineLevel="0" collapsed="false">
      <c r="I298" s="52"/>
      <c r="J298" s="26"/>
    </row>
    <row r="299" customFormat="false" ht="25.35" hidden="false" customHeight="true" outlineLevel="0" collapsed="false">
      <c r="A299" s="28" t="n">
        <v>9008050</v>
      </c>
      <c r="B299" s="31" t="s">
        <v>153</v>
      </c>
      <c r="C299" s="30" t="s">
        <v>64</v>
      </c>
      <c r="D299" s="50" t="n">
        <v>6</v>
      </c>
      <c r="E299" s="32" t="n">
        <f aca="false">SUM(I300:I303)</f>
        <v>3198.34154279012</v>
      </c>
      <c r="F299" s="33"/>
      <c r="G299" s="31"/>
      <c r="H299" s="30"/>
      <c r="I299" s="35"/>
      <c r="J299" s="36" t="n">
        <v>19190.05</v>
      </c>
    </row>
    <row r="300" customFormat="false" ht="15" hidden="false" customHeight="true" outlineLevel="0" collapsed="false">
      <c r="A300" s="45" t="n">
        <v>1037</v>
      </c>
      <c r="B300" s="46" t="s">
        <v>154</v>
      </c>
      <c r="C300" s="39" t="s">
        <v>30</v>
      </c>
      <c r="D300" s="40" t="n">
        <v>0.6</v>
      </c>
      <c r="E300" s="41" t="n">
        <v>26.69</v>
      </c>
      <c r="F300" s="42" t="n">
        <f aca="false">D300*E300</f>
        <v>16.014</v>
      </c>
      <c r="G300" s="51" t="n">
        <f aca="false">F300*$H$15</f>
        <v>20.6852838</v>
      </c>
      <c r="H300" s="43" t="n">
        <f aca="false">(F300+G300)*$H$16</f>
        <v>9.38033693928</v>
      </c>
      <c r="I300" s="51" t="n">
        <f aca="false">F300+G300+H300</f>
        <v>46.07962073928</v>
      </c>
      <c r="J300" s="44"/>
    </row>
    <row r="301" customFormat="false" ht="15" hidden="false" customHeight="true" outlineLevel="0" collapsed="false">
      <c r="A301" s="45" t="n">
        <v>2041</v>
      </c>
      <c r="B301" s="46" t="s">
        <v>55</v>
      </c>
      <c r="C301" s="39" t="s">
        <v>30</v>
      </c>
      <c r="D301" s="40" t="n">
        <v>2.1</v>
      </c>
      <c r="E301" s="41" t="n">
        <v>13.38</v>
      </c>
      <c r="F301" s="42" t="n">
        <f aca="false">D301*E301</f>
        <v>28.098</v>
      </c>
      <c r="G301" s="51" t="n">
        <f aca="false">F301*$H$15</f>
        <v>36.2941866</v>
      </c>
      <c r="H301" s="43" t="n">
        <f aca="false">(F301+G301)*$H$16</f>
        <v>16.45864289496</v>
      </c>
      <c r="I301" s="51" t="n">
        <f aca="false">F301+G301+H301</f>
        <v>80.85082949496</v>
      </c>
      <c r="J301" s="44"/>
    </row>
    <row r="302" customFormat="false" ht="15" hidden="false" customHeight="true" outlineLevel="0" collapsed="false">
      <c r="A302" s="45" t="n">
        <v>2099</v>
      </c>
      <c r="B302" s="46" t="s">
        <v>32</v>
      </c>
      <c r="C302" s="39" t="s">
        <v>30</v>
      </c>
      <c r="D302" s="40" t="n">
        <v>2.1</v>
      </c>
      <c r="E302" s="42" t="n">
        <v>9.39</v>
      </c>
      <c r="F302" s="42" t="n">
        <f aca="false">D302*E302</f>
        <v>19.719</v>
      </c>
      <c r="G302" s="51" t="n">
        <f aca="false">F302*$H$15</f>
        <v>25.4710323</v>
      </c>
      <c r="H302" s="43" t="n">
        <f aca="false">(F302+G302)*$H$16</f>
        <v>11.55057225588</v>
      </c>
      <c r="I302" s="51" t="n">
        <f aca="false">F302+G302+H302</f>
        <v>56.74060455588</v>
      </c>
      <c r="J302" s="44"/>
    </row>
    <row r="303" customFormat="false" ht="15" hidden="false" customHeight="true" outlineLevel="0" collapsed="false">
      <c r="A303" s="45" t="n">
        <v>54489</v>
      </c>
      <c r="B303" s="46" t="s">
        <v>155</v>
      </c>
      <c r="C303" s="39" t="s">
        <v>66</v>
      </c>
      <c r="D303" s="40" t="n">
        <v>1</v>
      </c>
      <c r="E303" s="42" t="n">
        <v>2400.98</v>
      </c>
      <c r="F303" s="42" t="n">
        <f aca="false">D303*E303</f>
        <v>2400.98</v>
      </c>
      <c r="H303" s="43" t="n">
        <f aca="false">(F303+G303)*$H$16</f>
        <v>613.690488</v>
      </c>
      <c r="I303" s="51" t="n">
        <f aca="false">F303+G303+H303</f>
        <v>3014.670488</v>
      </c>
      <c r="J303" s="44"/>
    </row>
    <row r="304" customFormat="false" ht="15" hidden="false" customHeight="true" outlineLevel="0" collapsed="false">
      <c r="F304" s="57"/>
      <c r="I304" s="52"/>
      <c r="J304" s="26"/>
    </row>
    <row r="305" customFormat="false" ht="15" hidden="false" customHeight="true" outlineLevel="0" collapsed="false">
      <c r="F305" s="54"/>
      <c r="I305" s="52"/>
      <c r="J305" s="26"/>
    </row>
    <row r="306" customFormat="false" ht="25.5" hidden="false" customHeight="true" outlineLevel="0" collapsed="false">
      <c r="A306" s="28" t="n">
        <v>9008052</v>
      </c>
      <c r="B306" s="31" t="s">
        <v>156</v>
      </c>
      <c r="C306" s="30" t="s">
        <v>64</v>
      </c>
      <c r="D306" s="50" t="n">
        <v>3</v>
      </c>
      <c r="E306" s="32" t="n">
        <f aca="false">SUM(I307:I310)</f>
        <v>3146.88705479012</v>
      </c>
      <c r="F306" s="55"/>
      <c r="G306" s="31"/>
      <c r="H306" s="30"/>
      <c r="I306" s="35"/>
      <c r="J306" s="36" t="n">
        <v>9440.66</v>
      </c>
    </row>
    <row r="307" customFormat="false" ht="15" hidden="false" customHeight="true" outlineLevel="0" collapsed="false">
      <c r="A307" s="45" t="n">
        <v>1037</v>
      </c>
      <c r="B307" s="46" t="s">
        <v>154</v>
      </c>
      <c r="C307" s="39" t="s">
        <v>30</v>
      </c>
      <c r="D307" s="40" t="n">
        <v>0.6</v>
      </c>
      <c r="E307" s="41" t="n">
        <v>26.69</v>
      </c>
      <c r="F307" s="42" t="n">
        <f aca="false">D307*E307</f>
        <v>16.014</v>
      </c>
      <c r="G307" s="51" t="n">
        <f aca="false">F307*$H$15</f>
        <v>20.6852838</v>
      </c>
      <c r="H307" s="43" t="n">
        <f aca="false">(F307+G307)*$H$16</f>
        <v>9.38033693928</v>
      </c>
      <c r="I307" s="51" t="n">
        <f aca="false">F307+G307+H307</f>
        <v>46.07962073928</v>
      </c>
      <c r="J307" s="26"/>
    </row>
    <row r="308" customFormat="false" ht="15" hidden="false" customHeight="true" outlineLevel="0" collapsed="false">
      <c r="A308" s="45" t="n">
        <v>2041</v>
      </c>
      <c r="B308" s="46" t="s">
        <v>55</v>
      </c>
      <c r="C308" s="39" t="s">
        <v>30</v>
      </c>
      <c r="D308" s="40" t="n">
        <v>2.1</v>
      </c>
      <c r="E308" s="41" t="n">
        <v>13.38</v>
      </c>
      <c r="F308" s="42" t="n">
        <f aca="false">D308*E308</f>
        <v>28.098</v>
      </c>
      <c r="G308" s="51" t="n">
        <f aca="false">F308*$H$15</f>
        <v>36.2941866</v>
      </c>
      <c r="H308" s="43" t="n">
        <f aca="false">(F308+G308)*$H$16</f>
        <v>16.45864289496</v>
      </c>
      <c r="I308" s="51" t="n">
        <f aca="false">F308+G308+H308</f>
        <v>80.85082949496</v>
      </c>
      <c r="J308" s="26"/>
    </row>
    <row r="309" customFormat="false" ht="15" hidden="false" customHeight="true" outlineLevel="0" collapsed="false">
      <c r="A309" s="45" t="n">
        <v>2099</v>
      </c>
      <c r="B309" s="46" t="s">
        <v>32</v>
      </c>
      <c r="C309" s="39" t="s">
        <v>30</v>
      </c>
      <c r="D309" s="40" t="n">
        <v>2.1</v>
      </c>
      <c r="E309" s="42" t="n">
        <v>9.39</v>
      </c>
      <c r="F309" s="42" t="n">
        <f aca="false">D309*E309</f>
        <v>19.719</v>
      </c>
      <c r="G309" s="51" t="n">
        <f aca="false">F309*$H$15</f>
        <v>25.4710323</v>
      </c>
      <c r="H309" s="43" t="n">
        <f aca="false">(F309+G309)*$H$16</f>
        <v>11.55057225588</v>
      </c>
      <c r="I309" s="51" t="n">
        <f aca="false">F309+G309+H309</f>
        <v>56.74060455588</v>
      </c>
      <c r="J309" s="26"/>
    </row>
    <row r="310" customFormat="false" ht="15" hidden="false" customHeight="true" outlineLevel="0" collapsed="false">
      <c r="A310" s="45" t="n">
        <v>54491</v>
      </c>
      <c r="B310" s="46" t="s">
        <v>157</v>
      </c>
      <c r="C310" s="39" t="s">
        <v>66</v>
      </c>
      <c r="D310" s="40" t="n">
        <v>1</v>
      </c>
      <c r="E310" s="42" t="n">
        <v>2360</v>
      </c>
      <c r="F310" s="42" t="n">
        <f aca="false">D310*E310</f>
        <v>2360</v>
      </c>
      <c r="H310" s="43" t="n">
        <f aca="false">(F310+G310)*$H$16</f>
        <v>603.216</v>
      </c>
      <c r="I310" s="51" t="n">
        <f aca="false">F310+G310+H310</f>
        <v>2963.216</v>
      </c>
      <c r="J310" s="26"/>
    </row>
    <row r="311" customFormat="false" ht="15" hidden="false" customHeight="true" outlineLevel="0" collapsed="false">
      <c r="A311" s="45"/>
      <c r="B311" s="46"/>
      <c r="C311" s="39"/>
      <c r="D311" s="40"/>
      <c r="E311" s="42"/>
      <c r="F311" s="42"/>
      <c r="H311" s="51"/>
      <c r="I311" s="51"/>
      <c r="J311" s="26"/>
    </row>
    <row r="312" customFormat="false" ht="15" hidden="false" customHeight="true" outlineLevel="0" collapsed="false">
      <c r="A312" s="28" t="n">
        <v>9017001</v>
      </c>
      <c r="B312" s="31" t="s">
        <v>158</v>
      </c>
      <c r="C312" s="30" t="s">
        <v>64</v>
      </c>
      <c r="D312" s="50" t="n">
        <v>1</v>
      </c>
      <c r="E312" s="32" t="n">
        <f aca="false">SUM(I313:I314)</f>
        <v>289.37532899856</v>
      </c>
      <c r="F312" s="33"/>
      <c r="G312" s="31"/>
      <c r="H312" s="30"/>
      <c r="I312" s="35"/>
      <c r="J312" s="36" t="n">
        <v>289.38</v>
      </c>
    </row>
    <row r="313" customFormat="false" ht="15" hidden="false" customHeight="true" outlineLevel="0" collapsed="false">
      <c r="A313" s="45" t="n">
        <v>2041</v>
      </c>
      <c r="B313" s="46" t="s">
        <v>55</v>
      </c>
      <c r="C313" s="39" t="s">
        <v>30</v>
      </c>
      <c r="D313" s="40" t="n">
        <v>0.6</v>
      </c>
      <c r="E313" s="41" t="n">
        <v>13.38</v>
      </c>
      <c r="F313" s="42" t="n">
        <f aca="false">D313*E313</f>
        <v>8.028</v>
      </c>
      <c r="G313" s="51" t="n">
        <f aca="false">F313*$H$15</f>
        <v>10.3697676</v>
      </c>
      <c r="H313" s="43" t="n">
        <f aca="false">(F313+G313)*$H$16</f>
        <v>4.70246939856</v>
      </c>
      <c r="I313" s="51" t="n">
        <f aca="false">F313+G313+H313</f>
        <v>23.10023699856</v>
      </c>
      <c r="J313" s="26"/>
    </row>
    <row r="314" customFormat="false" ht="15" hidden="false" customHeight="true" outlineLevel="0" collapsed="false">
      <c r="A314" s="45" t="n">
        <v>61001</v>
      </c>
      <c r="B314" s="46" t="s">
        <v>159</v>
      </c>
      <c r="C314" s="39" t="s">
        <v>66</v>
      </c>
      <c r="D314" s="40" t="n">
        <v>1</v>
      </c>
      <c r="E314" s="42" t="n">
        <v>212.07</v>
      </c>
      <c r="F314" s="42" t="n">
        <f aca="false">D314*E314</f>
        <v>212.07</v>
      </c>
      <c r="H314" s="43" t="n">
        <f aca="false">(F314+G314)*$H$16</f>
        <v>54.205092</v>
      </c>
      <c r="I314" s="51" t="n">
        <f aca="false">F314+G314+H314</f>
        <v>266.275092</v>
      </c>
      <c r="J314" s="26"/>
    </row>
    <row r="315" customFormat="false" ht="15" hidden="false" customHeight="true" outlineLevel="0" collapsed="false">
      <c r="A315" s="45"/>
      <c r="B315" s="46"/>
      <c r="C315" s="39"/>
      <c r="D315" s="40"/>
      <c r="E315" s="42"/>
      <c r="F315" s="58"/>
      <c r="H315" s="51"/>
      <c r="I315" s="51"/>
      <c r="J315" s="26"/>
    </row>
    <row r="316" customFormat="false" ht="15" hidden="false" customHeight="true" outlineLevel="0" collapsed="false">
      <c r="A316" s="28" t="n">
        <v>9006098</v>
      </c>
      <c r="B316" s="31" t="s">
        <v>160</v>
      </c>
      <c r="C316" s="30" t="s">
        <v>36</v>
      </c>
      <c r="D316" s="50" t="n">
        <v>2</v>
      </c>
      <c r="E316" s="32" t="n">
        <f aca="false">SUM(I317:I319)</f>
        <v>185.719969790184</v>
      </c>
      <c r="F316" s="55"/>
      <c r="G316" s="31"/>
      <c r="H316" s="30"/>
      <c r="I316" s="35"/>
      <c r="J316" s="36" t="n">
        <v>371.44</v>
      </c>
    </row>
    <row r="317" customFormat="false" ht="15" hidden="false" customHeight="true" outlineLevel="0" collapsed="false">
      <c r="A317" s="45" t="n">
        <v>2041</v>
      </c>
      <c r="B317" s="46" t="s">
        <v>55</v>
      </c>
      <c r="C317" s="39" t="s">
        <v>30</v>
      </c>
      <c r="D317" s="40" t="n">
        <v>0.46</v>
      </c>
      <c r="E317" s="41" t="n">
        <v>13.38</v>
      </c>
      <c r="F317" s="42" t="n">
        <f aca="false">D317*E317</f>
        <v>6.1548</v>
      </c>
      <c r="G317" s="51" t="n">
        <f aca="false">F317*$H$15</f>
        <v>7.95015516</v>
      </c>
      <c r="H317" s="43" t="n">
        <f aca="false">(F317+G317)*$H$16</f>
        <v>3.605226538896</v>
      </c>
      <c r="I317" s="51" t="n">
        <f aca="false">F317+G317+H317</f>
        <v>17.710181698896</v>
      </c>
      <c r="J317" s="26"/>
    </row>
    <row r="318" customFormat="false" ht="15" hidden="false" customHeight="true" outlineLevel="0" collapsed="false">
      <c r="A318" s="45" t="n">
        <v>2099</v>
      </c>
      <c r="B318" s="46" t="s">
        <v>32</v>
      </c>
      <c r="C318" s="39" t="s">
        <v>30</v>
      </c>
      <c r="D318" s="40" t="n">
        <v>0.46</v>
      </c>
      <c r="E318" s="42" t="n">
        <v>9.39</v>
      </c>
      <c r="F318" s="42" t="n">
        <f aca="false">D318*E318</f>
        <v>4.3194</v>
      </c>
      <c r="G318" s="51" t="n">
        <f aca="false">F318*$H$15</f>
        <v>5.57936898</v>
      </c>
      <c r="H318" s="43" t="n">
        <f aca="false">(F318+G318)*$H$16</f>
        <v>2.530125351288</v>
      </c>
      <c r="I318" s="51" t="n">
        <f aca="false">F318+G318+H318</f>
        <v>12.428894331288</v>
      </c>
      <c r="J318" s="26"/>
    </row>
    <row r="319" customFormat="false" ht="15" hidden="false" customHeight="true" outlineLevel="0" collapsed="false">
      <c r="A319" s="45" t="n">
        <v>52852</v>
      </c>
      <c r="B319" s="46" t="s">
        <v>161</v>
      </c>
      <c r="C319" s="39" t="s">
        <v>36</v>
      </c>
      <c r="D319" s="40" t="n">
        <v>1.02</v>
      </c>
      <c r="E319" s="42" t="n">
        <v>121.48</v>
      </c>
      <c r="F319" s="42" t="n">
        <f aca="false">D319*E319</f>
        <v>123.9096</v>
      </c>
      <c r="H319" s="43" t="n">
        <f aca="false">(F319+G319)*$H$16</f>
        <v>31.67129376</v>
      </c>
      <c r="I319" s="51" t="n">
        <f aca="false">F319+G319+H319</f>
        <v>155.58089376</v>
      </c>
      <c r="J319" s="26"/>
    </row>
    <row r="320" customFormat="false" ht="15" hidden="false" customHeight="true" outlineLevel="0" collapsed="false">
      <c r="A320" s="45"/>
      <c r="B320" s="46"/>
      <c r="C320" s="39"/>
      <c r="D320" s="40"/>
      <c r="E320" s="42"/>
      <c r="F320" s="42"/>
      <c r="H320" s="51"/>
      <c r="I320" s="51"/>
      <c r="J320" s="26"/>
    </row>
    <row r="321" customFormat="false" ht="23.85" hidden="false" customHeight="true" outlineLevel="0" collapsed="false">
      <c r="A321" s="28" t="n">
        <v>9003033</v>
      </c>
      <c r="B321" s="31" t="s">
        <v>162</v>
      </c>
      <c r="C321" s="30" t="s">
        <v>36</v>
      </c>
      <c r="D321" s="32" t="n">
        <v>1</v>
      </c>
      <c r="E321" s="32" t="n">
        <f aca="false">SUM(I322:I324)</f>
        <v>17.121273594996</v>
      </c>
      <c r="F321" s="33"/>
      <c r="G321" s="31"/>
      <c r="H321" s="30"/>
      <c r="I321" s="35"/>
      <c r="J321" s="36" t="n">
        <v>17.12</v>
      </c>
    </row>
    <row r="322" customFormat="false" ht="15" hidden="false" customHeight="true" outlineLevel="0" collapsed="false">
      <c r="A322" s="45" t="n">
        <v>2041</v>
      </c>
      <c r="B322" s="46" t="s">
        <v>55</v>
      </c>
      <c r="C322" s="39" t="s">
        <v>30</v>
      </c>
      <c r="D322" s="40" t="n">
        <v>0.06</v>
      </c>
      <c r="E322" s="41" t="n">
        <v>13.38</v>
      </c>
      <c r="F322" s="42" t="n">
        <f aca="false">D322*E322</f>
        <v>0.8028</v>
      </c>
      <c r="G322" s="51" t="n">
        <f aca="false">F322*$H$15</f>
        <v>1.03697676</v>
      </c>
      <c r="H322" s="43" t="n">
        <f aca="false">(F322+G322)*$H$16</f>
        <v>0.470246939856</v>
      </c>
      <c r="I322" s="51" t="n">
        <f aca="false">F322+G322+H322</f>
        <v>2.310023699856</v>
      </c>
      <c r="J322" s="26"/>
    </row>
    <row r="323" customFormat="false" ht="15" hidden="false" customHeight="true" outlineLevel="0" collapsed="false">
      <c r="A323" s="45" t="n">
        <v>2099</v>
      </c>
      <c r="B323" s="46" t="s">
        <v>32</v>
      </c>
      <c r="C323" s="39" t="s">
        <v>30</v>
      </c>
      <c r="D323" s="40" t="n">
        <v>0.05</v>
      </c>
      <c r="E323" s="42" t="n">
        <v>9.39</v>
      </c>
      <c r="F323" s="42" t="n">
        <f aca="false">D323*E323</f>
        <v>0.4695</v>
      </c>
      <c r="G323" s="51" t="n">
        <f aca="false">F323*$H$15</f>
        <v>0.60645315</v>
      </c>
      <c r="H323" s="43" t="n">
        <f aca="false">(F323+G323)*$H$16</f>
        <v>0.27501362514</v>
      </c>
      <c r="I323" s="51" t="n">
        <f aca="false">F323+G323+H323</f>
        <v>1.35096677514</v>
      </c>
      <c r="J323" s="26"/>
    </row>
    <row r="324" customFormat="false" ht="15" hidden="false" customHeight="true" outlineLevel="0" collapsed="false">
      <c r="A324" s="45" t="n">
        <v>52826</v>
      </c>
      <c r="B324" s="46" t="s">
        <v>163</v>
      </c>
      <c r="C324" s="39" t="s">
        <v>36</v>
      </c>
      <c r="D324" s="40" t="n">
        <v>1.02</v>
      </c>
      <c r="E324" s="42" t="n">
        <v>10.51</v>
      </c>
      <c r="F324" s="42" t="n">
        <f aca="false">D324*E324</f>
        <v>10.7202</v>
      </c>
      <c r="H324" s="43" t="n">
        <f aca="false">(F324+G324)*$H$16</f>
        <v>2.74008312</v>
      </c>
      <c r="I324" s="51" t="n">
        <f aca="false">F324+G324+H324</f>
        <v>13.46028312</v>
      </c>
      <c r="J324" s="26"/>
    </row>
    <row r="325" customFormat="false" ht="15" hidden="false" customHeight="true" outlineLevel="0" collapsed="false">
      <c r="F325" s="54"/>
      <c r="I325" s="52"/>
      <c r="J325" s="26"/>
    </row>
    <row r="326" customFormat="false" ht="25.5" hidden="false" customHeight="true" outlineLevel="0" collapsed="false">
      <c r="A326" s="28" t="n">
        <v>9003033</v>
      </c>
      <c r="B326" s="31" t="s">
        <v>164</v>
      </c>
      <c r="C326" s="30" t="s">
        <v>36</v>
      </c>
      <c r="D326" s="32" t="n">
        <v>11</v>
      </c>
      <c r="E326" s="32" t="n">
        <f aca="false">SUM(I327:I329)</f>
        <v>17.121273594996</v>
      </c>
      <c r="F326" s="55"/>
      <c r="G326" s="31"/>
      <c r="H326" s="30"/>
      <c r="I326" s="35"/>
      <c r="J326" s="36" t="n">
        <v>188.33</v>
      </c>
    </row>
    <row r="327" customFormat="false" ht="15" hidden="false" customHeight="true" outlineLevel="0" collapsed="false">
      <c r="A327" s="45" t="n">
        <v>2041</v>
      </c>
      <c r="B327" s="46" t="s">
        <v>55</v>
      </c>
      <c r="C327" s="39" t="s">
        <v>30</v>
      </c>
      <c r="D327" s="40" t="n">
        <v>0.06</v>
      </c>
      <c r="E327" s="41" t="n">
        <v>13.38</v>
      </c>
      <c r="F327" s="42" t="n">
        <f aca="false">D327*E327</f>
        <v>0.8028</v>
      </c>
      <c r="G327" s="51" t="n">
        <f aca="false">F327*$H$15</f>
        <v>1.03697676</v>
      </c>
      <c r="H327" s="43" t="n">
        <f aca="false">(F327+G327)*$H$16</f>
        <v>0.470246939856</v>
      </c>
      <c r="I327" s="51" t="n">
        <f aca="false">F327+G327+H327</f>
        <v>2.310023699856</v>
      </c>
      <c r="J327" s="26"/>
    </row>
    <row r="328" customFormat="false" ht="15" hidden="false" customHeight="true" outlineLevel="0" collapsed="false">
      <c r="A328" s="45" t="n">
        <v>2099</v>
      </c>
      <c r="B328" s="46" t="s">
        <v>32</v>
      </c>
      <c r="C328" s="39" t="s">
        <v>30</v>
      </c>
      <c r="D328" s="40" t="n">
        <v>0.05</v>
      </c>
      <c r="E328" s="42" t="n">
        <v>9.39</v>
      </c>
      <c r="F328" s="42" t="n">
        <f aca="false">D328*E328</f>
        <v>0.4695</v>
      </c>
      <c r="G328" s="51" t="n">
        <f aca="false">F328*$H$15</f>
        <v>0.60645315</v>
      </c>
      <c r="H328" s="43" t="n">
        <f aca="false">(F328+G328)*$H$16</f>
        <v>0.27501362514</v>
      </c>
      <c r="I328" s="51" t="n">
        <f aca="false">F328+G328+H328</f>
        <v>1.35096677514</v>
      </c>
      <c r="J328" s="26"/>
    </row>
    <row r="329" customFormat="false" ht="15" hidden="false" customHeight="true" outlineLevel="0" collapsed="false">
      <c r="A329" s="45" t="n">
        <v>52826</v>
      </c>
      <c r="B329" s="46" t="s">
        <v>163</v>
      </c>
      <c r="C329" s="39" t="s">
        <v>36</v>
      </c>
      <c r="D329" s="40" t="n">
        <v>1.02</v>
      </c>
      <c r="E329" s="42" t="n">
        <v>10.51</v>
      </c>
      <c r="F329" s="42" t="n">
        <f aca="false">D329*E329</f>
        <v>10.7202</v>
      </c>
      <c r="H329" s="43" t="n">
        <f aca="false">(F329+G329)*$H$16</f>
        <v>2.74008312</v>
      </c>
      <c r="I329" s="51" t="n">
        <f aca="false">F329+G329+H329</f>
        <v>13.46028312</v>
      </c>
      <c r="J329" s="26"/>
    </row>
    <row r="330" customFormat="false" ht="15" hidden="false" customHeight="true" outlineLevel="0" collapsed="false">
      <c r="I330" s="52"/>
      <c r="J330" s="26"/>
    </row>
    <row r="331" customFormat="false" ht="15" hidden="false" customHeight="true" outlineLevel="0" collapsed="false">
      <c r="A331" s="28" t="n">
        <v>9003038</v>
      </c>
      <c r="B331" s="31" t="s">
        <v>165</v>
      </c>
      <c r="C331" s="30" t="s">
        <v>36</v>
      </c>
      <c r="D331" s="32" t="n">
        <v>12.3</v>
      </c>
      <c r="E331" s="32" t="n">
        <f aca="false">SUM(I332:I334)</f>
        <v>108.56294619012</v>
      </c>
      <c r="F331" s="33"/>
      <c r="G331" s="31"/>
      <c r="H331" s="30"/>
      <c r="I331" s="35"/>
      <c r="J331" s="36" t="n">
        <v>1335.32</v>
      </c>
    </row>
    <row r="332" customFormat="false" ht="15" hidden="false" customHeight="true" outlineLevel="0" collapsed="false">
      <c r="A332" s="45" t="n">
        <v>2041</v>
      </c>
      <c r="B332" s="46" t="s">
        <v>55</v>
      </c>
      <c r="C332" s="39" t="s">
        <v>30</v>
      </c>
      <c r="D332" s="40" t="n">
        <v>0.3</v>
      </c>
      <c r="E332" s="41" t="n">
        <v>13.38</v>
      </c>
      <c r="F332" s="42" t="n">
        <f aca="false">D332*E332</f>
        <v>4.014</v>
      </c>
      <c r="G332" s="51" t="n">
        <f aca="false">F332*$H$15</f>
        <v>5.1848838</v>
      </c>
      <c r="H332" s="43" t="n">
        <f aca="false">(F332+G332)*$H$16</f>
        <v>2.35123469928</v>
      </c>
      <c r="I332" s="51" t="n">
        <f aca="false">F332+G332+H332</f>
        <v>11.55011849928</v>
      </c>
      <c r="J332" s="26"/>
    </row>
    <row r="333" customFormat="false" ht="15" hidden="false" customHeight="true" outlineLevel="0" collapsed="false">
      <c r="A333" s="45" t="n">
        <v>2099</v>
      </c>
      <c r="B333" s="46" t="s">
        <v>32</v>
      </c>
      <c r="C333" s="39" t="s">
        <v>30</v>
      </c>
      <c r="D333" s="40" t="n">
        <v>0.3</v>
      </c>
      <c r="E333" s="42" t="n">
        <v>9.39</v>
      </c>
      <c r="F333" s="42" t="n">
        <f aca="false">D333*E333</f>
        <v>2.817</v>
      </c>
      <c r="G333" s="51" t="n">
        <f aca="false">F333*$H$15</f>
        <v>3.6387189</v>
      </c>
      <c r="H333" s="43" t="n">
        <f aca="false">(F333+G333)*$H$16</f>
        <v>1.65008175084</v>
      </c>
      <c r="I333" s="51" t="n">
        <f aca="false">F333+G333+H333</f>
        <v>8.10580065084</v>
      </c>
      <c r="J333" s="26"/>
    </row>
    <row r="334" customFormat="false" ht="15" hidden="false" customHeight="true" outlineLevel="0" collapsed="false">
      <c r="A334" s="45" t="n">
        <v>52832</v>
      </c>
      <c r="B334" s="46" t="s">
        <v>166</v>
      </c>
      <c r="C334" s="39" t="s">
        <v>36</v>
      </c>
      <c r="D334" s="40" t="n">
        <v>1.02</v>
      </c>
      <c r="E334" s="42" t="n">
        <v>69.42</v>
      </c>
      <c r="F334" s="42" t="n">
        <f aca="false">D334*E334</f>
        <v>70.8084</v>
      </c>
      <c r="H334" s="43" t="n">
        <f aca="false">(F334+G334)*$H$16</f>
        <v>18.09862704</v>
      </c>
      <c r="I334" s="51" t="n">
        <f aca="false">F334+G334+H334</f>
        <v>88.90702704</v>
      </c>
      <c r="J334" s="26"/>
    </row>
    <row r="335" customFormat="false" ht="15" hidden="false" customHeight="true" outlineLevel="0" collapsed="false">
      <c r="F335" s="54"/>
      <c r="I335" s="52"/>
      <c r="J335" s="26"/>
    </row>
    <row r="336" customFormat="false" ht="15" hidden="false" customHeight="true" outlineLevel="0" collapsed="false">
      <c r="A336" s="28" t="n">
        <v>9003039</v>
      </c>
      <c r="B336" s="31" t="s">
        <v>167</v>
      </c>
      <c r="C336" s="30" t="s">
        <v>36</v>
      </c>
      <c r="D336" s="32" t="n">
        <v>5</v>
      </c>
      <c r="E336" s="32" t="n">
        <f aca="false">SUM(I337:I339)</f>
        <v>142.05092879514</v>
      </c>
      <c r="F336" s="55"/>
      <c r="G336" s="31"/>
      <c r="H336" s="30"/>
      <c r="I336" s="35"/>
      <c r="J336" s="36" t="n">
        <v>710.25</v>
      </c>
    </row>
    <row r="337" customFormat="false" ht="15" hidden="false" customHeight="true" outlineLevel="0" collapsed="false">
      <c r="A337" s="45" t="n">
        <v>2041</v>
      </c>
      <c r="B337" s="46" t="s">
        <v>55</v>
      </c>
      <c r="C337" s="39" t="s">
        <v>30</v>
      </c>
      <c r="D337" s="40" t="n">
        <v>0.35</v>
      </c>
      <c r="E337" s="41" t="n">
        <v>13.38</v>
      </c>
      <c r="F337" s="42" t="n">
        <f aca="false">D337*E337</f>
        <v>4.683</v>
      </c>
      <c r="G337" s="51" t="n">
        <f aca="false">F337*$H$15</f>
        <v>6.0490311</v>
      </c>
      <c r="H337" s="43" t="n">
        <f aca="false">(F337+G337)*$H$16</f>
        <v>2.74310714916</v>
      </c>
      <c r="I337" s="51" t="n">
        <f aca="false">F337+G337+H337</f>
        <v>13.47513824916</v>
      </c>
      <c r="J337" s="26"/>
    </row>
    <row r="338" customFormat="false" ht="15" hidden="false" customHeight="true" outlineLevel="0" collapsed="false">
      <c r="A338" s="45" t="n">
        <v>2099</v>
      </c>
      <c r="B338" s="46" t="s">
        <v>32</v>
      </c>
      <c r="C338" s="39" t="s">
        <v>30</v>
      </c>
      <c r="D338" s="40" t="n">
        <v>0.35</v>
      </c>
      <c r="E338" s="42" t="n">
        <v>9.39</v>
      </c>
      <c r="F338" s="42" t="n">
        <f aca="false">D338*E338</f>
        <v>3.2865</v>
      </c>
      <c r="G338" s="51" t="n">
        <f aca="false">F338*$H$15</f>
        <v>4.24517205</v>
      </c>
      <c r="H338" s="43" t="n">
        <f aca="false">(F338+G338)*$H$16</f>
        <v>1.92509537598</v>
      </c>
      <c r="I338" s="51" t="n">
        <f aca="false">F338+G338+H338</f>
        <v>9.45676742598</v>
      </c>
      <c r="J338" s="26"/>
    </row>
    <row r="339" customFormat="false" ht="15" hidden="false" customHeight="true" outlineLevel="0" collapsed="false">
      <c r="A339" s="45" t="n">
        <v>52832</v>
      </c>
      <c r="B339" s="46" t="s">
        <v>166</v>
      </c>
      <c r="C339" s="39" t="s">
        <v>36</v>
      </c>
      <c r="D339" s="40" t="n">
        <v>1.02</v>
      </c>
      <c r="E339" s="42" t="n">
        <v>93.01</v>
      </c>
      <c r="F339" s="42" t="n">
        <f aca="false">D339*E339</f>
        <v>94.8702</v>
      </c>
      <c r="H339" s="43" t="n">
        <f aca="false">(F339+G339)*$H$16</f>
        <v>24.24882312</v>
      </c>
      <c r="I339" s="51" t="n">
        <f aca="false">F339+G339+H339</f>
        <v>119.11902312</v>
      </c>
      <c r="J339" s="26"/>
    </row>
    <row r="340" customFormat="false" ht="15" hidden="false" customHeight="true" outlineLevel="0" collapsed="false">
      <c r="A340" s="45"/>
      <c r="B340" s="46"/>
      <c r="C340" s="39"/>
      <c r="D340" s="40"/>
      <c r="E340" s="42"/>
      <c r="F340" s="42"/>
      <c r="H340" s="51"/>
      <c r="I340" s="51"/>
      <c r="J340" s="26"/>
    </row>
    <row r="341" customFormat="false" ht="15" hidden="false" customHeight="true" outlineLevel="0" collapsed="false">
      <c r="A341" s="28" t="n">
        <v>9080020</v>
      </c>
      <c r="B341" s="31" t="s">
        <v>168</v>
      </c>
      <c r="C341" s="30" t="s">
        <v>64</v>
      </c>
      <c r="D341" s="50" t="n">
        <v>15</v>
      </c>
      <c r="E341" s="32" t="n">
        <f aca="false">SUM(I342:I344)</f>
        <v>32.41281515012</v>
      </c>
      <c r="F341" s="33"/>
      <c r="G341" s="31"/>
      <c r="H341" s="30"/>
      <c r="I341" s="35"/>
      <c r="J341" s="36" t="n">
        <v>486.19</v>
      </c>
    </row>
    <row r="342" customFormat="false" ht="15" hidden="false" customHeight="true" outlineLevel="0" collapsed="false">
      <c r="A342" s="45" t="n">
        <v>2041</v>
      </c>
      <c r="B342" s="46" t="s">
        <v>55</v>
      </c>
      <c r="C342" s="39" t="s">
        <v>30</v>
      </c>
      <c r="D342" s="40" t="n">
        <v>0.3</v>
      </c>
      <c r="E342" s="41" t="n">
        <v>13.38</v>
      </c>
      <c r="F342" s="42" t="n">
        <f aca="false">D342*E342</f>
        <v>4.014</v>
      </c>
      <c r="G342" s="51" t="n">
        <f aca="false">F342*$H$15</f>
        <v>5.1848838</v>
      </c>
      <c r="H342" s="43" t="n">
        <f aca="false">(F342+G342)*$H$16</f>
        <v>2.35123469928</v>
      </c>
      <c r="I342" s="51" t="n">
        <f aca="false">F342+G342+H342</f>
        <v>11.55011849928</v>
      </c>
      <c r="J342" s="26"/>
    </row>
    <row r="343" customFormat="false" ht="15" hidden="false" customHeight="true" outlineLevel="0" collapsed="false">
      <c r="A343" s="45" t="n">
        <v>2099</v>
      </c>
      <c r="B343" s="46" t="s">
        <v>32</v>
      </c>
      <c r="C343" s="39" t="s">
        <v>30</v>
      </c>
      <c r="D343" s="40" t="n">
        <v>0.3</v>
      </c>
      <c r="E343" s="42" t="n">
        <v>9.39</v>
      </c>
      <c r="F343" s="42" t="n">
        <f aca="false">D343*E343</f>
        <v>2.817</v>
      </c>
      <c r="G343" s="51" t="n">
        <f aca="false">F343*$H$15</f>
        <v>3.6387189</v>
      </c>
      <c r="H343" s="43" t="n">
        <f aca="false">(F343+G343)*$H$16</f>
        <v>1.65008175084</v>
      </c>
      <c r="I343" s="51" t="n">
        <f aca="false">F343+G343+H343</f>
        <v>8.10580065084</v>
      </c>
      <c r="J343" s="26"/>
    </row>
    <row r="344" customFormat="false" ht="15" hidden="false" customHeight="true" outlineLevel="0" collapsed="false">
      <c r="A344" s="45" t="n">
        <v>58006</v>
      </c>
      <c r="B344" s="46" t="s">
        <v>169</v>
      </c>
      <c r="C344" s="39" t="s">
        <v>66</v>
      </c>
      <c r="D344" s="40" t="n">
        <v>1</v>
      </c>
      <c r="E344" s="42" t="n">
        <v>10.16</v>
      </c>
      <c r="F344" s="42" t="n">
        <f aca="false">D344*E344</f>
        <v>10.16</v>
      </c>
      <c r="H344" s="43" t="n">
        <f aca="false">(F344+G344)*$H$16</f>
        <v>2.596896</v>
      </c>
      <c r="I344" s="51" t="n">
        <f aca="false">F344+G344+H344</f>
        <v>12.756896</v>
      </c>
      <c r="J344" s="26"/>
    </row>
    <row r="345" customFormat="false" ht="15" hidden="false" customHeight="true" outlineLevel="0" collapsed="false">
      <c r="F345" s="54"/>
      <c r="I345" s="52"/>
      <c r="J345" s="26"/>
    </row>
    <row r="346" customFormat="false" ht="15" hidden="false" customHeight="true" outlineLevel="0" collapsed="false">
      <c r="A346" s="28" t="n">
        <v>9080025</v>
      </c>
      <c r="B346" s="31" t="s">
        <v>170</v>
      </c>
      <c r="C346" s="30" t="s">
        <v>64</v>
      </c>
      <c r="D346" s="50" t="n">
        <v>54</v>
      </c>
      <c r="E346" s="32" t="n">
        <f aca="false">SUM(I347:I349)</f>
        <v>55.58893220016</v>
      </c>
      <c r="F346" s="55"/>
      <c r="G346" s="31"/>
      <c r="H346" s="30"/>
      <c r="I346" s="35"/>
      <c r="J346" s="36" t="n">
        <v>3001.8</v>
      </c>
    </row>
    <row r="347" customFormat="false" ht="15" hidden="false" customHeight="true" outlineLevel="0" collapsed="false">
      <c r="A347" s="45" t="n">
        <v>2041</v>
      </c>
      <c r="B347" s="46" t="s">
        <v>55</v>
      </c>
      <c r="C347" s="39" t="s">
        <v>30</v>
      </c>
      <c r="D347" s="40" t="n">
        <v>0.4</v>
      </c>
      <c r="E347" s="41" t="n">
        <v>13.38</v>
      </c>
      <c r="F347" s="42" t="n">
        <f aca="false">D347*E347</f>
        <v>5.352</v>
      </c>
      <c r="G347" s="51" t="n">
        <f aca="false">F347*$H$15</f>
        <v>6.9131784</v>
      </c>
      <c r="H347" s="43" t="n">
        <f aca="false">(F347+G347)*$H$16</f>
        <v>3.13497959904</v>
      </c>
      <c r="I347" s="51" t="n">
        <f aca="false">F347+G347+H347</f>
        <v>15.40015799904</v>
      </c>
      <c r="J347" s="44"/>
    </row>
    <row r="348" customFormat="false" ht="15" hidden="false" customHeight="true" outlineLevel="0" collapsed="false">
      <c r="A348" s="45" t="n">
        <v>2099</v>
      </c>
      <c r="B348" s="46" t="s">
        <v>32</v>
      </c>
      <c r="C348" s="39" t="s">
        <v>30</v>
      </c>
      <c r="D348" s="40" t="n">
        <v>0.4</v>
      </c>
      <c r="E348" s="42" t="n">
        <v>9.39</v>
      </c>
      <c r="F348" s="42" t="n">
        <f aca="false">D348*E348</f>
        <v>3.756</v>
      </c>
      <c r="G348" s="51" t="n">
        <f aca="false">F348*$H$15</f>
        <v>4.8516252</v>
      </c>
      <c r="H348" s="43" t="n">
        <f aca="false">(F348+G348)*$H$16</f>
        <v>2.20010900112</v>
      </c>
      <c r="I348" s="51" t="n">
        <f aca="false">F348+G348+H348</f>
        <v>10.80773420112</v>
      </c>
      <c r="J348" s="44"/>
    </row>
    <row r="349" customFormat="false" ht="15" hidden="false" customHeight="true" outlineLevel="0" collapsed="false">
      <c r="A349" s="45" t="n">
        <v>58011</v>
      </c>
      <c r="B349" s="46" t="s">
        <v>171</v>
      </c>
      <c r="C349" s="39" t="s">
        <v>66</v>
      </c>
      <c r="D349" s="40" t="n">
        <v>1</v>
      </c>
      <c r="E349" s="42" t="n">
        <v>23.4</v>
      </c>
      <c r="F349" s="42" t="n">
        <f aca="false">D349*E349</f>
        <v>23.4</v>
      </c>
      <c r="H349" s="43" t="n">
        <f aca="false">(F349+G349)*$H$16</f>
        <v>5.98104</v>
      </c>
      <c r="I349" s="51" t="n">
        <f aca="false">F349+G349+H349</f>
        <v>29.38104</v>
      </c>
      <c r="J349" s="44"/>
    </row>
    <row r="350" customFormat="false" ht="15" hidden="false" customHeight="true" outlineLevel="0" collapsed="false">
      <c r="A350" s="45"/>
      <c r="B350" s="46"/>
      <c r="C350" s="39"/>
      <c r="D350" s="40"/>
      <c r="E350" s="42"/>
      <c r="F350" s="42"/>
      <c r="H350" s="51"/>
      <c r="I350" s="51"/>
      <c r="J350" s="44"/>
    </row>
    <row r="351" customFormat="false" ht="15" hidden="false" customHeight="true" outlineLevel="0" collapsed="false">
      <c r="A351" s="28" t="n">
        <v>9080026</v>
      </c>
      <c r="B351" s="31" t="s">
        <v>172</v>
      </c>
      <c r="C351" s="30" t="s">
        <v>64</v>
      </c>
      <c r="D351" s="50" t="n">
        <v>3</v>
      </c>
      <c r="E351" s="32" t="n">
        <f aca="false">SUM(I352:I354)</f>
        <v>74.5964572502</v>
      </c>
      <c r="F351" s="33"/>
      <c r="G351" s="31"/>
      <c r="H351" s="30"/>
      <c r="I351" s="35"/>
      <c r="J351" s="36" t="n">
        <v>223.79</v>
      </c>
    </row>
    <row r="352" customFormat="false" ht="15" hidden="false" customHeight="true" outlineLevel="0" collapsed="false">
      <c r="A352" s="45" t="n">
        <v>2041</v>
      </c>
      <c r="B352" s="46" t="s">
        <v>55</v>
      </c>
      <c r="C352" s="39" t="s">
        <v>30</v>
      </c>
      <c r="D352" s="40" t="n">
        <v>0.5</v>
      </c>
      <c r="E352" s="41" t="n">
        <v>13.38</v>
      </c>
      <c r="F352" s="42" t="n">
        <f aca="false">D352*E352</f>
        <v>6.69</v>
      </c>
      <c r="G352" s="51" t="n">
        <f aca="false">F352*$H$15</f>
        <v>8.641473</v>
      </c>
      <c r="H352" s="43" t="n">
        <f aca="false">(F352+G352)*$H$16</f>
        <v>3.9187244988</v>
      </c>
      <c r="I352" s="51" t="n">
        <f aca="false">F352+G352+H352</f>
        <v>19.2501974988</v>
      </c>
      <c r="J352" s="26"/>
    </row>
    <row r="353" customFormat="false" ht="15" hidden="false" customHeight="true" outlineLevel="0" collapsed="false">
      <c r="A353" s="45" t="n">
        <v>2099</v>
      </c>
      <c r="B353" s="46" t="s">
        <v>32</v>
      </c>
      <c r="C353" s="39" t="s">
        <v>30</v>
      </c>
      <c r="D353" s="40" t="n">
        <v>0.5</v>
      </c>
      <c r="E353" s="42" t="n">
        <v>9.39</v>
      </c>
      <c r="F353" s="42" t="n">
        <f aca="false">D353*E353</f>
        <v>4.695</v>
      </c>
      <c r="G353" s="51" t="n">
        <f aca="false">F353*$H$15</f>
        <v>6.0645315</v>
      </c>
      <c r="H353" s="43" t="n">
        <f aca="false">(F353+G353)*$H$16</f>
        <v>2.7501362514</v>
      </c>
      <c r="I353" s="51" t="n">
        <f aca="false">F353+G353+H353</f>
        <v>13.5096677514</v>
      </c>
      <c r="J353" s="26"/>
    </row>
    <row r="354" customFormat="false" ht="15" hidden="false" customHeight="true" outlineLevel="0" collapsed="false">
      <c r="A354" s="45" t="n">
        <v>58012</v>
      </c>
      <c r="B354" s="46" t="s">
        <v>173</v>
      </c>
      <c r="C354" s="39" t="s">
        <v>66</v>
      </c>
      <c r="D354" s="40" t="n">
        <v>1</v>
      </c>
      <c r="E354" s="42" t="n">
        <v>33.32</v>
      </c>
      <c r="F354" s="42" t="n">
        <f aca="false">D354*E354</f>
        <v>33.32</v>
      </c>
      <c r="H354" s="43" t="n">
        <f aca="false">(F354+G354)*$H$16</f>
        <v>8.516592</v>
      </c>
      <c r="I354" s="51" t="n">
        <f aca="false">F354+G354+H354</f>
        <v>41.836592</v>
      </c>
      <c r="J354" s="26"/>
    </row>
    <row r="355" customFormat="false" ht="15" hidden="false" customHeight="true" outlineLevel="0" collapsed="false">
      <c r="F355" s="54"/>
      <c r="H355" s="54"/>
      <c r="I355" s="52"/>
      <c r="J355" s="26"/>
    </row>
    <row r="356" customFormat="false" ht="15" hidden="false" customHeight="true" outlineLevel="0" collapsed="false">
      <c r="A356" s="28" t="n">
        <v>9080027</v>
      </c>
      <c r="B356" s="31" t="s">
        <v>63</v>
      </c>
      <c r="C356" s="30" t="s">
        <v>64</v>
      </c>
      <c r="D356" s="50" t="n">
        <v>12</v>
      </c>
      <c r="E356" s="32" t="n">
        <f aca="false">SUM(I357:I359)</f>
        <v>76.0403972502</v>
      </c>
      <c r="F356" s="55"/>
      <c r="G356" s="31"/>
      <c r="H356" s="30"/>
      <c r="I356" s="35"/>
      <c r="J356" s="36" t="n">
        <v>912.48</v>
      </c>
    </row>
    <row r="357" customFormat="false" ht="15" hidden="false" customHeight="true" outlineLevel="0" collapsed="false">
      <c r="A357" s="45" t="n">
        <v>2041</v>
      </c>
      <c r="B357" s="46" t="s">
        <v>55</v>
      </c>
      <c r="C357" s="39" t="s">
        <v>30</v>
      </c>
      <c r="D357" s="40" t="n">
        <v>0.5</v>
      </c>
      <c r="E357" s="41" t="n">
        <v>13.38</v>
      </c>
      <c r="F357" s="42" t="n">
        <f aca="false">D357*E357</f>
        <v>6.69</v>
      </c>
      <c r="G357" s="51" t="n">
        <f aca="false">F357*$H$15</f>
        <v>8.641473</v>
      </c>
      <c r="H357" s="43" t="n">
        <f aca="false">(F357+G357)*$H$16</f>
        <v>3.9187244988</v>
      </c>
      <c r="I357" s="51" t="n">
        <f aca="false">F357+G357+H357</f>
        <v>19.2501974988</v>
      </c>
      <c r="J357" s="26"/>
    </row>
    <row r="358" customFormat="false" ht="15" hidden="false" customHeight="true" outlineLevel="0" collapsed="false">
      <c r="A358" s="45" t="n">
        <v>2099</v>
      </c>
      <c r="B358" s="46" t="s">
        <v>32</v>
      </c>
      <c r="C358" s="39" t="s">
        <v>30</v>
      </c>
      <c r="D358" s="40" t="n">
        <v>0.5</v>
      </c>
      <c r="E358" s="42" t="n">
        <v>9.39</v>
      </c>
      <c r="F358" s="42" t="n">
        <f aca="false">D358*E358</f>
        <v>4.695</v>
      </c>
      <c r="G358" s="51" t="n">
        <f aca="false">F358*$H$15</f>
        <v>6.0645315</v>
      </c>
      <c r="H358" s="43" t="n">
        <f aca="false">(F358+G358)*$H$16</f>
        <v>2.7501362514</v>
      </c>
      <c r="I358" s="51" t="n">
        <f aca="false">F358+G358+H358</f>
        <v>13.5096677514</v>
      </c>
      <c r="J358" s="26"/>
    </row>
    <row r="359" customFormat="false" ht="15" hidden="false" customHeight="true" outlineLevel="0" collapsed="false">
      <c r="A359" s="45" t="n">
        <v>58013</v>
      </c>
      <c r="B359" s="46" t="s">
        <v>65</v>
      </c>
      <c r="C359" s="39" t="s">
        <v>66</v>
      </c>
      <c r="D359" s="40" t="n">
        <v>1</v>
      </c>
      <c r="E359" s="42" t="n">
        <v>34.47</v>
      </c>
      <c r="F359" s="42" t="n">
        <f aca="false">D359*E359</f>
        <v>34.47</v>
      </c>
      <c r="H359" s="43" t="n">
        <f aca="false">(F359+G359)*$H$16</f>
        <v>8.810532</v>
      </c>
      <c r="I359" s="51" t="n">
        <f aca="false">F359+G359+H359</f>
        <v>43.280532</v>
      </c>
      <c r="J359" s="26"/>
    </row>
    <row r="360" customFormat="false" ht="15" hidden="false" customHeight="true" outlineLevel="0" collapsed="false">
      <c r="A360" s="61"/>
      <c r="B360" s="62"/>
      <c r="C360" s="45"/>
      <c r="D360" s="46"/>
      <c r="E360" s="39"/>
      <c r="F360" s="42"/>
      <c r="G360" s="40"/>
      <c r="H360" s="63"/>
      <c r="I360" s="64"/>
      <c r="J360" s="26"/>
    </row>
    <row r="361" customFormat="false" ht="15" hidden="false" customHeight="true" outlineLevel="0" collapsed="false">
      <c r="A361" s="61"/>
      <c r="B361" s="62"/>
      <c r="C361" s="45"/>
      <c r="D361" s="46"/>
      <c r="E361" s="39"/>
      <c r="F361" s="42"/>
      <c r="G361" s="40"/>
      <c r="H361" s="63"/>
      <c r="I361" s="64"/>
      <c r="J361" s="26"/>
    </row>
    <row r="362" customFormat="false" ht="15" hidden="false" customHeight="true" outlineLevel="0" collapsed="false">
      <c r="A362" s="48" t="s">
        <v>174</v>
      </c>
      <c r="I362" s="52"/>
      <c r="J362" s="27" t="n">
        <f aca="false">SUBTOTAL(9,J364:J753)</f>
        <v>484823.28</v>
      </c>
    </row>
    <row r="363" customFormat="false" ht="15" hidden="false" customHeight="true" outlineLevel="0" collapsed="false">
      <c r="I363" s="52"/>
      <c r="J363" s="26"/>
    </row>
    <row r="364" customFormat="false" ht="15" hidden="false" customHeight="true" outlineLevel="0" collapsed="false">
      <c r="A364" s="48" t="s">
        <v>175</v>
      </c>
      <c r="I364" s="52"/>
      <c r="J364" s="27" t="n">
        <f aca="false">SUBTOTAL(9,J366:J455)</f>
        <v>77268.43</v>
      </c>
    </row>
    <row r="365" customFormat="false" ht="15" hidden="false" customHeight="true" outlineLevel="0" collapsed="false">
      <c r="A365" s="61"/>
      <c r="B365" s="62"/>
      <c r="C365" s="45"/>
      <c r="D365" s="46"/>
      <c r="E365" s="39"/>
      <c r="F365" s="42"/>
      <c r="G365" s="40"/>
      <c r="H365" s="63"/>
      <c r="I365" s="64"/>
      <c r="J365" s="26"/>
    </row>
    <row r="366" customFormat="false" ht="15" hidden="false" customHeight="true" outlineLevel="0" collapsed="false">
      <c r="A366" s="28" t="n">
        <v>17060046</v>
      </c>
      <c r="B366" s="31" t="s">
        <v>176</v>
      </c>
      <c r="C366" s="30" t="s">
        <v>28</v>
      </c>
      <c r="D366" s="32" t="n">
        <v>16.2</v>
      </c>
      <c r="E366" s="32" t="n">
        <f aca="false">SUM(I367)</f>
        <v>18.91353485196</v>
      </c>
      <c r="F366" s="33"/>
      <c r="G366" s="31"/>
      <c r="H366" s="30"/>
      <c r="I366" s="35"/>
      <c r="J366" s="36" t="n">
        <v>306.4</v>
      </c>
    </row>
    <row r="367" customFormat="false" ht="15" hidden="false" customHeight="true" outlineLevel="0" collapsed="false">
      <c r="A367" s="45" t="n">
        <v>2099</v>
      </c>
      <c r="B367" s="46" t="s">
        <v>32</v>
      </c>
      <c r="C367" s="39" t="s">
        <v>30</v>
      </c>
      <c r="D367" s="40" t="n">
        <v>0.7</v>
      </c>
      <c r="E367" s="42" t="n">
        <v>9.39</v>
      </c>
      <c r="F367" s="42" t="n">
        <f aca="false">D367*E367</f>
        <v>6.573</v>
      </c>
      <c r="G367" s="51" t="n">
        <f aca="false">F367*$H$15</f>
        <v>8.4903441</v>
      </c>
      <c r="H367" s="43" t="n">
        <f aca="false">(F367+G367)*$H$16</f>
        <v>3.85019075196</v>
      </c>
      <c r="I367" s="51" t="n">
        <f aca="false">F367+G367+H367</f>
        <v>18.91353485196</v>
      </c>
      <c r="J367" s="44"/>
    </row>
    <row r="368" customFormat="false" ht="15" hidden="false" customHeight="true" outlineLevel="0" collapsed="false">
      <c r="A368" s="61"/>
      <c r="B368" s="62"/>
      <c r="C368" s="45"/>
      <c r="D368" s="46"/>
      <c r="E368" s="39"/>
      <c r="F368" s="58"/>
      <c r="G368" s="40"/>
      <c r="H368" s="63"/>
      <c r="I368" s="64"/>
      <c r="J368" s="26"/>
    </row>
    <row r="369" customFormat="false" ht="15" hidden="false" customHeight="true" outlineLevel="0" collapsed="false">
      <c r="A369" s="28" t="n">
        <v>17050023</v>
      </c>
      <c r="B369" s="31" t="s">
        <v>177</v>
      </c>
      <c r="C369" s="30" t="s">
        <v>34</v>
      </c>
      <c r="D369" s="32" t="n">
        <v>2.7</v>
      </c>
      <c r="E369" s="32" t="n">
        <f aca="false">SUM(I370:I372)</f>
        <v>493.1949740112</v>
      </c>
      <c r="F369" s="55"/>
      <c r="G369" s="31"/>
      <c r="H369" s="30"/>
      <c r="I369" s="35"/>
      <c r="J369" s="36" t="n">
        <v>1331.63</v>
      </c>
    </row>
    <row r="370" customFormat="false" ht="15" hidden="false" customHeight="true" outlineLevel="0" collapsed="false">
      <c r="A370" s="45" t="n">
        <v>2099</v>
      </c>
      <c r="B370" s="46" t="s">
        <v>32</v>
      </c>
      <c r="C370" s="39" t="s">
        <v>30</v>
      </c>
      <c r="D370" s="40" t="n">
        <v>4</v>
      </c>
      <c r="E370" s="42" t="n">
        <v>9.39</v>
      </c>
      <c r="F370" s="60" t="n">
        <f aca="false">D370*E370</f>
        <v>37.56</v>
      </c>
      <c r="G370" s="66" t="n">
        <f aca="false">F370*$H$15</f>
        <v>48.516252</v>
      </c>
      <c r="H370" s="43" t="n">
        <f aca="false">(F370+G370)*$H$16</f>
        <v>22.0010900112</v>
      </c>
      <c r="I370" s="51" t="n">
        <f aca="false">F370+G370+H370</f>
        <v>108.0773420112</v>
      </c>
      <c r="J370" s="44"/>
    </row>
    <row r="371" customFormat="false" ht="15" hidden="false" customHeight="true" outlineLevel="0" collapsed="false">
      <c r="A371" s="45" t="n">
        <v>94019</v>
      </c>
      <c r="B371" s="46" t="s">
        <v>178</v>
      </c>
      <c r="C371" s="39" t="s">
        <v>30</v>
      </c>
      <c r="D371" s="40" t="n">
        <v>2</v>
      </c>
      <c r="E371" s="42" t="n">
        <v>92.66</v>
      </c>
      <c r="F371" s="60" t="n">
        <f aca="false">D371*E371</f>
        <v>185.32</v>
      </c>
      <c r="G371" s="57"/>
      <c r="H371" s="43" t="n">
        <f aca="false">(F371+G371)*$H$16</f>
        <v>47.367792</v>
      </c>
      <c r="I371" s="51" t="n">
        <f aca="false">F371+G371+H371</f>
        <v>232.687792</v>
      </c>
      <c r="J371" s="44"/>
    </row>
    <row r="372" customFormat="false" ht="15" hidden="false" customHeight="true" outlineLevel="0" collapsed="false">
      <c r="A372" s="45" t="n">
        <v>94043</v>
      </c>
      <c r="B372" s="46" t="s">
        <v>179</v>
      </c>
      <c r="C372" s="39" t="s">
        <v>30</v>
      </c>
      <c r="D372" s="40" t="n">
        <v>4</v>
      </c>
      <c r="E372" s="42" t="n">
        <v>30.35</v>
      </c>
      <c r="F372" s="60" t="n">
        <f aca="false">D372*E372</f>
        <v>121.4</v>
      </c>
      <c r="G372" s="57"/>
      <c r="H372" s="43" t="n">
        <f aca="false">(F372+G372)*$H$16</f>
        <v>31.02984</v>
      </c>
      <c r="I372" s="51" t="n">
        <f aca="false">F372+G372+H372</f>
        <v>152.42984</v>
      </c>
      <c r="J372" s="44"/>
    </row>
    <row r="373" customFormat="false" ht="15" hidden="false" customHeight="true" outlineLevel="0" collapsed="false">
      <c r="A373" s="45"/>
      <c r="B373" s="46"/>
      <c r="C373" s="39"/>
      <c r="D373" s="40"/>
      <c r="E373" s="42"/>
      <c r="F373" s="60"/>
      <c r="G373" s="57"/>
      <c r="H373" s="51"/>
      <c r="I373" s="51"/>
      <c r="J373" s="44"/>
    </row>
    <row r="374" customFormat="false" ht="15" hidden="false" customHeight="true" outlineLevel="0" collapsed="false">
      <c r="A374" s="45"/>
      <c r="B374" s="46"/>
      <c r="C374" s="39"/>
      <c r="D374" s="40"/>
      <c r="E374" s="42"/>
      <c r="F374" s="60"/>
      <c r="G374" s="57"/>
      <c r="H374" s="51"/>
      <c r="I374" s="51"/>
      <c r="J374" s="44"/>
    </row>
    <row r="375" customFormat="false" ht="15" hidden="false" customHeight="true" outlineLevel="0" collapsed="false">
      <c r="A375" s="45"/>
      <c r="B375" s="46"/>
      <c r="C375" s="39"/>
      <c r="D375" s="40"/>
      <c r="E375" s="42"/>
      <c r="F375" s="60"/>
      <c r="G375" s="57"/>
      <c r="H375" s="51"/>
      <c r="I375" s="51"/>
      <c r="J375" s="44"/>
    </row>
    <row r="376" customFormat="false" ht="25.5" hidden="false" customHeight="true" outlineLevel="0" collapsed="false">
      <c r="A376" s="28" t="n">
        <v>9005069</v>
      </c>
      <c r="B376" s="31" t="s">
        <v>180</v>
      </c>
      <c r="C376" s="30" t="s">
        <v>64</v>
      </c>
      <c r="D376" s="50" t="n">
        <v>8</v>
      </c>
      <c r="E376" s="32" t="n">
        <f aca="false">SUM(I377:I379)</f>
        <v>219.9522072988</v>
      </c>
      <c r="F376" s="33"/>
      <c r="G376" s="31"/>
      <c r="H376" s="30"/>
      <c r="I376" s="35"/>
      <c r="J376" s="36" t="n">
        <v>1759.62</v>
      </c>
    </row>
    <row r="377" customFormat="false" ht="15" hidden="false" customHeight="true" outlineLevel="0" collapsed="false">
      <c r="A377" s="45" t="n">
        <v>2041</v>
      </c>
      <c r="B377" s="46" t="s">
        <v>55</v>
      </c>
      <c r="C377" s="39" t="s">
        <v>30</v>
      </c>
      <c r="D377" s="40" t="n">
        <v>1.2</v>
      </c>
      <c r="E377" s="41" t="n">
        <v>13.38</v>
      </c>
      <c r="F377" s="42" t="n">
        <f aca="false">D377*E377</f>
        <v>16.056</v>
      </c>
      <c r="G377" s="51" t="n">
        <f aca="false">F377*$H$15</f>
        <v>20.7395352</v>
      </c>
      <c r="H377" s="43" t="n">
        <f aca="false">(F377+G377)*$H$16</f>
        <v>9.40493879712</v>
      </c>
      <c r="I377" s="51" t="n">
        <f aca="false">F377+G377+H377</f>
        <v>46.20047399712</v>
      </c>
      <c r="J377" s="26"/>
    </row>
    <row r="378" customFormat="false" ht="15" hidden="false" customHeight="true" outlineLevel="0" collapsed="false">
      <c r="A378" s="45" t="n">
        <v>2099</v>
      </c>
      <c r="B378" s="46" t="s">
        <v>32</v>
      </c>
      <c r="C378" s="39" t="s">
        <v>30</v>
      </c>
      <c r="D378" s="40" t="n">
        <v>0.6</v>
      </c>
      <c r="E378" s="42" t="n">
        <v>9.39</v>
      </c>
      <c r="F378" s="42" t="n">
        <f aca="false">D378*E378</f>
        <v>5.634</v>
      </c>
      <c r="G378" s="51" t="n">
        <f aca="false">F378*$H$15</f>
        <v>7.2774378</v>
      </c>
      <c r="H378" s="43" t="n">
        <f aca="false">(F378+G378)*$H$16</f>
        <v>3.30016350168</v>
      </c>
      <c r="I378" s="51" t="n">
        <f aca="false">F378+G378+H378</f>
        <v>16.21160130168</v>
      </c>
      <c r="J378" s="26"/>
    </row>
    <row r="379" customFormat="false" ht="15" hidden="false" customHeight="true" outlineLevel="0" collapsed="false">
      <c r="A379" s="45" t="n">
        <v>54851</v>
      </c>
      <c r="B379" s="46" t="s">
        <v>181</v>
      </c>
      <c r="C379" s="39" t="s">
        <v>66</v>
      </c>
      <c r="D379" s="40" t="n">
        <v>1</v>
      </c>
      <c r="E379" s="42" t="n">
        <v>125.47</v>
      </c>
      <c r="F379" s="42" t="n">
        <f aca="false">D379*E379</f>
        <v>125.47</v>
      </c>
      <c r="G379" s="40"/>
      <c r="H379" s="43" t="n">
        <f aca="false">(F379+G379)*$H$16</f>
        <v>32.070132</v>
      </c>
      <c r="I379" s="51" t="n">
        <f aca="false">F379+G379+H379</f>
        <v>157.540132</v>
      </c>
      <c r="J379" s="26"/>
    </row>
    <row r="380" customFormat="false" ht="15" hidden="false" customHeight="true" outlineLevel="0" collapsed="false">
      <c r="A380" s="45"/>
      <c r="B380" s="46"/>
      <c r="C380" s="39"/>
      <c r="D380" s="40"/>
      <c r="E380" s="42"/>
      <c r="F380" s="58"/>
      <c r="G380" s="57"/>
      <c r="H380" s="51"/>
      <c r="I380" s="51"/>
      <c r="J380" s="44"/>
    </row>
    <row r="381" customFormat="false" ht="25.5" hidden="false" customHeight="true" outlineLevel="0" collapsed="false">
      <c r="A381" s="28" t="n">
        <v>9002004</v>
      </c>
      <c r="B381" s="31" t="s">
        <v>182</v>
      </c>
      <c r="C381" s="30" t="s">
        <v>36</v>
      </c>
      <c r="D381" s="50" t="n">
        <v>221</v>
      </c>
      <c r="E381" s="32" t="n">
        <f aca="false">SUM(I382:I384)</f>
        <v>48.83393032518</v>
      </c>
      <c r="F381" s="55"/>
      <c r="G381" s="31"/>
      <c r="H381" s="56"/>
      <c r="I381" s="35"/>
      <c r="J381" s="36" t="n">
        <v>10792.3</v>
      </c>
    </row>
    <row r="382" customFormat="false" ht="15" hidden="false" customHeight="true" outlineLevel="0" collapsed="false">
      <c r="A382" s="45" t="n">
        <v>2041</v>
      </c>
      <c r="B382" s="46" t="s">
        <v>55</v>
      </c>
      <c r="C382" s="39" t="s">
        <v>30</v>
      </c>
      <c r="D382" s="40" t="n">
        <v>0.45</v>
      </c>
      <c r="E382" s="41" t="n">
        <v>13.38</v>
      </c>
      <c r="F382" s="42" t="n">
        <f aca="false">D382*E382</f>
        <v>6.021</v>
      </c>
      <c r="G382" s="51" t="n">
        <f aca="false">F382*$H$15</f>
        <v>7.7773257</v>
      </c>
      <c r="H382" s="43" t="n">
        <f aca="false">(F382+G382)*$H$16</f>
        <v>3.52685204892</v>
      </c>
      <c r="I382" s="51" t="n">
        <f aca="false">F382+G382+H382</f>
        <v>17.32517774892</v>
      </c>
      <c r="J382" s="44"/>
    </row>
    <row r="383" customFormat="false" ht="15" hidden="false" customHeight="true" outlineLevel="0" collapsed="false">
      <c r="A383" s="45" t="n">
        <v>2099</v>
      </c>
      <c r="B383" s="46" t="s">
        <v>32</v>
      </c>
      <c r="C383" s="39" t="s">
        <v>30</v>
      </c>
      <c r="D383" s="40" t="n">
        <v>0.45</v>
      </c>
      <c r="E383" s="42" t="n">
        <v>9.39</v>
      </c>
      <c r="F383" s="42" t="n">
        <f aca="false">D383*E383</f>
        <v>4.2255</v>
      </c>
      <c r="G383" s="51" t="n">
        <f aca="false">F383*$H$15</f>
        <v>5.45807835</v>
      </c>
      <c r="H383" s="43" t="n">
        <f aca="false">(F383+G383)*$H$16</f>
        <v>2.47512262626</v>
      </c>
      <c r="I383" s="51" t="n">
        <f aca="false">F383+G383+H383</f>
        <v>12.15870097626</v>
      </c>
      <c r="J383" s="44"/>
    </row>
    <row r="384" customFormat="false" ht="15" hidden="false" customHeight="true" outlineLevel="0" collapsed="false">
      <c r="A384" s="45" t="n">
        <v>52433</v>
      </c>
      <c r="B384" s="46" t="s">
        <v>94</v>
      </c>
      <c r="C384" s="39" t="s">
        <v>36</v>
      </c>
      <c r="D384" s="40" t="n">
        <v>1.1</v>
      </c>
      <c r="E384" s="42" t="n">
        <v>14.01</v>
      </c>
      <c r="F384" s="42" t="n">
        <f aca="false">D384*E384</f>
        <v>15.411</v>
      </c>
      <c r="G384" s="51"/>
      <c r="H384" s="43" t="n">
        <f aca="false">(F384+G384)*$H$16</f>
        <v>3.9390516</v>
      </c>
      <c r="I384" s="51" t="n">
        <f aca="false">F384+G384+H384</f>
        <v>19.3500516</v>
      </c>
      <c r="J384" s="44"/>
    </row>
    <row r="385" customFormat="false" ht="15" hidden="false" customHeight="true" outlineLevel="0" collapsed="false">
      <c r="A385" s="45"/>
      <c r="B385" s="46"/>
      <c r="C385" s="39"/>
      <c r="D385" s="40"/>
      <c r="E385" s="42"/>
      <c r="F385" s="60"/>
      <c r="G385" s="57"/>
      <c r="H385" s="51"/>
      <c r="I385" s="51"/>
      <c r="J385" s="44"/>
    </row>
    <row r="386" customFormat="false" ht="15" hidden="false" customHeight="true" outlineLevel="0" collapsed="false">
      <c r="A386" s="28" t="n">
        <v>9002098</v>
      </c>
      <c r="B386" s="31" t="s">
        <v>59</v>
      </c>
      <c r="C386" s="30" t="s">
        <v>36</v>
      </c>
      <c r="D386" s="50" t="n">
        <v>215</v>
      </c>
      <c r="E386" s="32" t="n">
        <f aca="false">SUM(I387:I389)</f>
        <v>47.491408188288</v>
      </c>
      <c r="F386" s="33"/>
      <c r="G386" s="31"/>
      <c r="H386" s="30"/>
      <c r="I386" s="35"/>
      <c r="J386" s="36" t="n">
        <v>10210.65</v>
      </c>
    </row>
    <row r="387" customFormat="false" ht="15" hidden="false" customHeight="true" outlineLevel="0" collapsed="false">
      <c r="A387" s="45" t="n">
        <v>2020</v>
      </c>
      <c r="B387" s="46" t="s">
        <v>31</v>
      </c>
      <c r="C387" s="39" t="s">
        <v>30</v>
      </c>
      <c r="D387" s="40" t="n">
        <v>0.23</v>
      </c>
      <c r="E387" s="41" t="n">
        <v>11.53</v>
      </c>
      <c r="F387" s="42" t="n">
        <f aca="false">D387*E387</f>
        <v>2.6519</v>
      </c>
      <c r="G387" s="51" t="n">
        <f aca="false">F387*$H$15</f>
        <v>3.42545923</v>
      </c>
      <c r="H387" s="43" t="n">
        <f aca="false">(F387+G387)*$H$16</f>
        <v>1.553373019188</v>
      </c>
      <c r="I387" s="51" t="n">
        <f aca="false">F387+G387+H387</f>
        <v>7.630732249188</v>
      </c>
      <c r="J387" s="26"/>
    </row>
    <row r="388" customFormat="false" ht="15" hidden="false" customHeight="true" outlineLevel="0" collapsed="false">
      <c r="A388" s="45" t="n">
        <v>2099</v>
      </c>
      <c r="B388" s="46" t="s">
        <v>32</v>
      </c>
      <c r="C388" s="39" t="s">
        <v>30</v>
      </c>
      <c r="D388" s="40" t="n">
        <v>0.75</v>
      </c>
      <c r="E388" s="42" t="n">
        <v>9.39</v>
      </c>
      <c r="F388" s="42" t="n">
        <f aca="false">D388*E388</f>
        <v>7.0425</v>
      </c>
      <c r="G388" s="51" t="n">
        <f aca="false">F388*$H$15</f>
        <v>9.09679725</v>
      </c>
      <c r="H388" s="43" t="n">
        <f aca="false">(F388+G388)*$H$16</f>
        <v>4.1252043771</v>
      </c>
      <c r="I388" s="51" t="n">
        <f aca="false">F388+G388+H388</f>
        <v>20.2645016271</v>
      </c>
      <c r="J388" s="26"/>
    </row>
    <row r="389" customFormat="false" ht="15" hidden="false" customHeight="true" outlineLevel="0" collapsed="false">
      <c r="A389" s="45" t="n">
        <v>10601</v>
      </c>
      <c r="B389" s="46" t="s">
        <v>60</v>
      </c>
      <c r="C389" s="39" t="s">
        <v>34</v>
      </c>
      <c r="D389" s="40" t="n">
        <v>0.051</v>
      </c>
      <c r="E389" s="42" t="n">
        <v>306.02</v>
      </c>
      <c r="F389" s="42" t="n">
        <f aca="false">D389*E389</f>
        <v>15.60702</v>
      </c>
      <c r="H389" s="43" t="n">
        <f aca="false">(F389+G389)*$H$16</f>
        <v>3.989154312</v>
      </c>
      <c r="I389" s="51" t="n">
        <f aca="false">F389+G389+H389</f>
        <v>19.596174312</v>
      </c>
      <c r="J389" s="26"/>
    </row>
    <row r="390" customFormat="false" ht="15" hidden="false" customHeight="true" outlineLevel="0" collapsed="false">
      <c r="A390" s="45"/>
      <c r="B390" s="46"/>
      <c r="C390" s="39"/>
      <c r="D390" s="40"/>
      <c r="E390" s="42"/>
      <c r="F390" s="58"/>
      <c r="G390" s="57"/>
      <c r="H390" s="51"/>
      <c r="I390" s="51"/>
      <c r="J390" s="44"/>
    </row>
    <row r="391" customFormat="false" ht="41.75" hidden="false" customHeight="true" outlineLevel="0" collapsed="false">
      <c r="A391" s="28" t="n">
        <v>17002046</v>
      </c>
      <c r="B391" s="31" t="s">
        <v>183</v>
      </c>
      <c r="C391" s="30" t="s">
        <v>34</v>
      </c>
      <c r="D391" s="32" t="n">
        <v>2.7</v>
      </c>
      <c r="E391" s="32" t="n">
        <f aca="false">SUM(I392:I395)</f>
        <v>404.49866553</v>
      </c>
      <c r="F391" s="55"/>
      <c r="G391" s="31"/>
      <c r="H391" s="30"/>
      <c r="I391" s="35"/>
      <c r="J391" s="36" t="n">
        <v>1092.15</v>
      </c>
    </row>
    <row r="392" customFormat="false" ht="15" hidden="false" customHeight="true" outlineLevel="0" collapsed="false">
      <c r="A392" s="45" t="n">
        <v>2020</v>
      </c>
      <c r="B392" s="46" t="s">
        <v>31</v>
      </c>
      <c r="C392" s="39" t="s">
        <v>30</v>
      </c>
      <c r="D392" s="40" t="n">
        <v>3</v>
      </c>
      <c r="E392" s="41" t="n">
        <v>11.53</v>
      </c>
      <c r="F392" s="42" t="n">
        <f aca="false">D392*E392</f>
        <v>34.59</v>
      </c>
      <c r="G392" s="51" t="n">
        <f aca="false">F392*$H$15</f>
        <v>44.679903</v>
      </c>
      <c r="H392" s="43" t="n">
        <f aca="false">(F392+G392)*$H$16</f>
        <v>20.2613872068</v>
      </c>
      <c r="I392" s="51" t="n">
        <f aca="false">F392+G392+H392</f>
        <v>99.5312902068</v>
      </c>
      <c r="J392" s="44"/>
    </row>
    <row r="393" customFormat="false" ht="15" hidden="false" customHeight="true" outlineLevel="0" collapsed="false">
      <c r="A393" s="45" t="n">
        <v>2099</v>
      </c>
      <c r="B393" s="46" t="s">
        <v>32</v>
      </c>
      <c r="C393" s="39" t="s">
        <v>30</v>
      </c>
      <c r="D393" s="40" t="n">
        <v>6</v>
      </c>
      <c r="E393" s="42" t="n">
        <v>9.39</v>
      </c>
      <c r="F393" s="42" t="n">
        <f aca="false">D393*E393</f>
        <v>56.34</v>
      </c>
      <c r="G393" s="51" t="n">
        <f aca="false">F393*$H$15</f>
        <v>72.774378</v>
      </c>
      <c r="H393" s="43" t="n">
        <f aca="false">(F393+G393)*$H$16</f>
        <v>33.0016350168</v>
      </c>
      <c r="I393" s="51" t="n">
        <f aca="false">F393+G393+H393</f>
        <v>162.1160130168</v>
      </c>
      <c r="J393" s="44"/>
    </row>
    <row r="394" customFormat="false" ht="15" hidden="false" customHeight="true" outlineLevel="0" collapsed="false">
      <c r="A394" s="45" t="n">
        <v>10555</v>
      </c>
      <c r="B394" s="46" t="s">
        <v>184</v>
      </c>
      <c r="C394" s="39" t="s">
        <v>34</v>
      </c>
      <c r="D394" s="40" t="n">
        <v>0.4286</v>
      </c>
      <c r="E394" s="42" t="n">
        <v>148.79</v>
      </c>
      <c r="F394" s="42" t="n">
        <f aca="false">D394*E394</f>
        <v>63.771394</v>
      </c>
      <c r="H394" s="43" t="n">
        <f aca="false">(F394+G394)*$H$16</f>
        <v>16.2999683064</v>
      </c>
      <c r="I394" s="51" t="n">
        <f aca="false">F394+G394+H394</f>
        <v>80.0713623064</v>
      </c>
      <c r="J394" s="44"/>
    </row>
    <row r="395" customFormat="false" ht="15" hidden="false" customHeight="true" outlineLevel="0" collapsed="false">
      <c r="A395" s="45" t="n">
        <v>11044</v>
      </c>
      <c r="B395" s="46" t="s">
        <v>185</v>
      </c>
      <c r="C395" s="39" t="s">
        <v>36</v>
      </c>
      <c r="D395" s="40" t="n">
        <v>25</v>
      </c>
      <c r="E395" s="42" t="n">
        <v>2</v>
      </c>
      <c r="F395" s="42" t="n">
        <f aca="false">D395*E395</f>
        <v>50</v>
      </c>
      <c r="H395" s="43" t="n">
        <f aca="false">(F395+G395)*$H$16</f>
        <v>12.78</v>
      </c>
      <c r="I395" s="51" t="n">
        <f aca="false">F395+G395+H395</f>
        <v>62.78</v>
      </c>
      <c r="J395" s="44"/>
    </row>
    <row r="396" customFormat="false" ht="15" hidden="false" customHeight="true" outlineLevel="0" collapsed="false">
      <c r="A396" s="61"/>
      <c r="B396" s="62"/>
      <c r="C396" s="45"/>
      <c r="D396" s="40"/>
      <c r="E396" s="42"/>
      <c r="H396" s="63"/>
      <c r="I396" s="64"/>
      <c r="J396" s="26"/>
    </row>
    <row r="397" customFormat="false" ht="15" hidden="false" customHeight="true" outlineLevel="0" collapsed="false">
      <c r="A397" s="28" t="n">
        <v>17070046</v>
      </c>
      <c r="B397" s="31" t="s">
        <v>186</v>
      </c>
      <c r="C397" s="30" t="s">
        <v>28</v>
      </c>
      <c r="D397" s="32" t="n">
        <v>16.2</v>
      </c>
      <c r="E397" s="32" t="n">
        <f aca="false">SUM(I398:I400)</f>
        <v>39.90748037528</v>
      </c>
      <c r="F397" s="33"/>
      <c r="G397" s="31"/>
      <c r="H397" s="30"/>
      <c r="I397" s="35"/>
      <c r="J397" s="36" t="n">
        <v>646.5</v>
      </c>
    </row>
    <row r="398" customFormat="false" ht="15" hidden="false" customHeight="true" outlineLevel="0" collapsed="false">
      <c r="A398" s="45" t="n">
        <v>2062</v>
      </c>
      <c r="B398" s="46" t="s">
        <v>187</v>
      </c>
      <c r="C398" s="39" t="s">
        <v>30</v>
      </c>
      <c r="D398" s="40" t="n">
        <v>0.4</v>
      </c>
      <c r="E398" s="41" t="n">
        <v>11.7</v>
      </c>
      <c r="F398" s="42" t="n">
        <f aca="false">D398*E398</f>
        <v>4.68</v>
      </c>
      <c r="G398" s="51" t="n">
        <f aca="false">F398*$H$15</f>
        <v>6.045156</v>
      </c>
      <c r="H398" s="43" t="n">
        <f aca="false">(F398+G398)*$H$16</f>
        <v>2.7413498736</v>
      </c>
      <c r="I398" s="51" t="n">
        <f aca="false">F398+G398+H398</f>
        <v>13.4665058736</v>
      </c>
      <c r="J398" s="44"/>
    </row>
    <row r="399" customFormat="false" ht="15" hidden="false" customHeight="true" outlineLevel="0" collapsed="false">
      <c r="A399" s="45" t="n">
        <v>2099</v>
      </c>
      <c r="B399" s="46" t="s">
        <v>32</v>
      </c>
      <c r="C399" s="39" t="s">
        <v>30</v>
      </c>
      <c r="D399" s="40" t="n">
        <v>0.6</v>
      </c>
      <c r="E399" s="42" t="n">
        <v>9.39</v>
      </c>
      <c r="F399" s="42" t="n">
        <f aca="false">D399*E399</f>
        <v>5.634</v>
      </c>
      <c r="G399" s="51" t="n">
        <f aca="false">F399*$H$15</f>
        <v>7.2774378</v>
      </c>
      <c r="H399" s="43" t="n">
        <f aca="false">(F399+G399)*$H$16</f>
        <v>3.30016350168</v>
      </c>
      <c r="I399" s="51" t="n">
        <f aca="false">F399+G399+H399</f>
        <v>16.21160130168</v>
      </c>
      <c r="J399" s="44"/>
    </row>
    <row r="400" customFormat="false" ht="15" hidden="false" customHeight="true" outlineLevel="0" collapsed="false">
      <c r="A400" s="45" t="n">
        <v>10502</v>
      </c>
      <c r="B400" s="46" t="s">
        <v>188</v>
      </c>
      <c r="C400" s="39" t="s">
        <v>34</v>
      </c>
      <c r="D400" s="40" t="n">
        <v>0.1</v>
      </c>
      <c r="E400" s="42" t="n">
        <v>81.47</v>
      </c>
      <c r="F400" s="42" t="n">
        <f aca="false">D400*E400</f>
        <v>8.147</v>
      </c>
      <c r="H400" s="43" t="n">
        <f aca="false">(F400+G400)*$H$16</f>
        <v>2.0823732</v>
      </c>
      <c r="I400" s="51" t="n">
        <f aca="false">F400+G400+H400</f>
        <v>10.2293732</v>
      </c>
      <c r="J400" s="44"/>
    </row>
    <row r="401" customFormat="false" ht="15" hidden="false" customHeight="true" outlineLevel="0" collapsed="false">
      <c r="A401" s="61"/>
      <c r="B401" s="62"/>
      <c r="C401" s="45"/>
      <c r="D401" s="46"/>
      <c r="E401" s="39"/>
      <c r="F401" s="42"/>
      <c r="G401" s="40"/>
      <c r="H401" s="63"/>
      <c r="I401" s="64"/>
      <c r="J401" s="26"/>
    </row>
    <row r="402" customFormat="false" ht="15" hidden="false" customHeight="true" outlineLevel="0" collapsed="false">
      <c r="A402" s="28" t="n">
        <v>1001010</v>
      </c>
      <c r="B402" s="31" t="s">
        <v>67</v>
      </c>
      <c r="C402" s="30" t="s">
        <v>68</v>
      </c>
      <c r="D402" s="50" t="n">
        <v>23.46</v>
      </c>
      <c r="E402" s="32" t="n">
        <f aca="false">SUM(I403)</f>
        <v>2.0201612076</v>
      </c>
      <c r="F402" s="33"/>
      <c r="G402" s="31"/>
      <c r="H402" s="30"/>
      <c r="I402" s="35"/>
      <c r="J402" s="36" t="n">
        <v>47.39</v>
      </c>
    </row>
    <row r="403" customFormat="false" ht="15" hidden="false" customHeight="true" outlineLevel="0" collapsed="false">
      <c r="A403" s="45" t="n">
        <v>94009</v>
      </c>
      <c r="B403" s="46" t="s">
        <v>69</v>
      </c>
      <c r="C403" s="39" t="s">
        <v>30</v>
      </c>
      <c r="D403" s="40" t="n">
        <v>0.0053</v>
      </c>
      <c r="E403" s="60" t="n">
        <v>303.57</v>
      </c>
      <c r="F403" s="42" t="n">
        <f aca="false">D403*E403</f>
        <v>1.608921</v>
      </c>
      <c r="G403" s="51"/>
      <c r="H403" s="43" t="n">
        <f aca="false">(F403+G403)*$H$16</f>
        <v>0.4112402076</v>
      </c>
      <c r="I403" s="51" t="n">
        <f aca="false">F403+G403+H403</f>
        <v>2.0201612076</v>
      </c>
      <c r="J403" s="26"/>
    </row>
    <row r="404" customFormat="false" ht="15" hidden="false" customHeight="true" outlineLevel="0" collapsed="false">
      <c r="A404" s="61"/>
      <c r="B404" s="62"/>
      <c r="C404" s="45"/>
      <c r="D404" s="46"/>
      <c r="E404" s="39"/>
      <c r="F404" s="42"/>
      <c r="G404" s="40"/>
      <c r="H404" s="63"/>
      <c r="I404" s="64"/>
      <c r="J404" s="26"/>
    </row>
    <row r="405" customFormat="false" ht="15" hidden="false" customHeight="true" outlineLevel="0" collapsed="false">
      <c r="A405" s="61"/>
      <c r="B405" s="62"/>
      <c r="C405" s="45"/>
      <c r="D405" s="46"/>
      <c r="E405" s="39"/>
      <c r="F405" s="42"/>
      <c r="G405" s="40"/>
      <c r="H405" s="63"/>
      <c r="I405" s="64"/>
      <c r="J405" s="26"/>
    </row>
    <row r="406" customFormat="false" ht="15" hidden="false" customHeight="true" outlineLevel="0" collapsed="false">
      <c r="A406" s="61"/>
      <c r="B406" s="62"/>
      <c r="C406" s="45"/>
      <c r="D406" s="46"/>
      <c r="E406" s="39"/>
      <c r="F406" s="42"/>
      <c r="G406" s="40"/>
      <c r="H406" s="63"/>
      <c r="I406" s="64"/>
      <c r="J406" s="26"/>
    </row>
    <row r="407" customFormat="false" ht="15" hidden="false" customHeight="true" outlineLevel="0" collapsed="false">
      <c r="A407" s="61"/>
      <c r="B407" s="62"/>
      <c r="C407" s="45"/>
      <c r="D407" s="46"/>
      <c r="E407" s="39"/>
      <c r="F407" s="42"/>
      <c r="G407" s="40"/>
      <c r="H407" s="63"/>
      <c r="I407" s="64"/>
      <c r="J407" s="26"/>
    </row>
    <row r="408" customFormat="false" ht="15" hidden="false" customHeight="true" outlineLevel="0" collapsed="false">
      <c r="A408" s="49" t="s">
        <v>189</v>
      </c>
      <c r="B408" s="31" t="s">
        <v>190</v>
      </c>
      <c r="C408" s="30" t="s">
        <v>64</v>
      </c>
      <c r="D408" s="50" t="n">
        <v>1</v>
      </c>
      <c r="E408" s="32" t="n">
        <f aca="false">SUM(I409:I421)</f>
        <v>9791.95125325648</v>
      </c>
      <c r="F408" s="33"/>
      <c r="G408" s="31"/>
      <c r="H408" s="30"/>
      <c r="I408" s="35"/>
      <c r="J408" s="36" t="n">
        <v>9791.95</v>
      </c>
    </row>
    <row r="409" customFormat="false" ht="15" hidden="false" customHeight="true" outlineLevel="0" collapsed="false">
      <c r="A409" s="45" t="n">
        <v>1037</v>
      </c>
      <c r="B409" s="46" t="s">
        <v>154</v>
      </c>
      <c r="C409" s="39" t="s">
        <v>30</v>
      </c>
      <c r="D409" s="40" t="n">
        <v>2.5</v>
      </c>
      <c r="E409" s="41" t="n">
        <v>26.69</v>
      </c>
      <c r="F409" s="42" t="n">
        <f aca="false">D409*E409</f>
        <v>66.725</v>
      </c>
      <c r="G409" s="51" t="n">
        <f aca="false">F409*$H$15</f>
        <v>86.1886825</v>
      </c>
      <c r="H409" s="43" t="n">
        <f aca="false">(F409+G409)*$H$16</f>
        <v>39.084737247</v>
      </c>
      <c r="I409" s="51" t="n">
        <f aca="false">F409+G409+H409</f>
        <v>191.998419747</v>
      </c>
      <c r="J409" s="44"/>
    </row>
    <row r="410" customFormat="false" ht="15" hidden="false" customHeight="true" outlineLevel="0" collapsed="false">
      <c r="A410" s="45" t="n">
        <v>2041</v>
      </c>
      <c r="B410" s="46" t="s">
        <v>55</v>
      </c>
      <c r="C410" s="39" t="s">
        <v>30</v>
      </c>
      <c r="D410" s="40" t="n">
        <v>28.8</v>
      </c>
      <c r="E410" s="41" t="n">
        <v>13.38</v>
      </c>
      <c r="F410" s="42" t="n">
        <f aca="false">D410*E410</f>
        <v>385.344</v>
      </c>
      <c r="G410" s="51" t="n">
        <f aca="false">F410*$H$15</f>
        <v>497.7488448</v>
      </c>
      <c r="H410" s="43" t="n">
        <f aca="false">(F410+G410)*$H$16</f>
        <v>225.71853113088</v>
      </c>
      <c r="I410" s="51" t="n">
        <f aca="false">F410+G410+H410</f>
        <v>1108.81137593088</v>
      </c>
      <c r="J410" s="44"/>
    </row>
    <row r="411" customFormat="false" ht="15" hidden="false" customHeight="true" outlineLevel="0" collapsed="false">
      <c r="A411" s="45" t="n">
        <v>2099</v>
      </c>
      <c r="B411" s="46" t="s">
        <v>32</v>
      </c>
      <c r="C411" s="39" t="s">
        <v>30</v>
      </c>
      <c r="D411" s="40" t="n">
        <v>24.5</v>
      </c>
      <c r="E411" s="41" t="n">
        <v>9.39</v>
      </c>
      <c r="F411" s="42" t="n">
        <f aca="false">D411*E411</f>
        <v>230.055</v>
      </c>
      <c r="G411" s="51" t="n">
        <f aca="false">F411*$H$15</f>
        <v>297.1620435</v>
      </c>
      <c r="H411" s="43" t="n">
        <f aca="false">(F411+G411)*$H$16</f>
        <v>134.7566763186</v>
      </c>
      <c r="I411" s="51" t="n">
        <f aca="false">F411+G411+H411</f>
        <v>661.9737198186</v>
      </c>
      <c r="J411" s="44"/>
    </row>
    <row r="412" customFormat="false" ht="15" hidden="false" customHeight="true" outlineLevel="0" collapsed="false">
      <c r="A412" s="45" t="n">
        <v>51250</v>
      </c>
      <c r="B412" s="46" t="s">
        <v>88</v>
      </c>
      <c r="C412" s="39" t="s">
        <v>66</v>
      </c>
      <c r="D412" s="40" t="n">
        <v>0.32</v>
      </c>
      <c r="E412" s="42" t="n">
        <v>2159.53</v>
      </c>
      <c r="F412" s="42" t="n">
        <f aca="false">D412*E412</f>
        <v>691.0496</v>
      </c>
      <c r="H412" s="43" t="n">
        <f aca="false">(F412+G412)*$H$16</f>
        <v>176.63227776</v>
      </c>
      <c r="I412" s="51" t="n">
        <f aca="false">F412+G412+H412</f>
        <v>867.68187776</v>
      </c>
      <c r="J412" s="44"/>
    </row>
    <row r="413" customFormat="false" ht="15" hidden="false" customHeight="true" outlineLevel="0" collapsed="false">
      <c r="A413" s="45" t="n">
        <v>53281</v>
      </c>
      <c r="B413" s="46" t="s">
        <v>191</v>
      </c>
      <c r="C413" s="39" t="s">
        <v>66</v>
      </c>
      <c r="D413" s="40" t="n">
        <v>3</v>
      </c>
      <c r="E413" s="42" t="n">
        <v>34.94</v>
      </c>
      <c r="F413" s="42" t="n">
        <f aca="false">D413*E413</f>
        <v>104.82</v>
      </c>
      <c r="H413" s="43" t="n">
        <f aca="false">(F413+G413)*$H$16</f>
        <v>26.791992</v>
      </c>
      <c r="I413" s="51" t="n">
        <f aca="false">F413+G413+H413</f>
        <v>131.611992</v>
      </c>
      <c r="J413" s="44"/>
    </row>
    <row r="414" customFormat="false" ht="15" hidden="false" customHeight="true" outlineLevel="0" collapsed="false">
      <c r="A414" s="45" t="n">
        <v>53645</v>
      </c>
      <c r="B414" s="46" t="s">
        <v>192</v>
      </c>
      <c r="C414" s="39" t="s">
        <v>64</v>
      </c>
      <c r="D414" s="40" t="n">
        <v>8</v>
      </c>
      <c r="E414" s="42" t="n">
        <v>5.74</v>
      </c>
      <c r="F414" s="42" t="n">
        <f aca="false">D414*E414</f>
        <v>45.92</v>
      </c>
      <c r="H414" s="43" t="n">
        <f aca="false">(F414+G414)*$H$16</f>
        <v>11.737152</v>
      </c>
      <c r="I414" s="51" t="n">
        <f aca="false">F414+G414+H414</f>
        <v>57.657152</v>
      </c>
      <c r="J414" s="44"/>
    </row>
    <row r="415" customFormat="false" ht="15" hidden="false" customHeight="true" outlineLevel="0" collapsed="false">
      <c r="A415" s="45" t="n">
        <v>53660</v>
      </c>
      <c r="B415" s="46" t="s">
        <v>193</v>
      </c>
      <c r="C415" s="39" t="s">
        <v>66</v>
      </c>
      <c r="D415" s="40" t="n">
        <v>8</v>
      </c>
      <c r="E415" s="42" t="n">
        <v>26.9</v>
      </c>
      <c r="F415" s="42" t="n">
        <f aca="false">D415*E415</f>
        <v>215.2</v>
      </c>
      <c r="H415" s="43" t="n">
        <f aca="false">(F415+G415)*$H$16</f>
        <v>55.00512</v>
      </c>
      <c r="I415" s="51" t="n">
        <f aca="false">F415+G415+H415</f>
        <v>270.20512</v>
      </c>
      <c r="J415" s="44"/>
    </row>
    <row r="416" customFormat="false" ht="15" hidden="false" customHeight="true" outlineLevel="0" collapsed="false">
      <c r="A416" s="45" t="n">
        <v>54450</v>
      </c>
      <c r="B416" s="46" t="s">
        <v>194</v>
      </c>
      <c r="C416" s="39" t="s">
        <v>66</v>
      </c>
      <c r="D416" s="40" t="n">
        <v>1</v>
      </c>
      <c r="E416" s="42" t="n">
        <v>16.49</v>
      </c>
      <c r="F416" s="42" t="n">
        <f aca="false">D416*E416</f>
        <v>16.49</v>
      </c>
      <c r="H416" s="43" t="n">
        <f aca="false">(F416+G416)*$H$16</f>
        <v>4.214844</v>
      </c>
      <c r="I416" s="51" t="n">
        <f aca="false">F416+G416+H416</f>
        <v>20.704844</v>
      </c>
      <c r="J416" s="44"/>
    </row>
    <row r="417" customFormat="false" ht="15" hidden="false" customHeight="true" outlineLevel="0" collapsed="false">
      <c r="A417" s="45" t="n">
        <v>54452</v>
      </c>
      <c r="B417" s="46" t="s">
        <v>195</v>
      </c>
      <c r="C417" s="39" t="s">
        <v>66</v>
      </c>
      <c r="D417" s="40" t="n">
        <v>1</v>
      </c>
      <c r="E417" s="42" t="n">
        <v>54.43</v>
      </c>
      <c r="F417" s="42" t="n">
        <f aca="false">D417*E417</f>
        <v>54.43</v>
      </c>
      <c r="H417" s="43" t="n">
        <f aca="false">(F417+G417)*$H$16</f>
        <v>13.912308</v>
      </c>
      <c r="I417" s="51" t="n">
        <f aca="false">F417+G417+H417</f>
        <v>68.342308</v>
      </c>
      <c r="J417" s="44"/>
    </row>
    <row r="418" customFormat="false" ht="15" hidden="false" customHeight="true" outlineLevel="0" collapsed="false">
      <c r="A418" s="45" t="n">
        <v>54455</v>
      </c>
      <c r="B418" s="46" t="s">
        <v>196</v>
      </c>
      <c r="C418" s="39" t="s">
        <v>66</v>
      </c>
      <c r="D418" s="40" t="n">
        <v>1</v>
      </c>
      <c r="E418" s="42" t="n">
        <v>56.54</v>
      </c>
      <c r="F418" s="42" t="n">
        <f aca="false">D418*E418</f>
        <v>56.54</v>
      </c>
      <c r="H418" s="43" t="n">
        <f aca="false">(F418+G418)*$H$16</f>
        <v>14.451624</v>
      </c>
      <c r="I418" s="51" t="n">
        <f aca="false">F418+G418+H418</f>
        <v>70.991624</v>
      </c>
      <c r="J418" s="44"/>
    </row>
    <row r="419" customFormat="false" ht="15" hidden="false" customHeight="true" outlineLevel="0" collapsed="false">
      <c r="A419" s="45" t="n">
        <v>54543</v>
      </c>
      <c r="B419" s="46" t="s">
        <v>197</v>
      </c>
      <c r="C419" s="39" t="s">
        <v>66</v>
      </c>
      <c r="D419" s="40" t="n">
        <v>3</v>
      </c>
      <c r="E419" s="42" t="n">
        <v>1620.98</v>
      </c>
      <c r="F419" s="42" t="n">
        <f aca="false">D419*E419</f>
        <v>4862.94</v>
      </c>
      <c r="H419" s="43" t="n">
        <f aca="false">(F419+G419)*$H$16</f>
        <v>1242.967464</v>
      </c>
      <c r="I419" s="51" t="n">
        <f aca="false">F419+G419+H419</f>
        <v>6105.907464</v>
      </c>
      <c r="J419" s="44"/>
    </row>
    <row r="420" customFormat="false" ht="15" hidden="false" customHeight="true" outlineLevel="0" collapsed="false">
      <c r="A420" s="45" t="n">
        <v>56559</v>
      </c>
      <c r="B420" s="46" t="s">
        <v>198</v>
      </c>
      <c r="C420" s="39" t="s">
        <v>66</v>
      </c>
      <c r="D420" s="40" t="n">
        <v>1</v>
      </c>
      <c r="E420" s="42" t="n">
        <v>80.27</v>
      </c>
      <c r="F420" s="42" t="n">
        <f aca="false">D420*E420</f>
        <v>80.27</v>
      </c>
      <c r="H420" s="43" t="n">
        <f aca="false">(F420+G420)*$H$16</f>
        <v>20.517012</v>
      </c>
      <c r="I420" s="51" t="n">
        <f aca="false">F420+G420+H420</f>
        <v>100.787012</v>
      </c>
      <c r="J420" s="44"/>
    </row>
    <row r="421" customFormat="false" ht="15" hidden="false" customHeight="true" outlineLevel="0" collapsed="false">
      <c r="A421" s="45" t="n">
        <v>54560</v>
      </c>
      <c r="B421" s="46" t="s">
        <v>199</v>
      </c>
      <c r="C421" s="39" t="s">
        <v>66</v>
      </c>
      <c r="D421" s="40" t="n">
        <v>1</v>
      </c>
      <c r="E421" s="42" t="n">
        <v>107.74</v>
      </c>
      <c r="F421" s="42" t="n">
        <f aca="false">D421*E421</f>
        <v>107.74</v>
      </c>
      <c r="H421" s="43" t="n">
        <f aca="false">(F421+G421)*$H$16</f>
        <v>27.538344</v>
      </c>
      <c r="I421" s="51" t="n">
        <f aca="false">F421+G421+H421</f>
        <v>135.278344</v>
      </c>
      <c r="J421" s="26"/>
    </row>
    <row r="422" customFormat="false" ht="15" hidden="false" customHeight="true" outlineLevel="0" collapsed="false">
      <c r="A422" s="45"/>
      <c r="B422" s="46"/>
      <c r="C422" s="39"/>
      <c r="D422" s="40"/>
      <c r="E422" s="42"/>
      <c r="F422" s="58"/>
      <c r="G422" s="40"/>
      <c r="H422" s="63"/>
      <c r="I422" s="64"/>
      <c r="J422" s="26"/>
    </row>
    <row r="423" customFormat="false" ht="25.5" hidden="false" customHeight="true" outlineLevel="0" collapsed="false">
      <c r="A423" s="28" t="n">
        <v>10003013</v>
      </c>
      <c r="B423" s="31" t="s">
        <v>200</v>
      </c>
      <c r="C423" s="30" t="s">
        <v>64</v>
      </c>
      <c r="D423" s="50" t="n">
        <v>1</v>
      </c>
      <c r="E423" s="32" t="n">
        <f aca="false">SUM(I424:I426)</f>
        <v>22050.2660555848</v>
      </c>
      <c r="F423" s="55"/>
      <c r="G423" s="31"/>
      <c r="H423" s="31"/>
      <c r="I423" s="35"/>
      <c r="J423" s="36" t="n">
        <v>22050.27</v>
      </c>
    </row>
    <row r="424" customFormat="false" ht="15" hidden="false" customHeight="true" outlineLevel="0" collapsed="false">
      <c r="A424" s="45" t="n">
        <v>2035</v>
      </c>
      <c r="B424" s="46" t="s">
        <v>201</v>
      </c>
      <c r="C424" s="39" t="s">
        <v>30</v>
      </c>
      <c r="D424" s="40" t="n">
        <v>8</v>
      </c>
      <c r="E424" s="41" t="n">
        <v>11.98</v>
      </c>
      <c r="F424" s="42" t="n">
        <f aca="false">D424*E424</f>
        <v>95.84</v>
      </c>
      <c r="G424" s="51" t="n">
        <f aca="false">F424*$H$15</f>
        <v>123.796528</v>
      </c>
      <c r="H424" s="43" t="n">
        <f aca="false">(F424+G424)*$H$16</f>
        <v>56.1390965568</v>
      </c>
      <c r="I424" s="51" t="n">
        <f aca="false">F424+G424+H424</f>
        <v>275.7756245568</v>
      </c>
      <c r="J424" s="44"/>
    </row>
    <row r="425" customFormat="false" ht="15" hidden="false" customHeight="true" outlineLevel="0" collapsed="false">
      <c r="A425" s="45" t="n">
        <v>2099</v>
      </c>
      <c r="B425" s="46" t="s">
        <v>32</v>
      </c>
      <c r="C425" s="39" t="s">
        <v>30</v>
      </c>
      <c r="D425" s="40" t="n">
        <v>10</v>
      </c>
      <c r="E425" s="41" t="n">
        <v>9.39</v>
      </c>
      <c r="F425" s="42" t="n">
        <f aca="false">D425*E425</f>
        <v>93.9</v>
      </c>
      <c r="G425" s="51" t="n">
        <f aca="false">F425*$H$15</f>
        <v>121.29063</v>
      </c>
      <c r="H425" s="43" t="n">
        <f aca="false">(F425+G425)*$H$16</f>
        <v>55.002725028</v>
      </c>
      <c r="I425" s="51" t="n">
        <f aca="false">F425+G425+H425</f>
        <v>270.193355028</v>
      </c>
      <c r="J425" s="44"/>
    </row>
    <row r="426" customFormat="false" ht="15" hidden="false" customHeight="true" outlineLevel="0" collapsed="false">
      <c r="A426" s="45" t="n">
        <v>95036</v>
      </c>
      <c r="B426" s="46" t="s">
        <v>202</v>
      </c>
      <c r="C426" s="39" t="s">
        <v>66</v>
      </c>
      <c r="D426" s="40" t="n">
        <v>1</v>
      </c>
      <c r="E426" s="42" t="n">
        <v>17126.71</v>
      </c>
      <c r="F426" s="42" t="n">
        <f aca="false">D426*E426</f>
        <v>17126.71</v>
      </c>
      <c r="H426" s="43" t="n">
        <f aca="false">(F426+G426)*$H$16</f>
        <v>4377.587076</v>
      </c>
      <c r="I426" s="51" t="n">
        <f aca="false">F426+G426+H426</f>
        <v>21504.297076</v>
      </c>
      <c r="J426" s="44"/>
    </row>
    <row r="427" customFormat="false" ht="15" hidden="false" customHeight="true" outlineLevel="0" collapsed="false">
      <c r="I427" s="52"/>
      <c r="J427" s="26"/>
    </row>
    <row r="428" customFormat="false" ht="15" hidden="false" customHeight="true" outlineLevel="0" collapsed="false">
      <c r="A428" s="28" t="n">
        <v>9011014</v>
      </c>
      <c r="B428" s="31" t="s">
        <v>112</v>
      </c>
      <c r="C428" s="30" t="s">
        <v>64</v>
      </c>
      <c r="D428" s="50" t="n">
        <v>1</v>
      </c>
      <c r="E428" s="32" t="n">
        <f aca="false">SUM(I429:I431)</f>
        <v>198.40691890072</v>
      </c>
      <c r="F428" s="33"/>
      <c r="G428" s="31"/>
      <c r="H428" s="31"/>
      <c r="I428" s="35"/>
      <c r="J428" s="36" t="n">
        <v>198.41</v>
      </c>
    </row>
    <row r="429" customFormat="false" ht="15" hidden="false" customHeight="true" outlineLevel="0" collapsed="false">
      <c r="A429" s="45" t="n">
        <v>2041</v>
      </c>
      <c r="B429" s="46" t="s">
        <v>55</v>
      </c>
      <c r="C429" s="39" t="s">
        <v>30</v>
      </c>
      <c r="D429" s="40" t="n">
        <v>1.8</v>
      </c>
      <c r="E429" s="41" t="n">
        <v>13.38</v>
      </c>
      <c r="F429" s="42" t="n">
        <f aca="false">D429*E429</f>
        <v>24.084</v>
      </c>
      <c r="G429" s="51" t="n">
        <f aca="false">F429*$H$15</f>
        <v>31.1093028</v>
      </c>
      <c r="H429" s="43" t="n">
        <f aca="false">(F429+G429)*$H$16</f>
        <v>14.10740819568</v>
      </c>
      <c r="I429" s="51" t="n">
        <f aca="false">F429+G429+H429</f>
        <v>69.30071099568</v>
      </c>
      <c r="J429" s="26"/>
    </row>
    <row r="430" customFormat="false" ht="15" hidden="false" customHeight="true" outlineLevel="0" collapsed="false">
      <c r="A430" s="45" t="n">
        <v>2099</v>
      </c>
      <c r="B430" s="46" t="s">
        <v>32</v>
      </c>
      <c r="C430" s="39" t="s">
        <v>30</v>
      </c>
      <c r="D430" s="40" t="n">
        <v>1.8</v>
      </c>
      <c r="E430" s="41" t="n">
        <v>9.39</v>
      </c>
      <c r="F430" s="42" t="n">
        <f aca="false">D430*E430</f>
        <v>16.902</v>
      </c>
      <c r="G430" s="51" t="n">
        <f aca="false">F430*$H$15</f>
        <v>21.8323134</v>
      </c>
      <c r="H430" s="43" t="n">
        <f aca="false">(F430+G430)*$H$16</f>
        <v>9.90049050504</v>
      </c>
      <c r="I430" s="51" t="n">
        <f aca="false">F430+G430+H430</f>
        <v>48.63480390504</v>
      </c>
      <c r="J430" s="26"/>
    </row>
    <row r="431" customFormat="false" ht="15" hidden="false" customHeight="true" outlineLevel="0" collapsed="false">
      <c r="A431" s="45" t="n">
        <v>57214</v>
      </c>
      <c r="B431" s="46" t="s">
        <v>203</v>
      </c>
      <c r="C431" s="39" t="s">
        <v>66</v>
      </c>
      <c r="D431" s="40" t="n">
        <v>1</v>
      </c>
      <c r="E431" s="42" t="n">
        <v>64.09</v>
      </c>
      <c r="F431" s="42" t="n">
        <f aca="false">D431*E431</f>
        <v>64.09</v>
      </c>
      <c r="H431" s="43" t="n">
        <f aca="false">(F431+G431)*$H$16</f>
        <v>16.381404</v>
      </c>
      <c r="I431" s="51" t="n">
        <f aca="false">F431+G431+H431</f>
        <v>80.471404</v>
      </c>
      <c r="J431" s="26"/>
    </row>
    <row r="432" customFormat="false" ht="15" hidden="false" customHeight="true" outlineLevel="0" collapsed="false">
      <c r="F432" s="57"/>
      <c r="I432" s="52"/>
      <c r="J432" s="26"/>
    </row>
    <row r="433" customFormat="false" ht="15" hidden="false" customHeight="true" outlineLevel="0" collapsed="false">
      <c r="A433" s="28" t="n">
        <v>9083091</v>
      </c>
      <c r="B433" s="31" t="s">
        <v>114</v>
      </c>
      <c r="C433" s="30" t="s">
        <v>64</v>
      </c>
      <c r="D433" s="50" t="n">
        <v>1</v>
      </c>
      <c r="E433" s="32" t="n">
        <f aca="false">SUM(I434:I436)</f>
        <v>75.24359010008</v>
      </c>
      <c r="F433" s="33"/>
      <c r="G433" s="31"/>
      <c r="H433" s="30"/>
      <c r="I433" s="35"/>
      <c r="J433" s="36" t="n">
        <v>75.24</v>
      </c>
    </row>
    <row r="434" customFormat="false" ht="15" hidden="false" customHeight="true" outlineLevel="0" collapsed="false">
      <c r="A434" s="45" t="n">
        <v>2041</v>
      </c>
      <c r="B434" s="46" t="s">
        <v>55</v>
      </c>
      <c r="C434" s="39" t="s">
        <v>30</v>
      </c>
      <c r="D434" s="40" t="n">
        <v>0.2</v>
      </c>
      <c r="E434" s="41" t="n">
        <v>13.38</v>
      </c>
      <c r="F434" s="42" t="n">
        <f aca="false">D434*E434</f>
        <v>2.676</v>
      </c>
      <c r="G434" s="51" t="n">
        <f aca="false">F434*$H$15</f>
        <v>3.4565892</v>
      </c>
      <c r="H434" s="43" t="n">
        <f aca="false">(F434+G434)*$H$16</f>
        <v>1.56748979952</v>
      </c>
      <c r="I434" s="51" t="n">
        <f aca="false">F434+G434+H434</f>
        <v>7.70007899952</v>
      </c>
      <c r="J434" s="26"/>
    </row>
    <row r="435" customFormat="false" ht="15" hidden="false" customHeight="true" outlineLevel="0" collapsed="false">
      <c r="A435" s="45" t="n">
        <v>2099</v>
      </c>
      <c r="B435" s="46" t="s">
        <v>32</v>
      </c>
      <c r="C435" s="39" t="s">
        <v>30</v>
      </c>
      <c r="D435" s="40" t="n">
        <v>0.2</v>
      </c>
      <c r="E435" s="41" t="n">
        <v>9.39</v>
      </c>
      <c r="F435" s="42" t="n">
        <f aca="false">D435*E435</f>
        <v>1.878</v>
      </c>
      <c r="G435" s="51" t="n">
        <f aca="false">F435*$H$15</f>
        <v>2.4258126</v>
      </c>
      <c r="H435" s="43" t="n">
        <f aca="false">(F435+G435)*$H$16</f>
        <v>1.10005450056</v>
      </c>
      <c r="I435" s="51" t="n">
        <f aca="false">F435+G435+H435</f>
        <v>5.40386710056</v>
      </c>
      <c r="J435" s="26"/>
    </row>
    <row r="436" customFormat="false" ht="15" hidden="false" customHeight="true" outlineLevel="0" collapsed="false">
      <c r="A436" s="45" t="n">
        <v>58020</v>
      </c>
      <c r="B436" s="46" t="s">
        <v>115</v>
      </c>
      <c r="C436" s="39" t="s">
        <v>66</v>
      </c>
      <c r="D436" s="40" t="n">
        <v>1</v>
      </c>
      <c r="E436" s="42" t="n">
        <v>49.49</v>
      </c>
      <c r="F436" s="42" t="n">
        <f aca="false">D436*E436</f>
        <v>49.49</v>
      </c>
      <c r="H436" s="43" t="n">
        <f aca="false">(F436+G436)*$H$16</f>
        <v>12.649644</v>
      </c>
      <c r="I436" s="51" t="n">
        <f aca="false">F436+G436+H436</f>
        <v>62.139644</v>
      </c>
      <c r="J436" s="26"/>
    </row>
    <row r="437" customFormat="false" ht="15" hidden="false" customHeight="true" outlineLevel="0" collapsed="false">
      <c r="I437" s="52"/>
      <c r="J437" s="26"/>
    </row>
    <row r="438" customFormat="false" ht="15" hidden="false" customHeight="true" outlineLevel="0" collapsed="false">
      <c r="A438" s="28" t="n">
        <v>9083097</v>
      </c>
      <c r="B438" s="31" t="s">
        <v>116</v>
      </c>
      <c r="C438" s="30" t="s">
        <v>64</v>
      </c>
      <c r="D438" s="50" t="n">
        <v>1</v>
      </c>
      <c r="E438" s="32" t="n">
        <f aca="false">SUM(I439:I441)</f>
        <v>462.81694605084</v>
      </c>
      <c r="F438" s="33"/>
      <c r="G438" s="31"/>
      <c r="H438" s="30"/>
      <c r="I438" s="35"/>
      <c r="J438" s="36" t="n">
        <v>462.82</v>
      </c>
    </row>
    <row r="439" customFormat="false" ht="15" hidden="false" customHeight="true" outlineLevel="0" collapsed="false">
      <c r="A439" s="45" t="n">
        <v>2041</v>
      </c>
      <c r="B439" s="46" t="s">
        <v>55</v>
      </c>
      <c r="C439" s="39" t="s">
        <v>30</v>
      </c>
      <c r="D439" s="40" t="n">
        <v>2.1</v>
      </c>
      <c r="E439" s="41" t="n">
        <v>13.38</v>
      </c>
      <c r="F439" s="42" t="n">
        <f aca="false">D439*E439</f>
        <v>28.098</v>
      </c>
      <c r="G439" s="51" t="n">
        <f aca="false">F439*$H$15</f>
        <v>36.2941866</v>
      </c>
      <c r="H439" s="43" t="n">
        <f aca="false">(F439+G439)*$H$16</f>
        <v>16.45864289496</v>
      </c>
      <c r="I439" s="51" t="n">
        <f aca="false">F439+G439+H439</f>
        <v>80.85082949496</v>
      </c>
      <c r="J439" s="26"/>
    </row>
    <row r="440" customFormat="false" ht="15" hidden="false" customHeight="true" outlineLevel="0" collapsed="false">
      <c r="A440" s="45" t="n">
        <v>2099</v>
      </c>
      <c r="B440" s="46" t="s">
        <v>32</v>
      </c>
      <c r="C440" s="39" t="s">
        <v>30</v>
      </c>
      <c r="D440" s="40" t="n">
        <v>2.1</v>
      </c>
      <c r="E440" s="41" t="n">
        <v>9.39</v>
      </c>
      <c r="F440" s="42" t="n">
        <f aca="false">D440*E440</f>
        <v>19.719</v>
      </c>
      <c r="G440" s="51" t="n">
        <f aca="false">F440*$H$15</f>
        <v>25.4710323</v>
      </c>
      <c r="H440" s="43" t="n">
        <f aca="false">(F440+G440)*$H$16</f>
        <v>11.55057225588</v>
      </c>
      <c r="I440" s="51" t="n">
        <f aca="false">F440+G440+H440</f>
        <v>56.74060455588</v>
      </c>
      <c r="J440" s="26"/>
    </row>
    <row r="441" customFormat="false" ht="15" hidden="false" customHeight="true" outlineLevel="0" collapsed="false">
      <c r="A441" s="45" t="n">
        <v>57611</v>
      </c>
      <c r="B441" s="46" t="s">
        <v>117</v>
      </c>
      <c r="C441" s="39" t="s">
        <v>66</v>
      </c>
      <c r="D441" s="40" t="n">
        <v>1</v>
      </c>
      <c r="E441" s="42" t="n">
        <v>259.02</v>
      </c>
      <c r="F441" s="42" t="n">
        <f aca="false">D441*E441</f>
        <v>259.02</v>
      </c>
      <c r="H441" s="43" t="n">
        <f aca="false">(F441+G441)*$H$16</f>
        <v>66.205512</v>
      </c>
      <c r="I441" s="51" t="n">
        <f aca="false">F441+G441+H441</f>
        <v>325.225512</v>
      </c>
      <c r="J441" s="26"/>
    </row>
    <row r="442" customFormat="false" ht="15" hidden="false" customHeight="true" outlineLevel="0" collapsed="false">
      <c r="F442" s="54"/>
      <c r="I442" s="52"/>
      <c r="J442" s="26"/>
    </row>
    <row r="443" customFormat="false" ht="15" hidden="false" customHeight="true" outlineLevel="0" collapsed="false">
      <c r="A443" s="28" t="n">
        <v>9003033</v>
      </c>
      <c r="B443" s="31" t="s">
        <v>204</v>
      </c>
      <c r="C443" s="30" t="s">
        <v>36</v>
      </c>
      <c r="D443" s="50" t="n">
        <v>232</v>
      </c>
      <c r="E443" s="32" t="n">
        <f aca="false">SUM(I444:I446)</f>
        <v>17.121273594996</v>
      </c>
      <c r="F443" s="55"/>
      <c r="G443" s="31"/>
      <c r="H443" s="30"/>
      <c r="I443" s="35"/>
      <c r="J443" s="36" t="n">
        <v>3972.14</v>
      </c>
    </row>
    <row r="444" customFormat="false" ht="15" hidden="false" customHeight="true" outlineLevel="0" collapsed="false">
      <c r="A444" s="45" t="n">
        <v>2041</v>
      </c>
      <c r="B444" s="46" t="s">
        <v>55</v>
      </c>
      <c r="C444" s="39" t="s">
        <v>30</v>
      </c>
      <c r="D444" s="40" t="n">
        <v>0.06</v>
      </c>
      <c r="E444" s="41" t="n">
        <v>13.38</v>
      </c>
      <c r="F444" s="42" t="n">
        <f aca="false">D444*E444</f>
        <v>0.8028</v>
      </c>
      <c r="G444" s="51" t="n">
        <f aca="false">F444*$H$15</f>
        <v>1.03697676</v>
      </c>
      <c r="H444" s="43" t="n">
        <f aca="false">(F444+G444)*$H$16</f>
        <v>0.470246939856</v>
      </c>
      <c r="I444" s="51" t="n">
        <f aca="false">F444+G444+H444</f>
        <v>2.310023699856</v>
      </c>
      <c r="J444" s="26"/>
    </row>
    <row r="445" customFormat="false" ht="15" hidden="false" customHeight="true" outlineLevel="0" collapsed="false">
      <c r="A445" s="45" t="n">
        <v>2099</v>
      </c>
      <c r="B445" s="46" t="s">
        <v>32</v>
      </c>
      <c r="C445" s="39" t="s">
        <v>30</v>
      </c>
      <c r="D445" s="40" t="n">
        <v>0.05</v>
      </c>
      <c r="E445" s="41" t="n">
        <v>9.39</v>
      </c>
      <c r="F445" s="42" t="n">
        <f aca="false">D445*E445</f>
        <v>0.4695</v>
      </c>
      <c r="G445" s="51" t="n">
        <f aca="false">F445*$H$15</f>
        <v>0.60645315</v>
      </c>
      <c r="H445" s="43" t="n">
        <f aca="false">(F445+G445)*$H$16</f>
        <v>0.27501362514</v>
      </c>
      <c r="I445" s="51" t="n">
        <f aca="false">F445+G445+H445</f>
        <v>1.35096677514</v>
      </c>
      <c r="J445" s="26"/>
    </row>
    <row r="446" customFormat="false" ht="15" hidden="false" customHeight="true" outlineLevel="0" collapsed="false">
      <c r="A446" s="45" t="n">
        <v>52826</v>
      </c>
      <c r="B446" s="46" t="s">
        <v>163</v>
      </c>
      <c r="C446" s="39" t="s">
        <v>36</v>
      </c>
      <c r="D446" s="40" t="n">
        <v>1.02</v>
      </c>
      <c r="E446" s="42" t="n">
        <v>10.51</v>
      </c>
      <c r="F446" s="42" t="n">
        <f aca="false">D446*E446</f>
        <v>10.7202</v>
      </c>
      <c r="H446" s="43" t="n">
        <f aca="false">(F446+G446)*$H$16</f>
        <v>2.74008312</v>
      </c>
      <c r="I446" s="51" t="n">
        <f aca="false">F446+G446+H446</f>
        <v>13.46028312</v>
      </c>
      <c r="J446" s="26"/>
    </row>
    <row r="447" customFormat="false" ht="15" hidden="false" customHeight="true" outlineLevel="0" collapsed="false">
      <c r="A447" s="61"/>
      <c r="B447" s="62"/>
      <c r="C447" s="45"/>
      <c r="D447" s="46"/>
      <c r="E447" s="39"/>
      <c r="F447" s="42"/>
      <c r="G447" s="40"/>
      <c r="H447" s="63"/>
      <c r="I447" s="64"/>
      <c r="J447" s="26"/>
    </row>
    <row r="448" customFormat="false" ht="25.5" hidden="false" customHeight="true" outlineLevel="0" collapsed="false">
      <c r="A448" s="49" t="s">
        <v>205</v>
      </c>
      <c r="B448" s="31" t="s">
        <v>206</v>
      </c>
      <c r="C448" s="30" t="s">
        <v>36</v>
      </c>
      <c r="D448" s="50" t="n">
        <v>232</v>
      </c>
      <c r="E448" s="32" t="n">
        <f aca="false">SUM(I449:I450)</f>
        <v>61.515758759904</v>
      </c>
      <c r="F448" s="33"/>
      <c r="G448" s="31"/>
      <c r="H448" s="30"/>
      <c r="I448" s="35"/>
      <c r="J448" s="36" t="n">
        <v>14271.66</v>
      </c>
    </row>
    <row r="449" customFormat="false" ht="15" hidden="false" customHeight="true" outlineLevel="0" collapsed="false">
      <c r="A449" s="45" t="n">
        <v>2041</v>
      </c>
      <c r="B449" s="46" t="s">
        <v>55</v>
      </c>
      <c r="C449" s="39" t="s">
        <v>30</v>
      </c>
      <c r="D449" s="40" t="n">
        <v>0.04</v>
      </c>
      <c r="E449" s="41" t="n">
        <v>13.38</v>
      </c>
      <c r="F449" s="42" t="n">
        <f aca="false">D449*E449</f>
        <v>0.5352</v>
      </c>
      <c r="G449" s="51" t="n">
        <f aca="false">F449*$H$15</f>
        <v>0.69131784</v>
      </c>
      <c r="H449" s="43" t="n">
        <f aca="false">(F449+G449)*$H$16</f>
        <v>0.313497959904</v>
      </c>
      <c r="I449" s="51" t="n">
        <f aca="false">F449+G449+H449</f>
        <v>1.540015799904</v>
      </c>
      <c r="J449" s="26"/>
    </row>
    <row r="450" customFormat="false" ht="25.5" hidden="false" customHeight="true" outlineLevel="0" collapsed="false">
      <c r="A450" s="67" t="s">
        <v>207</v>
      </c>
      <c r="B450" s="46" t="s">
        <v>208</v>
      </c>
      <c r="C450" s="39" t="s">
        <v>36</v>
      </c>
      <c r="D450" s="40" t="n">
        <v>1.02</v>
      </c>
      <c r="E450" s="42" t="n">
        <v>46.83</v>
      </c>
      <c r="F450" s="42" t="n">
        <f aca="false">D450*E450</f>
        <v>47.7666</v>
      </c>
      <c r="H450" s="43" t="n">
        <f aca="false">(F450+G450)*$H$16</f>
        <v>12.20914296</v>
      </c>
      <c r="I450" s="51" t="n">
        <f aca="false">F450+G450+H450</f>
        <v>59.97574296</v>
      </c>
      <c r="J450" s="26"/>
    </row>
    <row r="451" customFormat="false" ht="15" hidden="false" customHeight="true" outlineLevel="0" collapsed="false">
      <c r="A451" s="61"/>
      <c r="B451" s="62"/>
      <c r="C451" s="45"/>
      <c r="D451" s="46"/>
      <c r="E451" s="39"/>
      <c r="F451" s="58"/>
      <c r="G451" s="40"/>
      <c r="H451" s="63"/>
      <c r="I451" s="64"/>
      <c r="J451" s="26"/>
    </row>
    <row r="452" customFormat="false" ht="15.65" hidden="false" customHeight="true" outlineLevel="0" collapsed="false">
      <c r="A452" s="28" t="n">
        <v>9080020</v>
      </c>
      <c r="B452" s="31" t="s">
        <v>209</v>
      </c>
      <c r="C452" s="30" t="s">
        <v>64</v>
      </c>
      <c r="D452" s="50" t="n">
        <v>8</v>
      </c>
      <c r="E452" s="32" t="n">
        <f aca="false">SUM(I453:I455)</f>
        <v>32.41281515012</v>
      </c>
      <c r="F452" s="55"/>
      <c r="G452" s="31"/>
      <c r="H452" s="30"/>
      <c r="I452" s="35"/>
      <c r="J452" s="36" t="n">
        <v>259.3</v>
      </c>
    </row>
    <row r="453" customFormat="false" ht="15" hidden="false" customHeight="true" outlineLevel="0" collapsed="false">
      <c r="A453" s="45" t="n">
        <v>2041</v>
      </c>
      <c r="B453" s="46" t="s">
        <v>55</v>
      </c>
      <c r="C453" s="39" t="s">
        <v>30</v>
      </c>
      <c r="D453" s="40" t="n">
        <v>0.3</v>
      </c>
      <c r="E453" s="41" t="n">
        <v>13.38</v>
      </c>
      <c r="F453" s="42" t="n">
        <f aca="false">D453*E453</f>
        <v>4.014</v>
      </c>
      <c r="G453" s="51" t="n">
        <f aca="false">F453*$H$15</f>
        <v>5.1848838</v>
      </c>
      <c r="H453" s="43" t="n">
        <f aca="false">(F453+G453)*$H$16</f>
        <v>2.35123469928</v>
      </c>
      <c r="I453" s="51" t="n">
        <f aca="false">F453+G453+H453</f>
        <v>11.55011849928</v>
      </c>
      <c r="J453" s="26"/>
    </row>
    <row r="454" customFormat="false" ht="15" hidden="false" customHeight="true" outlineLevel="0" collapsed="false">
      <c r="A454" s="45" t="n">
        <v>2099</v>
      </c>
      <c r="B454" s="46" t="s">
        <v>32</v>
      </c>
      <c r="C454" s="39" t="s">
        <v>30</v>
      </c>
      <c r="D454" s="40" t="n">
        <v>0.3</v>
      </c>
      <c r="E454" s="41" t="n">
        <v>9.39</v>
      </c>
      <c r="F454" s="42" t="n">
        <f aca="false">D454*E454</f>
        <v>2.817</v>
      </c>
      <c r="G454" s="51" t="n">
        <f aca="false">F454*$H$15</f>
        <v>3.6387189</v>
      </c>
      <c r="H454" s="43" t="n">
        <f aca="false">(F454+G454)*$H$16</f>
        <v>1.65008175084</v>
      </c>
      <c r="I454" s="51" t="n">
        <f aca="false">F454+G454+H454</f>
        <v>8.10580065084</v>
      </c>
      <c r="J454" s="26"/>
    </row>
    <row r="455" customFormat="false" ht="15" hidden="false" customHeight="true" outlineLevel="0" collapsed="false">
      <c r="A455" s="45" t="n">
        <v>58006</v>
      </c>
      <c r="B455" s="46" t="s">
        <v>169</v>
      </c>
      <c r="C455" s="39" t="s">
        <v>66</v>
      </c>
      <c r="D455" s="40" t="n">
        <v>1</v>
      </c>
      <c r="E455" s="42" t="n">
        <v>10.16</v>
      </c>
      <c r="F455" s="42" t="n">
        <f aca="false">D455*E455</f>
        <v>10.16</v>
      </c>
      <c r="H455" s="43" t="n">
        <f aca="false">(F455+G455)*$H$16</f>
        <v>2.596896</v>
      </c>
      <c r="I455" s="51" t="n">
        <f aca="false">F455+G455+H455</f>
        <v>12.756896</v>
      </c>
      <c r="J455" s="26"/>
    </row>
    <row r="456" customFormat="false" ht="15" hidden="false" customHeight="true" outlineLevel="0" collapsed="false">
      <c r="A456" s="61"/>
      <c r="B456" s="62"/>
      <c r="C456" s="45"/>
      <c r="D456" s="46"/>
      <c r="E456" s="39"/>
      <c r="F456" s="42"/>
      <c r="G456" s="40"/>
      <c r="H456" s="63"/>
      <c r="I456" s="64"/>
      <c r="J456" s="26"/>
    </row>
    <row r="457" customFormat="false" ht="15" hidden="false" customHeight="true" outlineLevel="0" collapsed="false">
      <c r="A457" s="61"/>
      <c r="B457" s="62"/>
      <c r="C457" s="45"/>
      <c r="D457" s="46"/>
      <c r="E457" s="39"/>
      <c r="F457" s="42"/>
      <c r="G457" s="40"/>
      <c r="H457" s="63"/>
      <c r="I457" s="64"/>
      <c r="J457" s="26"/>
    </row>
    <row r="458" customFormat="false" ht="15" hidden="false" customHeight="true" outlineLevel="0" collapsed="false">
      <c r="A458" s="48" t="s">
        <v>210</v>
      </c>
      <c r="I458" s="52"/>
      <c r="J458" s="27" t="n">
        <f aca="false">SUBTOTAL(9,J460:J525)</f>
        <v>302141.21</v>
      </c>
    </row>
    <row r="459" customFormat="false" ht="15" hidden="false" customHeight="true" outlineLevel="0" collapsed="false">
      <c r="I459" s="52"/>
      <c r="J459" s="26"/>
    </row>
    <row r="460" customFormat="false" ht="15" hidden="false" customHeight="true" outlineLevel="0" collapsed="false">
      <c r="A460" s="28" t="n">
        <v>17060046</v>
      </c>
      <c r="B460" s="31" t="s">
        <v>176</v>
      </c>
      <c r="C460" s="30" t="s">
        <v>28</v>
      </c>
      <c r="D460" s="32" t="n">
        <v>32.4</v>
      </c>
      <c r="E460" s="32" t="n">
        <f aca="false">SUM(I461)</f>
        <v>18.91353485196</v>
      </c>
      <c r="F460" s="33"/>
      <c r="G460" s="31"/>
      <c r="H460" s="30"/>
      <c r="I460" s="35"/>
      <c r="J460" s="36" t="n">
        <v>612.8</v>
      </c>
    </row>
    <row r="461" customFormat="false" ht="15" hidden="false" customHeight="true" outlineLevel="0" collapsed="false">
      <c r="A461" s="45" t="n">
        <v>2099</v>
      </c>
      <c r="B461" s="46" t="s">
        <v>32</v>
      </c>
      <c r="C461" s="39" t="s">
        <v>30</v>
      </c>
      <c r="D461" s="40" t="n">
        <v>0.7</v>
      </c>
      <c r="E461" s="42" t="n">
        <v>9.39</v>
      </c>
      <c r="F461" s="42" t="n">
        <f aca="false">D461*E461</f>
        <v>6.573</v>
      </c>
      <c r="G461" s="51" t="n">
        <f aca="false">F461*$H$15</f>
        <v>8.4903441</v>
      </c>
      <c r="H461" s="43" t="n">
        <f aca="false">(F461+G461)*$H$16</f>
        <v>3.85019075196</v>
      </c>
      <c r="I461" s="51" t="n">
        <f aca="false">F461+G461+H461</f>
        <v>18.91353485196</v>
      </c>
      <c r="J461" s="44"/>
    </row>
    <row r="462" customFormat="false" ht="15" hidden="false" customHeight="true" outlineLevel="0" collapsed="false">
      <c r="A462" s="61"/>
      <c r="B462" s="62"/>
      <c r="C462" s="45"/>
      <c r="D462" s="40"/>
      <c r="E462" s="42"/>
      <c r="F462" s="54"/>
      <c r="G462" s="54"/>
      <c r="H462" s="63"/>
      <c r="I462" s="64"/>
      <c r="J462" s="26"/>
    </row>
    <row r="463" customFormat="false" ht="25.5" hidden="false" customHeight="true" outlineLevel="0" collapsed="false">
      <c r="A463" s="28" t="n">
        <v>9002052</v>
      </c>
      <c r="B463" s="31" t="s">
        <v>211</v>
      </c>
      <c r="C463" s="30" t="s">
        <v>36</v>
      </c>
      <c r="D463" s="50" t="n">
        <v>307.76</v>
      </c>
      <c r="E463" s="32" t="n">
        <f aca="false">SUM(I464:I466)</f>
        <v>67.22508190024</v>
      </c>
      <c r="F463" s="55"/>
      <c r="G463" s="31"/>
      <c r="H463" s="56"/>
      <c r="I463" s="35"/>
      <c r="J463" s="36" t="n">
        <v>20689.19</v>
      </c>
    </row>
    <row r="464" customFormat="false" ht="15" hidden="false" customHeight="true" outlineLevel="0" collapsed="false">
      <c r="A464" s="45" t="n">
        <v>2041</v>
      </c>
      <c r="B464" s="46" t="s">
        <v>55</v>
      </c>
      <c r="C464" s="39" t="s">
        <v>30</v>
      </c>
      <c r="D464" s="40" t="n">
        <v>0.6</v>
      </c>
      <c r="E464" s="41" t="n">
        <v>13.38</v>
      </c>
      <c r="F464" s="42" t="n">
        <f aca="false">D464*E464</f>
        <v>8.028</v>
      </c>
      <c r="G464" s="51" t="n">
        <f aca="false">F464*$H$15</f>
        <v>10.3697676</v>
      </c>
      <c r="H464" s="43" t="n">
        <f aca="false">(F464+G464)*$H$16</f>
        <v>4.70246939856</v>
      </c>
      <c r="I464" s="51" t="n">
        <f aca="false">F464+G464+H464</f>
        <v>23.10023699856</v>
      </c>
      <c r="J464" s="26"/>
    </row>
    <row r="465" customFormat="false" ht="15" hidden="false" customHeight="true" outlineLevel="0" collapsed="false">
      <c r="A465" s="45" t="n">
        <v>2099</v>
      </c>
      <c r="B465" s="46" t="s">
        <v>32</v>
      </c>
      <c r="C465" s="39" t="s">
        <v>30</v>
      </c>
      <c r="D465" s="40" t="n">
        <v>0.6</v>
      </c>
      <c r="E465" s="41" t="n">
        <v>9.39</v>
      </c>
      <c r="F465" s="42" t="n">
        <f aca="false">D465*E465</f>
        <v>5.634</v>
      </c>
      <c r="G465" s="51" t="n">
        <f aca="false">F465*$H$15</f>
        <v>7.2774378</v>
      </c>
      <c r="H465" s="43" t="n">
        <f aca="false">(F465+G465)*$H$16</f>
        <v>3.30016350168</v>
      </c>
      <c r="I465" s="51" t="n">
        <f aca="false">F465+G465+H465</f>
        <v>16.21160130168</v>
      </c>
      <c r="J465" s="26"/>
    </row>
    <row r="466" customFormat="false" ht="15" hidden="false" customHeight="true" outlineLevel="0" collapsed="false">
      <c r="A466" s="45" t="n">
        <v>52452</v>
      </c>
      <c r="B466" s="46" t="s">
        <v>58</v>
      </c>
      <c r="C466" s="39" t="s">
        <v>36</v>
      </c>
      <c r="D466" s="40" t="n">
        <v>1.1</v>
      </c>
      <c r="E466" s="42" t="n">
        <v>20.21</v>
      </c>
      <c r="F466" s="42" t="n">
        <f aca="false">D466*E466</f>
        <v>22.231</v>
      </c>
      <c r="G466" s="51"/>
      <c r="H466" s="43" t="n">
        <f aca="false">(F466+G466)*$H$16</f>
        <v>5.6822436</v>
      </c>
      <c r="I466" s="51" t="n">
        <f aca="false">F466+G466+H466</f>
        <v>27.9132436</v>
      </c>
      <c r="J466" s="26"/>
    </row>
    <row r="467" customFormat="false" ht="15" hidden="false" customHeight="true" outlineLevel="0" collapsed="false">
      <c r="A467" s="45"/>
      <c r="B467" s="46"/>
      <c r="C467" s="39"/>
      <c r="D467" s="40"/>
      <c r="E467" s="42"/>
      <c r="F467" s="42"/>
      <c r="G467" s="51"/>
      <c r="H467" s="43"/>
      <c r="I467" s="51"/>
      <c r="J467" s="26"/>
    </row>
    <row r="468" customFormat="false" ht="25.5" hidden="false" customHeight="true" outlineLevel="0" collapsed="false">
      <c r="A468" s="28" t="n">
        <v>9002053</v>
      </c>
      <c r="B468" s="31" t="s">
        <v>212</v>
      </c>
      <c r="C468" s="30" t="s">
        <v>36</v>
      </c>
      <c r="D468" s="50" t="n">
        <v>48.92</v>
      </c>
      <c r="E468" s="32" t="n">
        <f aca="false">SUM(I469:I471)</f>
        <v>41.98337672518</v>
      </c>
      <c r="F468" s="33"/>
      <c r="G468" s="31"/>
      <c r="H468" s="56"/>
      <c r="I468" s="35"/>
      <c r="J468" s="36" t="n">
        <v>2053.83</v>
      </c>
    </row>
    <row r="469" customFormat="false" ht="15" hidden="false" customHeight="true" outlineLevel="0" collapsed="false">
      <c r="A469" s="45" t="n">
        <v>2041</v>
      </c>
      <c r="B469" s="46" t="s">
        <v>55</v>
      </c>
      <c r="C469" s="39" t="s">
        <v>30</v>
      </c>
      <c r="D469" s="40" t="n">
        <v>0.45</v>
      </c>
      <c r="E469" s="41" t="n">
        <v>13.38</v>
      </c>
      <c r="F469" s="42" t="n">
        <f aca="false">D469*E469</f>
        <v>6.021</v>
      </c>
      <c r="G469" s="51" t="n">
        <f aca="false">F469*$H$15</f>
        <v>7.7773257</v>
      </c>
      <c r="H469" s="43" t="n">
        <f aca="false">(F469+G469)*$H$16</f>
        <v>3.52685204892</v>
      </c>
      <c r="I469" s="51" t="n">
        <f aca="false">F469+G469+H469</f>
        <v>17.32517774892</v>
      </c>
      <c r="J469" s="44"/>
    </row>
    <row r="470" customFormat="false" ht="15" hidden="false" customHeight="true" outlineLevel="0" collapsed="false">
      <c r="A470" s="45" t="n">
        <v>2099</v>
      </c>
      <c r="B470" s="46" t="s">
        <v>32</v>
      </c>
      <c r="C470" s="39" t="s">
        <v>30</v>
      </c>
      <c r="D470" s="40" t="n">
        <v>0.45</v>
      </c>
      <c r="E470" s="41" t="n">
        <v>9.39</v>
      </c>
      <c r="F470" s="42" t="n">
        <f aca="false">D470*E470</f>
        <v>4.2255</v>
      </c>
      <c r="G470" s="51" t="n">
        <f aca="false">F470*$H$15</f>
        <v>5.45807835</v>
      </c>
      <c r="H470" s="43" t="n">
        <f aca="false">(F470+G470)*$H$16</f>
        <v>2.47512262626</v>
      </c>
      <c r="I470" s="51" t="n">
        <f aca="false">F470+G470+H470</f>
        <v>12.15870097626</v>
      </c>
      <c r="J470" s="44"/>
    </row>
    <row r="471" customFormat="false" ht="15" hidden="false" customHeight="true" outlineLevel="0" collapsed="false">
      <c r="A471" s="45" t="n">
        <v>52449</v>
      </c>
      <c r="B471" s="46" t="s">
        <v>213</v>
      </c>
      <c r="C471" s="39" t="s">
        <v>36</v>
      </c>
      <c r="D471" s="40" t="n">
        <v>1.1</v>
      </c>
      <c r="E471" s="42" t="n">
        <v>9.05</v>
      </c>
      <c r="F471" s="42" t="n">
        <f aca="false">D471*E471</f>
        <v>9.955</v>
      </c>
      <c r="G471" s="51"/>
      <c r="H471" s="43" t="n">
        <f aca="false">(F471+G471)*$H$16</f>
        <v>2.544498</v>
      </c>
      <c r="I471" s="51" t="n">
        <f aca="false">F471+G471+H471</f>
        <v>12.499498</v>
      </c>
      <c r="J471" s="44"/>
    </row>
    <row r="472" customFormat="false" ht="15" hidden="false" customHeight="true" outlineLevel="0" collapsed="false">
      <c r="I472" s="52"/>
      <c r="J472" s="26"/>
    </row>
    <row r="473" customFormat="false" ht="15.65" hidden="false" customHeight="true" outlineLevel="0" collapsed="false">
      <c r="A473" s="28" t="n">
        <v>9005055</v>
      </c>
      <c r="B473" s="31" t="s">
        <v>97</v>
      </c>
      <c r="C473" s="30" t="s">
        <v>34</v>
      </c>
      <c r="D473" s="50" t="n">
        <v>1.3</v>
      </c>
      <c r="E473" s="32" t="n">
        <f aca="false">SUM(I474)</f>
        <v>102.403281555612</v>
      </c>
      <c r="F473" s="33"/>
      <c r="G473" s="31"/>
      <c r="H473" s="56"/>
      <c r="I473" s="35"/>
      <c r="J473" s="36" t="n">
        <v>133.12</v>
      </c>
    </row>
    <row r="474" customFormat="false" ht="15" hidden="false" customHeight="true" outlineLevel="0" collapsed="false">
      <c r="A474" s="45" t="n">
        <v>2099</v>
      </c>
      <c r="B474" s="46" t="s">
        <v>32</v>
      </c>
      <c r="C474" s="39" t="s">
        <v>30</v>
      </c>
      <c r="D474" s="40" t="n">
        <v>3.79</v>
      </c>
      <c r="E474" s="42" t="n">
        <v>9.39</v>
      </c>
      <c r="F474" s="42" t="n">
        <f aca="false">D474*E474</f>
        <v>35.5881</v>
      </c>
      <c r="G474" s="51" t="n">
        <f aca="false">F474*$H$15</f>
        <v>45.96914877</v>
      </c>
      <c r="H474" s="43" t="n">
        <f aca="false">(F474+G474)*$H$16</f>
        <v>20.846032785612</v>
      </c>
      <c r="I474" s="51" t="n">
        <f aca="false">F474+G474+H474</f>
        <v>102.403281555612</v>
      </c>
      <c r="J474" s="44"/>
    </row>
    <row r="475" customFormat="false" ht="15" hidden="false" customHeight="true" outlineLevel="0" collapsed="false">
      <c r="I475" s="52"/>
      <c r="J475" s="26"/>
    </row>
    <row r="476" customFormat="false" ht="15" hidden="false" customHeight="true" outlineLevel="0" collapsed="false">
      <c r="A476" s="28" t="n">
        <v>9005056</v>
      </c>
      <c r="B476" s="31" t="s">
        <v>98</v>
      </c>
      <c r="C476" s="30" t="s">
        <v>34</v>
      </c>
      <c r="D476" s="31" t="n">
        <v>0.08</v>
      </c>
      <c r="E476" s="32" t="n">
        <f aca="false">SUM(I477:I478)</f>
        <v>282.2377721084</v>
      </c>
      <c r="F476" s="33"/>
      <c r="G476" s="31"/>
      <c r="H476" s="30"/>
      <c r="I476" s="35"/>
      <c r="J476" s="36" t="n">
        <v>21.58</v>
      </c>
    </row>
    <row r="477" customFormat="false" ht="15" hidden="false" customHeight="true" outlineLevel="0" collapsed="false">
      <c r="A477" s="45" t="n">
        <v>2099</v>
      </c>
      <c r="B477" s="46" t="s">
        <v>32</v>
      </c>
      <c r="C477" s="39" t="s">
        <v>30</v>
      </c>
      <c r="D477" s="40" t="n">
        <v>3</v>
      </c>
      <c r="E477" s="41" t="n">
        <v>9.39</v>
      </c>
      <c r="F477" s="42" t="n">
        <f aca="false">D477*E477</f>
        <v>28.17</v>
      </c>
      <c r="G477" s="51" t="n">
        <f aca="false">F477*$H$15</f>
        <v>36.387189</v>
      </c>
      <c r="H477" s="43" t="n">
        <f aca="false">(F477+G477)*$H$16</f>
        <v>16.5008175084</v>
      </c>
      <c r="I477" s="51" t="n">
        <f aca="false">F477+G477+H477</f>
        <v>81.0580065084</v>
      </c>
      <c r="J477" s="44"/>
    </row>
    <row r="478" customFormat="false" ht="15" hidden="false" customHeight="true" outlineLevel="0" collapsed="false">
      <c r="A478" s="45" t="n">
        <v>10543</v>
      </c>
      <c r="B478" s="46" t="s">
        <v>74</v>
      </c>
      <c r="C478" s="39" t="s">
        <v>34</v>
      </c>
      <c r="D478" s="40" t="n">
        <v>1.1</v>
      </c>
      <c r="E478" s="42" t="n">
        <v>145.66</v>
      </c>
      <c r="F478" s="42" t="n">
        <f aca="false">D478*E478</f>
        <v>160.226</v>
      </c>
      <c r="G478" s="51"/>
      <c r="H478" s="43" t="n">
        <f aca="false">(F478+G478)*$H$16</f>
        <v>40.9537656</v>
      </c>
      <c r="I478" s="51" t="n">
        <f aca="false">F478+G478+H478</f>
        <v>201.1797656</v>
      </c>
      <c r="J478" s="44"/>
    </row>
    <row r="479" customFormat="false" ht="15" hidden="false" customHeight="true" outlineLevel="0" collapsed="false">
      <c r="I479" s="52"/>
      <c r="J479" s="26"/>
    </row>
    <row r="480" customFormat="false" ht="35.05" hidden="false" customHeight="true" outlineLevel="0" collapsed="false">
      <c r="A480" s="28" t="s">
        <v>214</v>
      </c>
      <c r="B480" s="31" t="s">
        <v>99</v>
      </c>
      <c r="C480" s="30" t="s">
        <v>28</v>
      </c>
      <c r="D480" s="31" t="n">
        <v>4.48</v>
      </c>
      <c r="E480" s="32" t="n">
        <f aca="false">SUM(I481:I488)</f>
        <v>994.756121038089</v>
      </c>
      <c r="F480" s="33"/>
      <c r="G480" s="31"/>
      <c r="H480" s="30"/>
      <c r="I480" s="35"/>
      <c r="J480" s="36" t="n">
        <v>4456.51</v>
      </c>
    </row>
    <row r="481" customFormat="false" ht="15" hidden="false" customHeight="true" outlineLevel="0" collapsed="false">
      <c r="A481" s="45" t="n">
        <v>2020</v>
      </c>
      <c r="B481" s="46" t="s">
        <v>31</v>
      </c>
      <c r="C481" s="39" t="s">
        <v>30</v>
      </c>
      <c r="D481" s="40" t="n">
        <v>4.03</v>
      </c>
      <c r="E481" s="41" t="n">
        <v>11.53</v>
      </c>
      <c r="F481" s="42" t="n">
        <f aca="false">D481*E481</f>
        <v>46.4659</v>
      </c>
      <c r="G481" s="51" t="n">
        <f aca="false">F481*$H$15</f>
        <v>60.02000303</v>
      </c>
      <c r="H481" s="43" t="n">
        <f aca="false">(F481+G481)*$H$16</f>
        <v>27.217796814468</v>
      </c>
      <c r="I481" s="51" t="n">
        <f aca="false">F481+G481+H481</f>
        <v>133.703699844468</v>
      </c>
      <c r="J481" s="44"/>
    </row>
    <row r="482" customFormat="false" ht="15" hidden="false" customHeight="true" outlineLevel="0" collapsed="false">
      <c r="A482" s="45" t="n">
        <v>2099</v>
      </c>
      <c r="B482" s="46" t="s">
        <v>32</v>
      </c>
      <c r="C482" s="39" t="s">
        <v>30</v>
      </c>
      <c r="D482" s="40" t="n">
        <v>3.0611</v>
      </c>
      <c r="E482" s="41" t="n">
        <v>9.39</v>
      </c>
      <c r="F482" s="42" t="n">
        <f aca="false">D482*E482</f>
        <v>28.743729</v>
      </c>
      <c r="G482" s="51" t="n">
        <f aca="false">F482*$H$15</f>
        <v>37.1282747493</v>
      </c>
      <c r="H482" s="43" t="n">
        <f aca="false">(F482+G482)*$H$16</f>
        <v>16.8368841583211</v>
      </c>
      <c r="I482" s="51" t="n">
        <f aca="false">F482+G482+H482</f>
        <v>82.7088879076211</v>
      </c>
      <c r="J482" s="44"/>
    </row>
    <row r="483" customFormat="false" ht="15" hidden="false" customHeight="true" outlineLevel="0" collapsed="false">
      <c r="A483" s="45" t="n">
        <v>10636</v>
      </c>
      <c r="B483" s="46" t="s">
        <v>100</v>
      </c>
      <c r="C483" s="39" t="s">
        <v>34</v>
      </c>
      <c r="D483" s="40" t="n">
        <v>0.0189</v>
      </c>
      <c r="E483" s="42" t="n">
        <v>570.12</v>
      </c>
      <c r="F483" s="42" t="n">
        <f aca="false">D483*E483</f>
        <v>10.775268</v>
      </c>
      <c r="G483" s="51"/>
      <c r="H483" s="43" t="n">
        <f aca="false">(F483+G483)*$H$16</f>
        <v>2.7541585008</v>
      </c>
      <c r="I483" s="51" t="n">
        <f aca="false">F483+G483+H483</f>
        <v>13.5294265008</v>
      </c>
      <c r="J483" s="44"/>
    </row>
    <row r="484" customFormat="false" ht="15" hidden="false" customHeight="true" outlineLevel="0" collapsed="false">
      <c r="A484" s="45" t="n">
        <v>10648</v>
      </c>
      <c r="B484" s="46" t="s">
        <v>101</v>
      </c>
      <c r="C484" s="39" t="s">
        <v>34</v>
      </c>
      <c r="D484" s="40" t="n">
        <v>0.0473</v>
      </c>
      <c r="E484" s="42" t="n">
        <v>694.29</v>
      </c>
      <c r="F484" s="42" t="n">
        <f aca="false">D484*E484</f>
        <v>32.839917</v>
      </c>
      <c r="G484" s="51"/>
      <c r="H484" s="43" t="n">
        <f aca="false">(F484+G484)*$H$16</f>
        <v>8.3938827852</v>
      </c>
      <c r="I484" s="51" t="n">
        <f aca="false">F484+G484+H484</f>
        <v>41.2337997852</v>
      </c>
      <c r="J484" s="44"/>
    </row>
    <row r="485" customFormat="false" ht="15" hidden="false" customHeight="true" outlineLevel="0" collapsed="false">
      <c r="A485" s="45" t="n">
        <v>12580</v>
      </c>
      <c r="B485" s="46" t="s">
        <v>102</v>
      </c>
      <c r="C485" s="39" t="s">
        <v>66</v>
      </c>
      <c r="D485" s="40" t="n">
        <v>84</v>
      </c>
      <c r="E485" s="42" t="n">
        <v>0.63</v>
      </c>
      <c r="F485" s="42" t="n">
        <f aca="false">D485*E485</f>
        <v>52.92</v>
      </c>
      <c r="G485" s="51"/>
      <c r="H485" s="43" t="n">
        <f aca="false">(F485+G485)*$H$16</f>
        <v>13.526352</v>
      </c>
      <c r="I485" s="51" t="n">
        <f aca="false">F485+G485+H485</f>
        <v>66.446352</v>
      </c>
      <c r="J485" s="44"/>
    </row>
    <row r="486" customFormat="false" ht="25.35" hidden="false" customHeight="true" outlineLevel="0" collapsed="false">
      <c r="A486" s="45" t="n">
        <v>14022</v>
      </c>
      <c r="B486" s="46" t="s">
        <v>103</v>
      </c>
      <c r="C486" s="39" t="s">
        <v>39</v>
      </c>
      <c r="D486" s="40" t="n">
        <v>0.27</v>
      </c>
      <c r="E486" s="42" t="n">
        <v>94.25</v>
      </c>
      <c r="F486" s="42" t="n">
        <f aca="false">D486*E486</f>
        <v>25.4475</v>
      </c>
      <c r="G486" s="51"/>
      <c r="H486" s="43" t="n">
        <f aca="false">(F486+G486)*$H$16</f>
        <v>6.504381</v>
      </c>
      <c r="I486" s="51" t="n">
        <f aca="false">F486+G486+H486</f>
        <v>31.951881</v>
      </c>
      <c r="J486" s="44"/>
    </row>
    <row r="487" customFormat="false" ht="15" hidden="false" customHeight="true" outlineLevel="0" collapsed="false">
      <c r="A487" s="45" t="n">
        <v>14040</v>
      </c>
      <c r="B487" s="46" t="s">
        <v>104</v>
      </c>
      <c r="C487" s="39" t="s">
        <v>105</v>
      </c>
      <c r="D487" s="40" t="n">
        <v>0.5</v>
      </c>
      <c r="E487" s="42" t="n">
        <v>21.63</v>
      </c>
      <c r="F487" s="42" t="n">
        <f aca="false">D487*E487</f>
        <v>10.815</v>
      </c>
      <c r="G487" s="51"/>
      <c r="H487" s="43" t="n">
        <f aca="false">(F487+G487)*$H$16</f>
        <v>2.764314</v>
      </c>
      <c r="I487" s="51" t="n">
        <f aca="false">F487+G487+H487</f>
        <v>13.579314</v>
      </c>
      <c r="J487" s="44"/>
    </row>
    <row r="488" customFormat="false" ht="25.35" hidden="false" customHeight="true" outlineLevel="0" collapsed="false">
      <c r="A488" s="68" t="n">
        <v>36235</v>
      </c>
      <c r="B488" s="38" t="s">
        <v>215</v>
      </c>
      <c r="C488" s="69" t="s">
        <v>66</v>
      </c>
      <c r="D488" s="40" t="n">
        <v>1</v>
      </c>
      <c r="E488" s="42" t="n">
        <v>487.1</v>
      </c>
      <c r="F488" s="42" t="n">
        <f aca="false">D488*E488</f>
        <v>487.1</v>
      </c>
      <c r="H488" s="43" t="n">
        <f aca="false">(F488+G488)*$H$16</f>
        <v>124.50276</v>
      </c>
      <c r="I488" s="51" t="n">
        <f aca="false">F488+G488+H488</f>
        <v>611.60276</v>
      </c>
      <c r="J488" s="26"/>
    </row>
    <row r="489" customFormat="false" ht="15" hidden="false" customHeight="true" outlineLevel="0" collapsed="false">
      <c r="I489" s="52"/>
      <c r="J489" s="26"/>
    </row>
    <row r="490" customFormat="false" ht="15" hidden="false" customHeight="true" outlineLevel="0" collapsed="false">
      <c r="A490" s="28" t="n">
        <v>9005060</v>
      </c>
      <c r="B490" s="31" t="s">
        <v>216</v>
      </c>
      <c r="C490" s="30" t="s">
        <v>28</v>
      </c>
      <c r="D490" s="31" t="n">
        <v>1.62</v>
      </c>
      <c r="E490" s="32" t="n">
        <f aca="false">SUM(I491:I499)</f>
        <v>306.7094418482</v>
      </c>
      <c r="F490" s="33"/>
      <c r="G490" s="31"/>
      <c r="H490" s="30"/>
      <c r="I490" s="35"/>
      <c r="J490" s="36" t="n">
        <v>496.87</v>
      </c>
    </row>
    <row r="491" customFormat="false" ht="15" hidden="false" customHeight="true" outlineLevel="0" collapsed="false">
      <c r="A491" s="45" t="n">
        <v>2013</v>
      </c>
      <c r="B491" s="46" t="s">
        <v>29</v>
      </c>
      <c r="C491" s="39" t="s">
        <v>30</v>
      </c>
      <c r="D491" s="40" t="n">
        <v>2.42</v>
      </c>
      <c r="E491" s="41" t="n">
        <v>12.16</v>
      </c>
      <c r="F491" s="42" t="n">
        <f aca="false">D491*E491</f>
        <v>29.4272</v>
      </c>
      <c r="G491" s="51" t="n">
        <f aca="false">F491*$H$15</f>
        <v>38.01111424</v>
      </c>
      <c r="H491" s="43" t="n">
        <f aca="false">(F491+G491)*$H$16</f>
        <v>17.237233119744</v>
      </c>
      <c r="I491" s="51" t="n">
        <f aca="false">F491+G491+H491</f>
        <v>84.675547359744</v>
      </c>
      <c r="J491" s="44"/>
    </row>
    <row r="492" customFormat="false" ht="15" hidden="false" customHeight="true" outlineLevel="0" collapsed="false">
      <c r="A492" s="45" t="n">
        <v>2015</v>
      </c>
      <c r="B492" s="46" t="s">
        <v>107</v>
      </c>
      <c r="C492" s="39" t="s">
        <v>30</v>
      </c>
      <c r="D492" s="40" t="n">
        <v>0.46</v>
      </c>
      <c r="E492" s="41" t="n">
        <v>12.16</v>
      </c>
      <c r="F492" s="42" t="n">
        <f aca="false">D492*E492</f>
        <v>5.5936</v>
      </c>
      <c r="G492" s="51" t="n">
        <f aca="false">F492*$H$15</f>
        <v>7.22525312</v>
      </c>
      <c r="H492" s="43" t="n">
        <f aca="false">(F492+G492)*$H$16</f>
        <v>3.276498857472</v>
      </c>
      <c r="I492" s="51" t="n">
        <f aca="false">F492+G492+H492</f>
        <v>16.095351977472</v>
      </c>
      <c r="J492" s="44"/>
    </row>
    <row r="493" customFormat="false" ht="15" hidden="false" customHeight="true" outlineLevel="0" collapsed="false">
      <c r="A493" s="45" t="n">
        <v>2020</v>
      </c>
      <c r="B493" s="46" t="s">
        <v>31</v>
      </c>
      <c r="C493" s="39" t="s">
        <v>30</v>
      </c>
      <c r="D493" s="40" t="n">
        <v>0.3</v>
      </c>
      <c r="E493" s="41" t="n">
        <v>11.53</v>
      </c>
      <c r="F493" s="42" t="n">
        <f aca="false">D493*E493</f>
        <v>3.459</v>
      </c>
      <c r="G493" s="51" t="n">
        <f aca="false">F493*$H$15</f>
        <v>4.4679903</v>
      </c>
      <c r="H493" s="43" t="n">
        <f aca="false">(F493+G493)*$H$16</f>
        <v>2.02613872068</v>
      </c>
      <c r="I493" s="51" t="n">
        <f aca="false">F493+G493+H493</f>
        <v>9.95312902068</v>
      </c>
      <c r="J493" s="44"/>
    </row>
    <row r="494" customFormat="false" ht="15" hidden="false" customHeight="true" outlineLevel="0" collapsed="false">
      <c r="A494" s="45" t="n">
        <v>2099</v>
      </c>
      <c r="B494" s="46" t="s">
        <v>32</v>
      </c>
      <c r="C494" s="39" t="s">
        <v>30</v>
      </c>
      <c r="D494" s="40" t="n">
        <v>3.68</v>
      </c>
      <c r="E494" s="41" t="n">
        <v>9.39</v>
      </c>
      <c r="F494" s="42" t="n">
        <f aca="false">D494*E494</f>
        <v>34.5552</v>
      </c>
      <c r="G494" s="51" t="n">
        <f aca="false">F494*$H$15</f>
        <v>44.63495184</v>
      </c>
      <c r="H494" s="43" t="n">
        <f aca="false">(F494+G494)*$H$16</f>
        <v>20.241002810304</v>
      </c>
      <c r="I494" s="51" t="n">
        <f aca="false">F494+G494+H494</f>
        <v>99.431154650304</v>
      </c>
      <c r="J494" s="44"/>
    </row>
    <row r="495" customFormat="false" ht="15" hidden="false" customHeight="true" outlineLevel="0" collapsed="false">
      <c r="A495" s="45" t="n">
        <v>10608</v>
      </c>
      <c r="B495" s="46" t="s">
        <v>33</v>
      </c>
      <c r="C495" s="39" t="s">
        <v>34</v>
      </c>
      <c r="D495" s="40" t="n">
        <v>0.05</v>
      </c>
      <c r="E495" s="42" t="n">
        <v>415.4</v>
      </c>
      <c r="F495" s="42" t="n">
        <f aca="false">D495*E495</f>
        <v>20.77</v>
      </c>
      <c r="G495" s="51"/>
      <c r="H495" s="43" t="n">
        <f aca="false">(F495+G495)*$H$16</f>
        <v>5.308812</v>
      </c>
      <c r="I495" s="51" t="n">
        <f aca="false">F495+G495+H495</f>
        <v>26.078812</v>
      </c>
      <c r="J495" s="44"/>
    </row>
    <row r="496" customFormat="false" ht="15" hidden="false" customHeight="true" outlineLevel="0" collapsed="false">
      <c r="A496" s="45" t="n">
        <v>11021</v>
      </c>
      <c r="B496" s="46" t="s">
        <v>108</v>
      </c>
      <c r="C496" s="39" t="s">
        <v>28</v>
      </c>
      <c r="D496" s="40" t="n">
        <v>0.4</v>
      </c>
      <c r="E496" s="42" t="n">
        <v>27.9</v>
      </c>
      <c r="F496" s="42" t="n">
        <f aca="false">D496*E496</f>
        <v>11.16</v>
      </c>
      <c r="G496" s="51"/>
      <c r="H496" s="43" t="n">
        <f aca="false">(F496+G496)*$H$16</f>
        <v>2.852496</v>
      </c>
      <c r="I496" s="51" t="n">
        <f aca="false">F496+G496+H496</f>
        <v>14.012496</v>
      </c>
      <c r="J496" s="44"/>
    </row>
    <row r="497" customFormat="false" ht="15" hidden="false" customHeight="true" outlineLevel="0" collapsed="false">
      <c r="A497" s="45" t="n">
        <v>11070</v>
      </c>
      <c r="B497" s="46" t="s">
        <v>49</v>
      </c>
      <c r="C497" s="39" t="s">
        <v>36</v>
      </c>
      <c r="D497" s="40" t="n">
        <v>0.4</v>
      </c>
      <c r="E497" s="42" t="n">
        <v>11.66</v>
      </c>
      <c r="F497" s="42" t="n">
        <f aca="false">D497*E497</f>
        <v>4.664</v>
      </c>
      <c r="G497" s="51"/>
      <c r="H497" s="43" t="n">
        <f aca="false">(F497+G497)*$H$16</f>
        <v>1.1921184</v>
      </c>
      <c r="I497" s="51" t="n">
        <f aca="false">F497+G497+H497</f>
        <v>5.8561184</v>
      </c>
      <c r="J497" s="44"/>
    </row>
    <row r="498" customFormat="false" ht="15" hidden="false" customHeight="true" outlineLevel="0" collapsed="false">
      <c r="A498" s="45" t="n">
        <v>11520</v>
      </c>
      <c r="B498" s="46" t="s">
        <v>109</v>
      </c>
      <c r="C498" s="39" t="s">
        <v>110</v>
      </c>
      <c r="D498" s="40" t="n">
        <v>5.27</v>
      </c>
      <c r="E498" s="42" t="n">
        <v>7.42</v>
      </c>
      <c r="F498" s="42" t="n">
        <f aca="false">D498*E498</f>
        <v>39.1034</v>
      </c>
      <c r="G498" s="51"/>
      <c r="H498" s="43" t="n">
        <f aca="false">(F498+G498)*$H$16</f>
        <v>9.99482904</v>
      </c>
      <c r="I498" s="51" t="n">
        <f aca="false">F498+G498+H498</f>
        <v>49.09822904</v>
      </c>
      <c r="J498" s="44"/>
    </row>
    <row r="499" customFormat="false" ht="15" hidden="false" customHeight="true" outlineLevel="0" collapsed="false">
      <c r="A499" s="45" t="n">
        <v>17740</v>
      </c>
      <c r="B499" s="46" t="s">
        <v>111</v>
      </c>
      <c r="C499" s="39" t="s">
        <v>39</v>
      </c>
      <c r="D499" s="40" t="n">
        <v>0.09</v>
      </c>
      <c r="E499" s="42" t="n">
        <v>13.35</v>
      </c>
      <c r="F499" s="42" t="n">
        <f aca="false">D499*E499</f>
        <v>1.2015</v>
      </c>
      <c r="G499" s="51"/>
      <c r="H499" s="43" t="n">
        <f aca="false">(F499+G499)*$H$16</f>
        <v>0.3071034</v>
      </c>
      <c r="I499" s="51" t="n">
        <f aca="false">F499+G499+H499</f>
        <v>1.5086034</v>
      </c>
      <c r="J499" s="44"/>
    </row>
    <row r="500" customFormat="false" ht="15" hidden="false" customHeight="true" outlineLevel="0" collapsed="false">
      <c r="I500" s="52"/>
      <c r="J500" s="26"/>
    </row>
    <row r="501" customFormat="false" ht="15" hidden="false" customHeight="true" outlineLevel="0" collapsed="false">
      <c r="A501" s="28" t="n">
        <v>9002098</v>
      </c>
      <c r="B501" s="31" t="s">
        <v>59</v>
      </c>
      <c r="C501" s="30" t="s">
        <v>36</v>
      </c>
      <c r="D501" s="50" t="n">
        <v>356.69</v>
      </c>
      <c r="E501" s="32" t="n">
        <f aca="false">SUM(I502:I504)</f>
        <v>47.491408188288</v>
      </c>
      <c r="F501" s="33"/>
      <c r="G501" s="31"/>
      <c r="H501" s="30"/>
      <c r="I501" s="35"/>
      <c r="J501" s="36" t="n">
        <v>16939.71</v>
      </c>
    </row>
    <row r="502" customFormat="false" ht="15" hidden="false" customHeight="true" outlineLevel="0" collapsed="false">
      <c r="A502" s="45" t="n">
        <v>2020</v>
      </c>
      <c r="B502" s="46" t="s">
        <v>31</v>
      </c>
      <c r="C502" s="39" t="s">
        <v>30</v>
      </c>
      <c r="D502" s="40" t="n">
        <v>0.23</v>
      </c>
      <c r="E502" s="41" t="n">
        <v>11.53</v>
      </c>
      <c r="F502" s="42" t="n">
        <f aca="false">D502*E502</f>
        <v>2.6519</v>
      </c>
      <c r="G502" s="51" t="n">
        <f aca="false">F502*$H$15</f>
        <v>3.42545923</v>
      </c>
      <c r="H502" s="43" t="n">
        <f aca="false">(F502+G502)*$H$16</f>
        <v>1.553373019188</v>
      </c>
      <c r="I502" s="51" t="n">
        <f aca="false">F502+G502+H502</f>
        <v>7.630732249188</v>
      </c>
      <c r="J502" s="26"/>
    </row>
    <row r="503" customFormat="false" ht="15" hidden="false" customHeight="true" outlineLevel="0" collapsed="false">
      <c r="A503" s="45" t="n">
        <v>2099</v>
      </c>
      <c r="B503" s="46" t="s">
        <v>32</v>
      </c>
      <c r="C503" s="39" t="s">
        <v>30</v>
      </c>
      <c r="D503" s="40" t="n">
        <v>0.75</v>
      </c>
      <c r="E503" s="41" t="n">
        <v>9.39</v>
      </c>
      <c r="F503" s="42" t="n">
        <f aca="false">D503*E503</f>
        <v>7.0425</v>
      </c>
      <c r="G503" s="51" t="n">
        <f aca="false">F503*$H$15</f>
        <v>9.09679725</v>
      </c>
      <c r="H503" s="43" t="n">
        <f aca="false">(F503+G503)*$H$16</f>
        <v>4.1252043771</v>
      </c>
      <c r="I503" s="51" t="n">
        <f aca="false">F503+G503+H503</f>
        <v>20.2645016271</v>
      </c>
      <c r="J503" s="26"/>
    </row>
    <row r="504" customFormat="false" ht="15" hidden="false" customHeight="true" outlineLevel="0" collapsed="false">
      <c r="A504" s="45" t="n">
        <v>10601</v>
      </c>
      <c r="B504" s="46" t="s">
        <v>60</v>
      </c>
      <c r="C504" s="39" t="s">
        <v>34</v>
      </c>
      <c r="D504" s="40" t="n">
        <v>0.051</v>
      </c>
      <c r="E504" s="42" t="n">
        <v>306.02</v>
      </c>
      <c r="F504" s="42" t="n">
        <f aca="false">D504*E504</f>
        <v>15.60702</v>
      </c>
      <c r="H504" s="43" t="n">
        <f aca="false">(F504+G504)*$H$16</f>
        <v>3.989154312</v>
      </c>
      <c r="I504" s="51" t="n">
        <f aca="false">F504+G504+H504</f>
        <v>19.596174312</v>
      </c>
      <c r="J504" s="26"/>
    </row>
    <row r="505" customFormat="false" ht="15" hidden="false" customHeight="true" outlineLevel="0" collapsed="false">
      <c r="A505" s="61"/>
      <c r="B505" s="62"/>
      <c r="C505" s="45"/>
      <c r="D505" s="46"/>
      <c r="E505" s="39"/>
      <c r="F505" s="42"/>
      <c r="G505" s="40"/>
      <c r="H505" s="63"/>
      <c r="I505" s="64"/>
      <c r="J505" s="26"/>
    </row>
    <row r="506" customFormat="false" ht="15" hidden="false" customHeight="true" outlineLevel="0" collapsed="false">
      <c r="A506" s="61"/>
      <c r="B506" s="62"/>
      <c r="C506" s="45"/>
      <c r="D506" s="46"/>
      <c r="E506" s="39"/>
      <c r="F506" s="42"/>
      <c r="G506" s="40"/>
      <c r="H506" s="63"/>
      <c r="I506" s="64"/>
      <c r="J506" s="26"/>
    </row>
    <row r="507" customFormat="false" ht="15" hidden="false" customHeight="true" outlineLevel="0" collapsed="false">
      <c r="A507" s="61"/>
      <c r="B507" s="62"/>
      <c r="C507" s="45"/>
      <c r="D507" s="46"/>
      <c r="E507" s="39"/>
      <c r="F507" s="42"/>
      <c r="G507" s="40"/>
      <c r="H507" s="63"/>
      <c r="I507" s="64"/>
      <c r="J507" s="26"/>
    </row>
    <row r="508" customFormat="false" ht="15" hidden="false" customHeight="true" outlineLevel="0" collapsed="false">
      <c r="A508" s="61"/>
      <c r="B508" s="62"/>
      <c r="C508" s="45"/>
      <c r="D508" s="46"/>
      <c r="E508" s="39"/>
      <c r="F508" s="42"/>
      <c r="G508" s="40"/>
      <c r="H508" s="63"/>
      <c r="I508" s="64"/>
      <c r="J508" s="26"/>
    </row>
    <row r="509" customFormat="false" ht="15" hidden="false" customHeight="true" outlineLevel="0" collapsed="false">
      <c r="A509" s="28" t="n">
        <v>17070046</v>
      </c>
      <c r="B509" s="31" t="s">
        <v>186</v>
      </c>
      <c r="C509" s="30" t="s">
        <v>28</v>
      </c>
      <c r="D509" s="32" t="n">
        <v>32.4</v>
      </c>
      <c r="E509" s="32" t="n">
        <f aca="false">SUM(I510:I512)</f>
        <v>39.90748037528</v>
      </c>
      <c r="F509" s="33"/>
      <c r="G509" s="31"/>
      <c r="H509" s="30"/>
      <c r="I509" s="35"/>
      <c r="J509" s="36" t="n">
        <v>1293</v>
      </c>
    </row>
    <row r="510" customFormat="false" ht="15" hidden="false" customHeight="true" outlineLevel="0" collapsed="false">
      <c r="A510" s="45" t="n">
        <v>2062</v>
      </c>
      <c r="B510" s="46" t="s">
        <v>187</v>
      </c>
      <c r="C510" s="39" t="s">
        <v>30</v>
      </c>
      <c r="D510" s="40" t="n">
        <v>0.4</v>
      </c>
      <c r="E510" s="41" t="n">
        <v>11.7</v>
      </c>
      <c r="F510" s="42" t="n">
        <f aca="false">D510*E510</f>
        <v>4.68</v>
      </c>
      <c r="G510" s="51" t="n">
        <f aca="false">F510*$H$15</f>
        <v>6.045156</v>
      </c>
      <c r="H510" s="43" t="n">
        <f aca="false">(F510+G510)*$H$16</f>
        <v>2.7413498736</v>
      </c>
      <c r="I510" s="51" t="n">
        <f aca="false">F510+G510+H510</f>
        <v>13.4665058736</v>
      </c>
      <c r="J510" s="44"/>
    </row>
    <row r="511" customFormat="false" ht="15" hidden="false" customHeight="true" outlineLevel="0" collapsed="false">
      <c r="A511" s="45" t="n">
        <v>2099</v>
      </c>
      <c r="B511" s="46" t="s">
        <v>32</v>
      </c>
      <c r="C511" s="39" t="s">
        <v>30</v>
      </c>
      <c r="D511" s="40" t="n">
        <v>0.6</v>
      </c>
      <c r="E511" s="41" t="n">
        <v>9.39</v>
      </c>
      <c r="F511" s="42" t="n">
        <f aca="false">D511*E511</f>
        <v>5.634</v>
      </c>
      <c r="G511" s="51" t="n">
        <f aca="false">F511*$H$15</f>
        <v>7.2774378</v>
      </c>
      <c r="H511" s="43" t="n">
        <f aca="false">(F511+G511)*$H$16</f>
        <v>3.30016350168</v>
      </c>
      <c r="I511" s="51" t="n">
        <f aca="false">F511+G511+H511</f>
        <v>16.21160130168</v>
      </c>
      <c r="J511" s="44"/>
    </row>
    <row r="512" customFormat="false" ht="15" hidden="false" customHeight="true" outlineLevel="0" collapsed="false">
      <c r="A512" s="45" t="n">
        <v>10502</v>
      </c>
      <c r="B512" s="46" t="s">
        <v>188</v>
      </c>
      <c r="C512" s="39" t="s">
        <v>34</v>
      </c>
      <c r="D512" s="40" t="n">
        <v>0.1</v>
      </c>
      <c r="E512" s="42" t="n">
        <v>81.47</v>
      </c>
      <c r="F512" s="42" t="n">
        <f aca="false">D512*E512</f>
        <v>8.147</v>
      </c>
      <c r="H512" s="43" t="n">
        <f aca="false">(F512+G512)*$H$16</f>
        <v>2.0823732</v>
      </c>
      <c r="I512" s="51" t="n">
        <f aca="false">F512+G512+H512</f>
        <v>10.2293732</v>
      </c>
      <c r="J512" s="44"/>
    </row>
    <row r="513" customFormat="false" ht="15" hidden="false" customHeight="true" outlineLevel="0" collapsed="false">
      <c r="A513" s="61"/>
      <c r="B513" s="62"/>
      <c r="C513" s="45"/>
      <c r="D513" s="46"/>
      <c r="E513" s="39"/>
      <c r="F513" s="42"/>
      <c r="G513" s="40"/>
      <c r="H513" s="63"/>
      <c r="I513" s="64"/>
      <c r="J513" s="26"/>
    </row>
    <row r="514" customFormat="false" ht="15" hidden="false" customHeight="true" outlineLevel="0" collapsed="false">
      <c r="A514" s="28" t="n">
        <v>1001010</v>
      </c>
      <c r="B514" s="31" t="s">
        <v>67</v>
      </c>
      <c r="C514" s="30" t="s">
        <v>68</v>
      </c>
      <c r="D514" s="50" t="n">
        <v>22.84</v>
      </c>
      <c r="E514" s="32" t="n">
        <f aca="false">SUM(I515)</f>
        <v>2.0201612076</v>
      </c>
      <c r="F514" s="33"/>
      <c r="G514" s="31"/>
      <c r="H514" s="30"/>
      <c r="I514" s="35"/>
      <c r="J514" s="36" t="n">
        <v>46.14</v>
      </c>
    </row>
    <row r="515" customFormat="false" ht="15" hidden="false" customHeight="true" outlineLevel="0" collapsed="false">
      <c r="A515" s="45" t="n">
        <v>94009</v>
      </c>
      <c r="B515" s="46" t="s">
        <v>69</v>
      </c>
      <c r="C515" s="39" t="s">
        <v>30</v>
      </c>
      <c r="D515" s="40" t="n">
        <v>0.0053</v>
      </c>
      <c r="E515" s="60" t="n">
        <v>303.57</v>
      </c>
      <c r="F515" s="42" t="n">
        <f aca="false">D515*E515</f>
        <v>1.608921</v>
      </c>
      <c r="G515" s="51"/>
      <c r="H515" s="43" t="n">
        <f aca="false">(F515+G515)*$H$16</f>
        <v>0.4112402076</v>
      </c>
      <c r="I515" s="51" t="n">
        <f aca="false">F515+G515+H515</f>
        <v>2.0201612076</v>
      </c>
      <c r="J515" s="26"/>
    </row>
    <row r="516" customFormat="false" ht="15" hidden="false" customHeight="true" outlineLevel="0" collapsed="false">
      <c r="A516" s="61"/>
      <c r="B516" s="62"/>
      <c r="C516" s="45"/>
      <c r="D516" s="46"/>
      <c r="E516" s="39"/>
      <c r="F516" s="42"/>
      <c r="G516" s="40"/>
      <c r="H516" s="63"/>
      <c r="I516" s="64"/>
      <c r="J516" s="26"/>
    </row>
    <row r="517" customFormat="false" ht="15" hidden="false" customHeight="true" outlineLevel="0" collapsed="false">
      <c r="A517" s="28" t="n">
        <v>9003041</v>
      </c>
      <c r="B517" s="31" t="s">
        <v>217</v>
      </c>
      <c r="C517" s="30" t="s">
        <v>36</v>
      </c>
      <c r="D517" s="32" t="n">
        <v>1254.96</v>
      </c>
      <c r="E517" s="32" t="n">
        <f aca="false">SUM(I518:I520)</f>
        <v>200.16436696518</v>
      </c>
      <c r="F517" s="33"/>
      <c r="G517" s="31"/>
      <c r="H517" s="30"/>
      <c r="I517" s="35"/>
      <c r="J517" s="36" t="n">
        <v>251198.27</v>
      </c>
    </row>
    <row r="518" customFormat="false" ht="15" hidden="false" customHeight="true" outlineLevel="0" collapsed="false">
      <c r="A518" s="45" t="n">
        <v>2041</v>
      </c>
      <c r="B518" s="46" t="s">
        <v>55</v>
      </c>
      <c r="C518" s="39" t="s">
        <v>30</v>
      </c>
      <c r="D518" s="40" t="n">
        <v>0.45</v>
      </c>
      <c r="E518" s="41" t="n">
        <v>13.38</v>
      </c>
      <c r="F518" s="42" t="n">
        <f aca="false">D518*E518</f>
        <v>6.021</v>
      </c>
      <c r="G518" s="51" t="n">
        <f aca="false">F518*$H$15</f>
        <v>7.7773257</v>
      </c>
      <c r="H518" s="43" t="n">
        <f aca="false">(F518+G518)*$H$16</f>
        <v>3.52685204892</v>
      </c>
      <c r="I518" s="51" t="n">
        <f aca="false">F518+G518+H518</f>
        <v>17.32517774892</v>
      </c>
      <c r="J518" s="44"/>
    </row>
    <row r="519" customFormat="false" ht="15" hidden="false" customHeight="true" outlineLevel="0" collapsed="false">
      <c r="A519" s="45" t="n">
        <v>2099</v>
      </c>
      <c r="B519" s="46" t="s">
        <v>32</v>
      </c>
      <c r="C519" s="39" t="s">
        <v>30</v>
      </c>
      <c r="D519" s="40" t="n">
        <v>0.45</v>
      </c>
      <c r="E519" s="41" t="n">
        <v>9.39</v>
      </c>
      <c r="F519" s="42" t="n">
        <f aca="false">D519*E519</f>
        <v>4.2255</v>
      </c>
      <c r="G519" s="51" t="n">
        <f aca="false">F519*$H$15</f>
        <v>5.45807835</v>
      </c>
      <c r="H519" s="43" t="n">
        <f aca="false">(F519+G519)*$H$16</f>
        <v>2.47512262626</v>
      </c>
      <c r="I519" s="51" t="n">
        <f aca="false">F519+G519+H519</f>
        <v>12.15870097626</v>
      </c>
      <c r="J519" s="44"/>
    </row>
    <row r="520" customFormat="false" ht="15" hidden="false" customHeight="true" outlineLevel="0" collapsed="false">
      <c r="A520" s="45" t="n">
        <v>52834</v>
      </c>
      <c r="B520" s="46" t="s">
        <v>218</v>
      </c>
      <c r="C520" s="39" t="s">
        <v>36</v>
      </c>
      <c r="D520" s="40" t="n">
        <v>1.02</v>
      </c>
      <c r="E520" s="42" t="n">
        <v>133.27</v>
      </c>
      <c r="F520" s="42" t="n">
        <f aca="false">D520*E520</f>
        <v>135.9354</v>
      </c>
      <c r="H520" s="43" t="n">
        <f aca="false">(F520+G520)*$H$16</f>
        <v>34.74508824</v>
      </c>
      <c r="I520" s="51" t="n">
        <f aca="false">F520+G520+H520</f>
        <v>170.68048824</v>
      </c>
      <c r="J520" s="44"/>
    </row>
    <row r="521" customFormat="false" ht="15" hidden="false" customHeight="true" outlineLevel="0" collapsed="false">
      <c r="A521" s="61"/>
      <c r="B521" s="62"/>
      <c r="C521" s="45"/>
      <c r="D521" s="40"/>
      <c r="E521" s="42"/>
      <c r="F521" s="57"/>
      <c r="G521" s="57"/>
      <c r="H521" s="63"/>
      <c r="I521" s="64"/>
      <c r="J521" s="26"/>
    </row>
    <row r="522" customFormat="false" ht="15" hidden="false" customHeight="true" outlineLevel="0" collapsed="false">
      <c r="A522" s="28" t="n">
        <v>9080028</v>
      </c>
      <c r="B522" s="31" t="s">
        <v>219</v>
      </c>
      <c r="C522" s="30" t="s">
        <v>64</v>
      </c>
      <c r="D522" s="50" t="n">
        <v>48</v>
      </c>
      <c r="E522" s="32" t="n">
        <f aca="false">SUM(I523:I525)</f>
        <v>87.5040252502</v>
      </c>
      <c r="F522" s="33"/>
      <c r="G522" s="31"/>
      <c r="H522" s="30"/>
      <c r="I522" s="35"/>
      <c r="J522" s="36" t="n">
        <v>4200.19</v>
      </c>
    </row>
    <row r="523" customFormat="false" ht="15" hidden="false" customHeight="true" outlineLevel="0" collapsed="false">
      <c r="A523" s="45" t="n">
        <v>2041</v>
      </c>
      <c r="B523" s="46" t="s">
        <v>55</v>
      </c>
      <c r="C523" s="39" t="s">
        <v>30</v>
      </c>
      <c r="D523" s="40" t="n">
        <v>0.5</v>
      </c>
      <c r="E523" s="41" t="n">
        <v>13.38</v>
      </c>
      <c r="F523" s="42" t="n">
        <f aca="false">D523*E523</f>
        <v>6.69</v>
      </c>
      <c r="G523" s="51" t="n">
        <f aca="false">F523*$H$15</f>
        <v>8.641473</v>
      </c>
      <c r="H523" s="43" t="n">
        <f aca="false">(F523+G523)*$H$16</f>
        <v>3.9187244988</v>
      </c>
      <c r="I523" s="51" t="n">
        <f aca="false">F523+G523+H523</f>
        <v>19.2501974988</v>
      </c>
      <c r="J523" s="44"/>
    </row>
    <row r="524" customFormat="false" ht="15" hidden="false" customHeight="true" outlineLevel="0" collapsed="false">
      <c r="A524" s="45" t="n">
        <v>2099</v>
      </c>
      <c r="B524" s="46" t="s">
        <v>32</v>
      </c>
      <c r="C524" s="39" t="s">
        <v>30</v>
      </c>
      <c r="D524" s="40" t="n">
        <v>0.5</v>
      </c>
      <c r="E524" s="41" t="n">
        <v>9.39</v>
      </c>
      <c r="F524" s="42" t="n">
        <f aca="false">D524*E524</f>
        <v>4.695</v>
      </c>
      <c r="G524" s="51" t="n">
        <f aca="false">F524*$H$15</f>
        <v>6.0645315</v>
      </c>
      <c r="H524" s="43" t="n">
        <f aca="false">(F524+G524)*$H$16</f>
        <v>2.7501362514</v>
      </c>
      <c r="I524" s="51" t="n">
        <f aca="false">F524+G524+H524</f>
        <v>13.5096677514</v>
      </c>
      <c r="J524" s="44"/>
    </row>
    <row r="525" customFormat="false" ht="15" hidden="false" customHeight="true" outlineLevel="0" collapsed="false">
      <c r="A525" s="45" t="n">
        <v>58014</v>
      </c>
      <c r="B525" s="46" t="s">
        <v>220</v>
      </c>
      <c r="C525" s="39" t="s">
        <v>66</v>
      </c>
      <c r="D525" s="40" t="n">
        <v>1</v>
      </c>
      <c r="E525" s="42" t="n">
        <v>43.6</v>
      </c>
      <c r="F525" s="42" t="n">
        <f aca="false">D525*E525</f>
        <v>43.6</v>
      </c>
      <c r="H525" s="43" t="n">
        <f aca="false">(F525+G525)*$H$16</f>
        <v>11.14416</v>
      </c>
      <c r="I525" s="51" t="n">
        <f aca="false">F525+G525+H525</f>
        <v>54.74416</v>
      </c>
      <c r="J525" s="44"/>
    </row>
    <row r="526" customFormat="false" ht="15" hidden="false" customHeight="true" outlineLevel="0" collapsed="false">
      <c r="A526" s="61"/>
      <c r="B526" s="62"/>
      <c r="C526" s="45"/>
      <c r="D526" s="40"/>
      <c r="E526" s="42"/>
      <c r="F526" s="57"/>
      <c r="G526" s="57"/>
      <c r="H526" s="63"/>
      <c r="I526" s="64"/>
      <c r="J526" s="26"/>
    </row>
    <row r="527" customFormat="false" ht="15" hidden="false" customHeight="true" outlineLevel="0" collapsed="false">
      <c r="A527" s="61"/>
      <c r="B527" s="62"/>
      <c r="C527" s="45"/>
      <c r="D527" s="40"/>
      <c r="E527" s="42"/>
      <c r="F527" s="57"/>
      <c r="G527" s="57"/>
      <c r="H527" s="63"/>
      <c r="I527" s="64"/>
      <c r="J527" s="26"/>
    </row>
    <row r="528" customFormat="false" ht="15" hidden="false" customHeight="true" outlineLevel="0" collapsed="false">
      <c r="A528" s="48" t="s">
        <v>221</v>
      </c>
      <c r="B528" s="62"/>
      <c r="C528" s="45"/>
      <c r="D528" s="40"/>
      <c r="E528" s="42"/>
      <c r="F528" s="57"/>
      <c r="G528" s="57"/>
      <c r="H528" s="63"/>
      <c r="I528" s="64"/>
      <c r="J528" s="27" t="n">
        <f aca="false">SUBTOTAL(9,J530:J620)</f>
        <v>41595.18</v>
      </c>
    </row>
    <row r="529" customFormat="false" ht="15" hidden="false" customHeight="true" outlineLevel="0" collapsed="false">
      <c r="A529" s="61"/>
      <c r="B529" s="62"/>
      <c r="C529" s="45"/>
      <c r="D529" s="40"/>
      <c r="E529" s="42"/>
      <c r="F529" s="57"/>
      <c r="G529" s="57"/>
      <c r="H529" s="63"/>
      <c r="I529" s="64"/>
      <c r="J529" s="26"/>
    </row>
    <row r="530" customFormat="false" ht="15" hidden="false" customHeight="true" outlineLevel="0" collapsed="false">
      <c r="A530" s="28" t="n">
        <v>2003001</v>
      </c>
      <c r="B530" s="31" t="s">
        <v>75</v>
      </c>
      <c r="C530" s="30" t="s">
        <v>28</v>
      </c>
      <c r="D530" s="50" t="n">
        <v>1.28</v>
      </c>
      <c r="E530" s="32" t="n">
        <f aca="false">SUM(I531:I535)</f>
        <v>99.0232229672</v>
      </c>
      <c r="F530" s="70"/>
      <c r="G530" s="31"/>
      <c r="H530" s="30"/>
      <c r="I530" s="35"/>
      <c r="J530" s="36" t="n">
        <v>126.75</v>
      </c>
    </row>
    <row r="531" customFormat="false" ht="15" hidden="false" customHeight="true" outlineLevel="0" collapsed="false">
      <c r="A531" s="45" t="n">
        <v>2013</v>
      </c>
      <c r="B531" s="46" t="s">
        <v>29</v>
      </c>
      <c r="C531" s="39" t="s">
        <v>30</v>
      </c>
      <c r="D531" s="40" t="n">
        <v>1.2</v>
      </c>
      <c r="E531" s="41" t="n">
        <v>12.16</v>
      </c>
      <c r="F531" s="42" t="n">
        <f aca="false">D531*E531</f>
        <v>14.592</v>
      </c>
      <c r="G531" s="51" t="n">
        <f aca="false">F531*$H$15</f>
        <v>18.8484864</v>
      </c>
      <c r="H531" s="43" t="n">
        <f aca="false">(F531+G531)*$H$16</f>
        <v>8.54738832384</v>
      </c>
      <c r="I531" s="51" t="n">
        <f aca="false">F531+G531+H531</f>
        <v>41.98787472384</v>
      </c>
      <c r="J531" s="26"/>
    </row>
    <row r="532" customFormat="false" ht="15" hidden="false" customHeight="true" outlineLevel="0" collapsed="false">
      <c r="A532" s="45" t="n">
        <v>2099</v>
      </c>
      <c r="B532" s="46" t="s">
        <v>32</v>
      </c>
      <c r="C532" s="39" t="s">
        <v>30</v>
      </c>
      <c r="D532" s="40" t="n">
        <v>1.2</v>
      </c>
      <c r="E532" s="41" t="n">
        <v>9.39</v>
      </c>
      <c r="F532" s="42" t="n">
        <f aca="false">D532*E532</f>
        <v>11.268</v>
      </c>
      <c r="G532" s="51" t="n">
        <f aca="false">F532*$H$15</f>
        <v>14.5548756</v>
      </c>
      <c r="H532" s="43" t="n">
        <f aca="false">(F532+G532)*$H$16</f>
        <v>6.60032700336</v>
      </c>
      <c r="I532" s="51" t="n">
        <f aca="false">F532+G532+H532</f>
        <v>32.42320260336</v>
      </c>
      <c r="J532" s="26"/>
    </row>
    <row r="533" customFormat="false" ht="15" hidden="false" customHeight="true" outlineLevel="0" collapsed="false">
      <c r="A533" s="45" t="n">
        <v>11066</v>
      </c>
      <c r="B533" s="46" t="s">
        <v>76</v>
      </c>
      <c r="C533" s="39" t="s">
        <v>36</v>
      </c>
      <c r="D533" s="40" t="n">
        <v>1.16</v>
      </c>
      <c r="E533" s="42" t="n">
        <v>3.34</v>
      </c>
      <c r="F533" s="42" t="n">
        <f aca="false">D533*E533</f>
        <v>3.8744</v>
      </c>
      <c r="H533" s="43" t="n">
        <f aca="false">(F533+G533)*$H$16</f>
        <v>0.99029664</v>
      </c>
      <c r="I533" s="51" t="n">
        <f aca="false">F533+G533+H533</f>
        <v>4.86469664</v>
      </c>
      <c r="J533" s="26"/>
    </row>
    <row r="534" customFormat="false" ht="15" hidden="false" customHeight="true" outlineLevel="0" collapsed="false">
      <c r="A534" s="45" t="n">
        <v>11070</v>
      </c>
      <c r="B534" s="46" t="s">
        <v>49</v>
      </c>
      <c r="C534" s="39" t="s">
        <v>36</v>
      </c>
      <c r="D534" s="40" t="n">
        <v>1.2</v>
      </c>
      <c r="E534" s="42" t="n">
        <v>11.66</v>
      </c>
      <c r="F534" s="42" t="n">
        <f aca="false">D534*E534</f>
        <v>13.992</v>
      </c>
      <c r="H534" s="43" t="n">
        <f aca="false">(F534+G534)*$H$16</f>
        <v>3.5763552</v>
      </c>
      <c r="I534" s="51" t="n">
        <f aca="false">F534+G534+H534</f>
        <v>17.5683552</v>
      </c>
      <c r="J534" s="26"/>
    </row>
    <row r="535" customFormat="false" ht="15" hidden="false" customHeight="true" outlineLevel="0" collapsed="false">
      <c r="A535" s="45" t="n">
        <v>17515</v>
      </c>
      <c r="B535" s="46" t="s">
        <v>38</v>
      </c>
      <c r="C535" s="39" t="s">
        <v>39</v>
      </c>
      <c r="D535" s="40" t="n">
        <v>0.15</v>
      </c>
      <c r="E535" s="42" t="n">
        <v>11.57</v>
      </c>
      <c r="F535" s="42" t="n">
        <f aca="false">D535*E535</f>
        <v>1.7355</v>
      </c>
      <c r="H535" s="43" t="n">
        <f aca="false">(F535+G535)*$H$16</f>
        <v>0.4435938</v>
      </c>
      <c r="I535" s="51" t="n">
        <f aca="false">F535+G535+H535</f>
        <v>2.1790938</v>
      </c>
      <c r="J535" s="26"/>
    </row>
    <row r="536" customFormat="false" ht="15" hidden="false" customHeight="true" outlineLevel="0" collapsed="false">
      <c r="A536" s="61"/>
      <c r="B536" s="62"/>
      <c r="C536" s="45"/>
      <c r="D536" s="40"/>
      <c r="E536" s="42"/>
      <c r="F536" s="57"/>
      <c r="G536" s="57"/>
      <c r="H536" s="63"/>
      <c r="I536" s="64"/>
      <c r="J536" s="26"/>
    </row>
    <row r="537" customFormat="false" ht="15" hidden="false" customHeight="true" outlineLevel="0" collapsed="false">
      <c r="A537" s="28" t="n">
        <v>1004016</v>
      </c>
      <c r="B537" s="31" t="s">
        <v>77</v>
      </c>
      <c r="C537" s="30" t="s">
        <v>34</v>
      </c>
      <c r="D537" s="50" t="n">
        <v>1.47</v>
      </c>
      <c r="E537" s="32" t="n">
        <f aca="false">SUM(I538:I540)</f>
        <v>631.920854088</v>
      </c>
      <c r="F537" s="70"/>
      <c r="G537" s="31"/>
      <c r="H537" s="30"/>
      <c r="I537" s="35"/>
      <c r="J537" s="36" t="n">
        <v>928.92</v>
      </c>
    </row>
    <row r="538" customFormat="false" ht="15" hidden="false" customHeight="true" outlineLevel="0" collapsed="false">
      <c r="A538" s="45" t="n">
        <v>2020</v>
      </c>
      <c r="B538" s="46" t="s">
        <v>31</v>
      </c>
      <c r="C538" s="39" t="s">
        <v>30</v>
      </c>
      <c r="D538" s="40" t="n">
        <v>2</v>
      </c>
      <c r="E538" s="41" t="n">
        <v>11.53</v>
      </c>
      <c r="F538" s="42" t="n">
        <f aca="false">D538*E538</f>
        <v>23.06</v>
      </c>
      <c r="G538" s="51" t="n">
        <f aca="false">F538*$H$15</f>
        <v>29.786602</v>
      </c>
      <c r="H538" s="43" t="n">
        <f aca="false">(F538+G538)*$H$16</f>
        <v>13.5075914712</v>
      </c>
      <c r="I538" s="51" t="n">
        <f aca="false">F538+G538+H538</f>
        <v>66.3541934712</v>
      </c>
      <c r="J538" s="26"/>
    </row>
    <row r="539" customFormat="false" ht="15" hidden="false" customHeight="true" outlineLevel="0" collapsed="false">
      <c r="A539" s="45" t="n">
        <v>2099</v>
      </c>
      <c r="B539" s="46" t="s">
        <v>32</v>
      </c>
      <c r="C539" s="39" t="s">
        <v>30</v>
      </c>
      <c r="D539" s="40" t="n">
        <v>6</v>
      </c>
      <c r="E539" s="41" t="n">
        <v>9.39</v>
      </c>
      <c r="F539" s="42" t="n">
        <f aca="false">D539*E539</f>
        <v>56.34</v>
      </c>
      <c r="G539" s="51" t="n">
        <f aca="false">F539*$H$15</f>
        <v>72.774378</v>
      </c>
      <c r="H539" s="43" t="n">
        <f aca="false">(F539+G539)*$H$16</f>
        <v>33.0016350168</v>
      </c>
      <c r="I539" s="51" t="n">
        <f aca="false">F539+G539+H539</f>
        <v>162.1160130168</v>
      </c>
      <c r="J539" s="26"/>
    </row>
    <row r="540" customFormat="false" ht="15" hidden="false" customHeight="true" outlineLevel="0" collapsed="false">
      <c r="A540" s="45" t="n">
        <v>10602</v>
      </c>
      <c r="B540" s="46" t="s">
        <v>222</v>
      </c>
      <c r="C540" s="39" t="s">
        <v>34</v>
      </c>
      <c r="D540" s="40" t="n">
        <v>1.05</v>
      </c>
      <c r="E540" s="42" t="n">
        <v>306.02</v>
      </c>
      <c r="F540" s="42" t="n">
        <f aca="false">D540*E540</f>
        <v>321.321</v>
      </c>
      <c r="H540" s="43" t="n">
        <f aca="false">(F540+G540)*$H$16</f>
        <v>82.1296476</v>
      </c>
      <c r="I540" s="51" t="n">
        <f aca="false">F540+G540+H540</f>
        <v>403.4506476</v>
      </c>
      <c r="J540" s="26"/>
    </row>
    <row r="541" customFormat="false" ht="15" hidden="false" customHeight="true" outlineLevel="0" collapsed="false">
      <c r="A541" s="61"/>
      <c r="B541" s="62"/>
      <c r="C541" s="45"/>
      <c r="D541" s="40"/>
      <c r="E541" s="42"/>
      <c r="F541" s="57"/>
      <c r="G541" s="57"/>
      <c r="H541" s="63"/>
      <c r="I541" s="64"/>
      <c r="J541" s="26"/>
    </row>
    <row r="542" customFormat="false" ht="15" hidden="false" customHeight="true" outlineLevel="0" collapsed="false">
      <c r="A542" s="61"/>
      <c r="B542" s="62"/>
      <c r="C542" s="45"/>
      <c r="D542" s="40"/>
      <c r="E542" s="42"/>
      <c r="F542" s="57"/>
      <c r="G542" s="57"/>
      <c r="H542" s="63"/>
      <c r="I542" s="64"/>
      <c r="J542" s="26"/>
    </row>
    <row r="543" customFormat="false" ht="15" hidden="false" customHeight="true" outlineLevel="0" collapsed="false">
      <c r="A543" s="61"/>
      <c r="B543" s="62"/>
      <c r="C543" s="45"/>
      <c r="D543" s="40"/>
      <c r="E543" s="42"/>
      <c r="F543" s="57"/>
      <c r="G543" s="57"/>
      <c r="H543" s="63"/>
      <c r="I543" s="64"/>
      <c r="J543" s="26"/>
    </row>
    <row r="544" customFormat="false" ht="15" hidden="false" customHeight="true" outlineLevel="0" collapsed="false">
      <c r="A544" s="61"/>
      <c r="B544" s="62"/>
      <c r="C544" s="45"/>
      <c r="D544" s="40"/>
      <c r="E544" s="42"/>
      <c r="F544" s="57"/>
      <c r="G544" s="57"/>
      <c r="H544" s="63"/>
      <c r="I544" s="64"/>
      <c r="J544" s="26"/>
    </row>
    <row r="545" customFormat="false" ht="15.65" hidden="false" customHeight="true" outlineLevel="0" collapsed="false">
      <c r="A545" s="28" t="n">
        <v>4001035</v>
      </c>
      <c r="B545" s="31" t="s">
        <v>223</v>
      </c>
      <c r="C545" s="30" t="s">
        <v>28</v>
      </c>
      <c r="D545" s="50" t="n">
        <v>26.67</v>
      </c>
      <c r="E545" s="32" t="n">
        <f aca="false">SUM(I546:I549)</f>
        <v>176.27601464472</v>
      </c>
      <c r="F545" s="70"/>
      <c r="G545" s="31"/>
      <c r="H545" s="30"/>
      <c r="I545" s="35"/>
      <c r="J545" s="36" t="n">
        <v>4701.28</v>
      </c>
    </row>
    <row r="546" customFormat="false" ht="15" hidden="false" customHeight="true" outlineLevel="0" collapsed="false">
      <c r="A546" s="45" t="n">
        <v>2020</v>
      </c>
      <c r="B546" s="46" t="s">
        <v>31</v>
      </c>
      <c r="C546" s="39" t="s">
        <v>30</v>
      </c>
      <c r="D546" s="40" t="n">
        <v>0.8</v>
      </c>
      <c r="E546" s="41" t="n">
        <v>11.53</v>
      </c>
      <c r="F546" s="42" t="n">
        <f aca="false">D546*E546</f>
        <v>9.224</v>
      </c>
      <c r="G546" s="51" t="n">
        <f aca="false">F546*$H$15</f>
        <v>11.9146408</v>
      </c>
      <c r="H546" s="43" t="n">
        <f aca="false">(F546+G546)*$H$16</f>
        <v>5.40303658848</v>
      </c>
      <c r="I546" s="51" t="n">
        <f aca="false">F546+G546+H546</f>
        <v>26.54167738848</v>
      </c>
      <c r="J546" s="44"/>
    </row>
    <row r="547" customFormat="false" ht="15" hidden="false" customHeight="true" outlineLevel="0" collapsed="false">
      <c r="A547" s="45" t="n">
        <v>2099</v>
      </c>
      <c r="B547" s="46" t="s">
        <v>32</v>
      </c>
      <c r="C547" s="39" t="s">
        <v>30</v>
      </c>
      <c r="D547" s="40" t="n">
        <v>0.8</v>
      </c>
      <c r="E547" s="41" t="n">
        <v>9.39</v>
      </c>
      <c r="F547" s="42" t="n">
        <f aca="false">D547*E547</f>
        <v>7.512</v>
      </c>
      <c r="G547" s="51" t="n">
        <f aca="false">F547*$H$15</f>
        <v>9.7032504</v>
      </c>
      <c r="H547" s="43" t="n">
        <f aca="false">(F547+G547)*$H$16</f>
        <v>4.40021800224</v>
      </c>
      <c r="I547" s="51" t="n">
        <f aca="false">F547+G547+H547</f>
        <v>21.61546840224</v>
      </c>
      <c r="J547" s="44"/>
    </row>
    <row r="548" customFormat="false" ht="15" hidden="false" customHeight="true" outlineLevel="0" collapsed="false">
      <c r="A548" s="45" t="n">
        <v>10643</v>
      </c>
      <c r="B548" s="46" t="s">
        <v>80</v>
      </c>
      <c r="C548" s="39" t="s">
        <v>34</v>
      </c>
      <c r="D548" s="40" t="n">
        <v>0.0145</v>
      </c>
      <c r="E548" s="42" t="n">
        <v>767.17</v>
      </c>
      <c r="F548" s="42" t="n">
        <f aca="false">D548*E548</f>
        <v>11.123965</v>
      </c>
      <c r="G548" s="51"/>
      <c r="H548" s="43" t="n">
        <f aca="false">(F548+G548)*$H$16</f>
        <v>2.843285454</v>
      </c>
      <c r="I548" s="51" t="n">
        <f aca="false">F548+G548+H548</f>
        <v>13.967250454</v>
      </c>
      <c r="J548" s="44"/>
    </row>
    <row r="549" customFormat="false" ht="15" hidden="false" customHeight="true" outlineLevel="0" collapsed="false">
      <c r="A549" s="45" t="n">
        <v>12611</v>
      </c>
      <c r="B549" s="46" t="s">
        <v>224</v>
      </c>
      <c r="C549" s="39" t="s">
        <v>66</v>
      </c>
      <c r="D549" s="40" t="n">
        <v>13.1</v>
      </c>
      <c r="E549" s="42" t="n">
        <v>6.94</v>
      </c>
      <c r="F549" s="42" t="n">
        <f aca="false">D549*E549</f>
        <v>90.914</v>
      </c>
      <c r="G549" s="51"/>
      <c r="H549" s="43" t="n">
        <f aca="false">(F549+G549)*$H$16</f>
        <v>23.2376184</v>
      </c>
      <c r="I549" s="51" t="n">
        <f aca="false">F549+G549+H549</f>
        <v>114.1516184</v>
      </c>
      <c r="J549" s="44"/>
    </row>
    <row r="550" customFormat="false" ht="15" hidden="false" customHeight="true" outlineLevel="0" collapsed="false">
      <c r="I550" s="52"/>
      <c r="J550" s="26"/>
    </row>
    <row r="551" customFormat="false" ht="15" hidden="false" customHeight="true" outlineLevel="0" collapsed="false">
      <c r="A551" s="28" t="s">
        <v>82</v>
      </c>
      <c r="B551" s="31" t="s">
        <v>225</v>
      </c>
      <c r="C551" s="30" t="s">
        <v>28</v>
      </c>
      <c r="D551" s="50" t="n">
        <v>4.92</v>
      </c>
      <c r="E551" s="32" t="n">
        <f aca="false">SUM(I552:I556)</f>
        <v>1244.976462457</v>
      </c>
      <c r="F551" s="70"/>
      <c r="G551" s="31"/>
      <c r="H551" s="34"/>
      <c r="I551" s="35"/>
      <c r="J551" s="36" t="n">
        <v>6125.28</v>
      </c>
    </row>
    <row r="552" customFormat="false" ht="15" hidden="false" customHeight="true" outlineLevel="0" collapsed="false">
      <c r="A552" s="45" t="n">
        <v>2020</v>
      </c>
      <c r="B552" s="46" t="s">
        <v>31</v>
      </c>
      <c r="C552" s="39" t="s">
        <v>30</v>
      </c>
      <c r="D552" s="40" t="n">
        <v>2.4</v>
      </c>
      <c r="E552" s="41" t="n">
        <v>11.53</v>
      </c>
      <c r="F552" s="42" t="n">
        <f aca="false">D552*E552</f>
        <v>27.672</v>
      </c>
      <c r="G552" s="51" t="n">
        <f aca="false">F552*$H$15</f>
        <v>35.7439224</v>
      </c>
      <c r="H552" s="43" t="n">
        <f aca="false">(F552+G552)*$H$16</f>
        <v>16.20910976544</v>
      </c>
      <c r="I552" s="51" t="n">
        <f aca="false">F552+G552+H552</f>
        <v>79.62503216544</v>
      </c>
      <c r="J552" s="44"/>
    </row>
    <row r="553" customFormat="false" ht="15" hidden="false" customHeight="true" outlineLevel="0" collapsed="false">
      <c r="A553" s="45" t="n">
        <v>2099</v>
      </c>
      <c r="B553" s="46" t="s">
        <v>32</v>
      </c>
      <c r="C553" s="39" t="s">
        <v>30</v>
      </c>
      <c r="D553" s="40" t="n">
        <v>4.77</v>
      </c>
      <c r="E553" s="41" t="n">
        <v>9.39</v>
      </c>
      <c r="F553" s="42" t="n">
        <f aca="false">D553*E553</f>
        <v>44.7903</v>
      </c>
      <c r="G553" s="51" t="n">
        <f aca="false">F553*$H$15</f>
        <v>57.85563051</v>
      </c>
      <c r="H553" s="43" t="n">
        <f aca="false">(F553+G553)*$H$16</f>
        <v>26.236299838356</v>
      </c>
      <c r="I553" s="51" t="n">
        <f aca="false">F553+G553+H553</f>
        <v>128.882230348356</v>
      </c>
      <c r="J553" s="44"/>
    </row>
    <row r="554" customFormat="false" ht="15" hidden="false" customHeight="true" outlineLevel="0" collapsed="false">
      <c r="A554" s="45" t="n">
        <v>10515</v>
      </c>
      <c r="B554" s="46" t="s">
        <v>84</v>
      </c>
      <c r="C554" s="39" t="s">
        <v>39</v>
      </c>
      <c r="D554" s="40" t="n">
        <v>0.95</v>
      </c>
      <c r="E554" s="42" t="n">
        <v>2.76</v>
      </c>
      <c r="F554" s="42" t="n">
        <f aca="false">D554*E554</f>
        <v>2.622</v>
      </c>
      <c r="G554" s="51"/>
      <c r="H554" s="43" t="n">
        <f aca="false">(F554+G554)*$H$16</f>
        <v>0.6701832</v>
      </c>
      <c r="I554" s="51" t="n">
        <f aca="false">F554+G554+H554</f>
        <v>3.2921832</v>
      </c>
      <c r="J554" s="44"/>
    </row>
    <row r="555" customFormat="false" ht="15" hidden="false" customHeight="true" outlineLevel="0" collapsed="false">
      <c r="A555" s="45" t="n">
        <v>10630</v>
      </c>
      <c r="B555" s="46" t="s">
        <v>85</v>
      </c>
      <c r="C555" s="39" t="s">
        <v>34</v>
      </c>
      <c r="D555" s="40" t="n">
        <v>0.0078</v>
      </c>
      <c r="E555" s="42" t="n">
        <v>713.49</v>
      </c>
      <c r="F555" s="42" t="n">
        <f aca="false">D555*E555</f>
        <v>5.565222</v>
      </c>
      <c r="G555" s="51"/>
      <c r="H555" s="43" t="n">
        <f aca="false">(F555+G555)*$H$16</f>
        <v>1.4224707432</v>
      </c>
      <c r="I555" s="51" t="n">
        <f aca="false">F555+G555+H555</f>
        <v>6.9876927432</v>
      </c>
      <c r="J555" s="26"/>
    </row>
    <row r="556" customFormat="false" ht="15" hidden="false" customHeight="true" outlineLevel="0" collapsed="false">
      <c r="A556" s="45" t="n">
        <v>13514</v>
      </c>
      <c r="B556" s="46" t="s">
        <v>86</v>
      </c>
      <c r="C556" s="39" t="s">
        <v>28</v>
      </c>
      <c r="D556" s="40" t="n">
        <v>1.5</v>
      </c>
      <c r="E556" s="42" t="n">
        <v>544.86</v>
      </c>
      <c r="F556" s="42" t="n">
        <f aca="false">D556*E556</f>
        <v>817.29</v>
      </c>
      <c r="G556" s="51"/>
      <c r="H556" s="43" t="n">
        <f aca="false">(F556+G556)*$H$16</f>
        <v>208.899324</v>
      </c>
      <c r="I556" s="51" t="n">
        <f aca="false">F556+G556+H556</f>
        <v>1026.189324</v>
      </c>
      <c r="J556" s="26"/>
    </row>
    <row r="557" customFormat="false" ht="15" hidden="false" customHeight="true" outlineLevel="0" collapsed="false">
      <c r="I557" s="52"/>
      <c r="J557" s="26"/>
    </row>
    <row r="558" customFormat="false" ht="25.35" hidden="false" customHeight="true" outlineLevel="0" collapsed="false">
      <c r="A558" s="28" t="n">
        <v>9005098</v>
      </c>
      <c r="B558" s="31" t="s">
        <v>226</v>
      </c>
      <c r="C558" s="30" t="s">
        <v>28</v>
      </c>
      <c r="D558" s="50" t="n">
        <v>9.28</v>
      </c>
      <c r="E558" s="32" t="n">
        <f aca="false">SUM(I559:I561)</f>
        <v>1656.74396564188</v>
      </c>
      <c r="F558" s="70"/>
      <c r="G558" s="31"/>
      <c r="H558" s="30"/>
      <c r="I558" s="35"/>
      <c r="J558" s="36" t="n">
        <v>15374.58</v>
      </c>
    </row>
    <row r="559" customFormat="false" ht="15" hidden="false" customHeight="true" outlineLevel="0" collapsed="false">
      <c r="A559" s="45" t="n">
        <v>2041</v>
      </c>
      <c r="B559" s="46" t="s">
        <v>55</v>
      </c>
      <c r="C559" s="39" t="s">
        <v>30</v>
      </c>
      <c r="D559" s="40" t="n">
        <v>6.76</v>
      </c>
      <c r="E559" s="41" t="n">
        <v>13.38</v>
      </c>
      <c r="F559" s="42" t="n">
        <f aca="false">D559*E559</f>
        <v>90.4488</v>
      </c>
      <c r="G559" s="51" t="n">
        <f aca="false">F559*$H$15</f>
        <v>116.83271496</v>
      </c>
      <c r="H559" s="43" t="n">
        <f aca="false">(F559+G559)*$H$16</f>
        <v>52.981155223776</v>
      </c>
      <c r="I559" s="51" t="n">
        <f aca="false">F559+G559+H559</f>
        <v>260.262670183776</v>
      </c>
      <c r="J559" s="26"/>
    </row>
    <row r="560" customFormat="false" ht="15" hidden="false" customHeight="true" outlineLevel="0" collapsed="false">
      <c r="A560" s="45" t="n">
        <v>2099</v>
      </c>
      <c r="B560" s="46" t="s">
        <v>32</v>
      </c>
      <c r="C560" s="39" t="s">
        <v>30</v>
      </c>
      <c r="D560" s="40" t="n">
        <v>2.25</v>
      </c>
      <c r="E560" s="41" t="n">
        <v>9.39</v>
      </c>
      <c r="F560" s="42" t="n">
        <f aca="false">E560*D560</f>
        <v>21.1275</v>
      </c>
      <c r="G560" s="51" t="n">
        <f aca="false">F560*$H$15</f>
        <v>27.29039175</v>
      </c>
      <c r="H560" s="43" t="n">
        <f aca="false">(F560+G560)*$H$16</f>
        <v>12.3756131313</v>
      </c>
      <c r="I560" s="51" t="n">
        <f aca="false">F560+G560+H560</f>
        <v>60.7935048813</v>
      </c>
    </row>
    <row r="561" customFormat="false" ht="15" hidden="false" customHeight="true" outlineLevel="0" collapsed="false">
      <c r="A561" s="45" t="n">
        <v>51250</v>
      </c>
      <c r="B561" s="46" t="s">
        <v>88</v>
      </c>
      <c r="C561" s="39" t="s">
        <v>66</v>
      </c>
      <c r="D561" s="40" t="n">
        <v>0.4926</v>
      </c>
      <c r="E561" s="42" t="n">
        <v>2159.53</v>
      </c>
      <c r="F561" s="42" t="n">
        <f aca="false">E561*D561</f>
        <v>1063.784478</v>
      </c>
      <c r="G561" s="51"/>
      <c r="H561" s="43" t="n">
        <f aca="false">(F561+G561)*$H$16</f>
        <v>271.9033125768</v>
      </c>
      <c r="I561" s="51" t="n">
        <f aca="false">F561+G561+H561</f>
        <v>1335.6877905768</v>
      </c>
    </row>
    <row r="562" customFormat="false" ht="15" hidden="false" customHeight="true" outlineLevel="0" collapsed="false">
      <c r="A562" s="45"/>
      <c r="B562" s="46"/>
      <c r="C562" s="39"/>
      <c r="D562" s="42"/>
      <c r="E562" s="40"/>
      <c r="F562" s="57"/>
      <c r="G562" s="57"/>
      <c r="H562" s="63"/>
      <c r="I562" s="64"/>
      <c r="J562" s="26"/>
    </row>
    <row r="563" customFormat="false" ht="25.5" hidden="false" customHeight="true" outlineLevel="0" collapsed="false">
      <c r="A563" s="28" t="n">
        <v>9005041</v>
      </c>
      <c r="B563" s="31" t="s">
        <v>227</v>
      </c>
      <c r="C563" s="30" t="s">
        <v>64</v>
      </c>
      <c r="D563" s="50" t="n">
        <v>6</v>
      </c>
      <c r="E563" s="32" t="n">
        <f aca="false">SUM(I564:I566)</f>
        <v>142.1301192988</v>
      </c>
      <c r="F563" s="70"/>
      <c r="G563" s="31"/>
      <c r="H563" s="31"/>
      <c r="I563" s="35"/>
      <c r="J563" s="36" t="n">
        <v>852.78</v>
      </c>
    </row>
    <row r="564" customFormat="false" ht="15" hidden="false" customHeight="true" outlineLevel="0" collapsed="false">
      <c r="A564" s="45" t="n">
        <v>2041</v>
      </c>
      <c r="B564" s="46" t="s">
        <v>55</v>
      </c>
      <c r="C564" s="39" t="s">
        <v>30</v>
      </c>
      <c r="D564" s="40" t="n">
        <v>1.2</v>
      </c>
      <c r="E564" s="41" t="n">
        <v>13.38</v>
      </c>
      <c r="F564" s="42" t="n">
        <f aca="false">D564*E564</f>
        <v>16.056</v>
      </c>
      <c r="G564" s="51" t="n">
        <f aca="false">F564*$H$15</f>
        <v>20.7395352</v>
      </c>
      <c r="H564" s="43" t="n">
        <f aca="false">(F564+G564)*$H$16</f>
        <v>9.40493879712</v>
      </c>
      <c r="I564" s="51" t="n">
        <f aca="false">F564+G564+H564</f>
        <v>46.20047399712</v>
      </c>
      <c r="J564" s="26"/>
    </row>
    <row r="565" customFormat="false" ht="15" hidden="false" customHeight="true" outlineLevel="0" collapsed="false">
      <c r="A565" s="45" t="n">
        <v>2099</v>
      </c>
      <c r="B565" s="46" t="s">
        <v>32</v>
      </c>
      <c r="C565" s="39" t="s">
        <v>30</v>
      </c>
      <c r="D565" s="40" t="n">
        <v>0.6</v>
      </c>
      <c r="E565" s="41" t="n">
        <v>9.39</v>
      </c>
      <c r="F565" s="42" t="n">
        <f aca="false">D565*E565</f>
        <v>5.634</v>
      </c>
      <c r="G565" s="51" t="n">
        <f aca="false">F565*$H$15</f>
        <v>7.2774378</v>
      </c>
      <c r="H565" s="43" t="n">
        <f aca="false">(F565+G565)*$H$16</f>
        <v>3.30016350168</v>
      </c>
      <c r="I565" s="51" t="n">
        <f aca="false">F565+G565+H565</f>
        <v>16.21160130168</v>
      </c>
      <c r="J565" s="26"/>
    </row>
    <row r="566" customFormat="false" ht="25.5" hidden="false" customHeight="true" outlineLevel="0" collapsed="false">
      <c r="A566" s="45" t="n">
        <v>54842</v>
      </c>
      <c r="B566" s="46" t="s">
        <v>90</v>
      </c>
      <c r="C566" s="39" t="s">
        <v>66</v>
      </c>
      <c r="D566" s="40" t="n">
        <v>1</v>
      </c>
      <c r="E566" s="42" t="n">
        <v>63.49</v>
      </c>
      <c r="F566" s="42" t="n">
        <f aca="false">D566*E566</f>
        <v>63.49</v>
      </c>
      <c r="H566" s="43" t="n">
        <f aca="false">(F566+G566)*$H$16</f>
        <v>16.228044</v>
      </c>
      <c r="I566" s="51" t="n">
        <f aca="false">F566+G566+H566</f>
        <v>79.718044</v>
      </c>
      <c r="J566" s="26"/>
    </row>
    <row r="567" customFormat="false" ht="15" hidden="false" customHeight="true" outlineLevel="0" collapsed="false">
      <c r="H567" s="43"/>
      <c r="I567" s="52"/>
      <c r="J567" s="26"/>
    </row>
    <row r="568" customFormat="false" ht="25.35" hidden="false" customHeight="true" outlineLevel="0" collapsed="false">
      <c r="A568" s="28" t="n">
        <v>9002003</v>
      </c>
      <c r="B568" s="31" t="s">
        <v>228</v>
      </c>
      <c r="C568" s="30" t="s">
        <v>36</v>
      </c>
      <c r="D568" s="50" t="n">
        <v>48.9</v>
      </c>
      <c r="E568" s="32" t="n">
        <f aca="false">SUM(I569:I571)</f>
        <v>31.96205475012</v>
      </c>
      <c r="F568" s="70"/>
      <c r="G568" s="31"/>
      <c r="H568" s="30"/>
      <c r="I568" s="35"/>
      <c r="J568" s="36" t="n">
        <v>1562.94</v>
      </c>
    </row>
    <row r="569" customFormat="false" ht="15" hidden="false" customHeight="true" outlineLevel="0" collapsed="false">
      <c r="A569" s="45" t="n">
        <v>2041</v>
      </c>
      <c r="B569" s="46" t="s">
        <v>55</v>
      </c>
      <c r="C569" s="39" t="s">
        <v>30</v>
      </c>
      <c r="D569" s="40" t="n">
        <v>0.3</v>
      </c>
      <c r="E569" s="41" t="n">
        <v>13.38</v>
      </c>
      <c r="F569" s="42" t="n">
        <f aca="false">D569*E569</f>
        <v>4.014</v>
      </c>
      <c r="G569" s="51" t="n">
        <f aca="false">F569*$H$15</f>
        <v>5.1848838</v>
      </c>
      <c r="H569" s="43" t="n">
        <f aca="false">(F569+G569)*$H$16</f>
        <v>2.35123469928</v>
      </c>
      <c r="I569" s="51" t="n">
        <f aca="false">F569+G569+H569</f>
        <v>11.55011849928</v>
      </c>
      <c r="J569" s="44"/>
    </row>
    <row r="570" customFormat="false" ht="15" hidden="false" customHeight="true" outlineLevel="0" collapsed="false">
      <c r="A570" s="45" t="n">
        <v>2099</v>
      </c>
      <c r="B570" s="46" t="s">
        <v>32</v>
      </c>
      <c r="C570" s="39" t="s">
        <v>30</v>
      </c>
      <c r="D570" s="40" t="n">
        <v>0.3</v>
      </c>
      <c r="E570" s="41" t="n">
        <v>9.39</v>
      </c>
      <c r="F570" s="42" t="n">
        <f aca="false">D570*E570</f>
        <v>2.817</v>
      </c>
      <c r="G570" s="51" t="n">
        <f aca="false">F570*$H$15</f>
        <v>3.6387189</v>
      </c>
      <c r="H570" s="43" t="n">
        <f aca="false">(F570+G570)*$H$16</f>
        <v>1.65008175084</v>
      </c>
      <c r="I570" s="51" t="n">
        <f aca="false">F570+G570+H570</f>
        <v>8.10580065084</v>
      </c>
      <c r="J570" s="44"/>
    </row>
    <row r="571" customFormat="false" ht="15" hidden="false" customHeight="true" outlineLevel="0" collapsed="false">
      <c r="A571" s="45" t="n">
        <v>52432</v>
      </c>
      <c r="B571" s="46" t="s">
        <v>92</v>
      </c>
      <c r="C571" s="39" t="s">
        <v>36</v>
      </c>
      <c r="D571" s="40" t="n">
        <v>1.1</v>
      </c>
      <c r="E571" s="42" t="n">
        <v>8.91</v>
      </c>
      <c r="F571" s="42" t="n">
        <f aca="false">D571*E571</f>
        <v>9.801</v>
      </c>
      <c r="H571" s="43" t="n">
        <f aca="false">(F571+G571)*$H$16</f>
        <v>2.5051356</v>
      </c>
      <c r="I571" s="51" t="n">
        <f aca="false">F571+G571+H571</f>
        <v>12.3061356</v>
      </c>
      <c r="J571" s="44"/>
    </row>
    <row r="572" customFormat="false" ht="15" hidden="false" customHeight="true" outlineLevel="0" collapsed="false">
      <c r="I572" s="52"/>
      <c r="J572" s="26"/>
    </row>
    <row r="573" customFormat="false" ht="15" hidden="false" customHeight="true" outlineLevel="0" collapsed="false">
      <c r="A573" s="28" t="n">
        <v>11003001</v>
      </c>
      <c r="B573" s="31" t="s">
        <v>118</v>
      </c>
      <c r="C573" s="30" t="s">
        <v>36</v>
      </c>
      <c r="D573" s="50" t="n">
        <v>28.69</v>
      </c>
      <c r="E573" s="32" t="n">
        <f aca="false">SUM(I574:I576)</f>
        <v>8.37488320166</v>
      </c>
      <c r="F573" s="70"/>
      <c r="G573" s="31"/>
      <c r="H573" s="30"/>
      <c r="I573" s="35"/>
      <c r="J573" s="36" t="n">
        <v>240.28</v>
      </c>
    </row>
    <row r="574" customFormat="false" ht="15" hidden="false" customHeight="true" outlineLevel="0" collapsed="false">
      <c r="A574" s="45" t="n">
        <v>2020</v>
      </c>
      <c r="B574" s="46" t="s">
        <v>31</v>
      </c>
      <c r="C574" s="39" t="s">
        <v>30</v>
      </c>
      <c r="D574" s="40" t="n">
        <v>0.07</v>
      </c>
      <c r="E574" s="41" t="n">
        <v>11.53</v>
      </c>
      <c r="F574" s="42" t="n">
        <f aca="false">D574*E574</f>
        <v>0.8071</v>
      </c>
      <c r="G574" s="51" t="n">
        <f aca="false">F574*$H$15</f>
        <v>1.04253107</v>
      </c>
      <c r="H574" s="43" t="n">
        <f aca="false">(F574+G574)*$H$16</f>
        <v>0.472765701492</v>
      </c>
      <c r="I574" s="51" t="n">
        <f aca="false">F574+G574+H574</f>
        <v>2.322396771492</v>
      </c>
      <c r="J574" s="44"/>
    </row>
    <row r="575" customFormat="false" ht="15" hidden="false" customHeight="true" outlineLevel="0" collapsed="false">
      <c r="A575" s="45" t="n">
        <v>2099</v>
      </c>
      <c r="B575" s="46" t="s">
        <v>32</v>
      </c>
      <c r="C575" s="39" t="s">
        <v>30</v>
      </c>
      <c r="D575" s="40" t="n">
        <v>0.06</v>
      </c>
      <c r="E575" s="41" t="n">
        <v>9.39</v>
      </c>
      <c r="F575" s="42" t="n">
        <f aca="false">D575*E575</f>
        <v>0.5634</v>
      </c>
      <c r="G575" s="51" t="n">
        <f aca="false">F575*$H$15</f>
        <v>0.72774378</v>
      </c>
      <c r="H575" s="43" t="n">
        <f aca="false">(F575+G575)*$H$16</f>
        <v>0.330016350168</v>
      </c>
      <c r="I575" s="51" t="n">
        <f aca="false">F575+G575+H575</f>
        <v>1.621160130168</v>
      </c>
      <c r="J575" s="44"/>
    </row>
    <row r="576" customFormat="false" ht="15" hidden="false" customHeight="true" outlineLevel="0" collapsed="false">
      <c r="A576" s="45" t="n">
        <v>10629</v>
      </c>
      <c r="B576" s="46" t="s">
        <v>119</v>
      </c>
      <c r="C576" s="39" t="s">
        <v>34</v>
      </c>
      <c r="D576" s="40" t="n">
        <v>0.005</v>
      </c>
      <c r="E576" s="42" t="n">
        <v>705.85</v>
      </c>
      <c r="F576" s="42" t="n">
        <f aca="false">D576*E576</f>
        <v>3.52925</v>
      </c>
      <c r="H576" s="43" t="n">
        <f aca="false">(F576+G576)*$H$16</f>
        <v>0.9020763</v>
      </c>
      <c r="I576" s="51" t="n">
        <f aca="false">F576+G576+H576</f>
        <v>4.4313263</v>
      </c>
      <c r="J576" s="44"/>
    </row>
    <row r="577" customFormat="false" ht="15" hidden="false" customHeight="true" outlineLevel="0" collapsed="false">
      <c r="I577" s="52"/>
      <c r="J577" s="26"/>
    </row>
    <row r="578" customFormat="false" ht="25.5" hidden="false" customHeight="true" outlineLevel="0" collapsed="false">
      <c r="A578" s="28" t="n">
        <v>11003009</v>
      </c>
      <c r="B578" s="31" t="s">
        <v>120</v>
      </c>
      <c r="C578" s="30" t="s">
        <v>28</v>
      </c>
      <c r="D578" s="32" t="n">
        <v>28.69</v>
      </c>
      <c r="E578" s="32" t="n">
        <f aca="false">SUM(I579:I583)</f>
        <v>52.6918328316</v>
      </c>
      <c r="F578" s="70"/>
      <c r="G578" s="31"/>
      <c r="H578" s="56"/>
      <c r="I578" s="35"/>
      <c r="J578" s="36" t="n">
        <v>1511.73</v>
      </c>
    </row>
    <row r="579" customFormat="false" ht="15" hidden="false" customHeight="true" outlineLevel="0" collapsed="false">
      <c r="A579" s="45" t="n">
        <v>2020</v>
      </c>
      <c r="B579" s="46" t="s">
        <v>31</v>
      </c>
      <c r="C579" s="39" t="s">
        <v>30</v>
      </c>
      <c r="D579" s="40" t="n">
        <v>0.6</v>
      </c>
      <c r="E579" s="41" t="n">
        <v>11.53</v>
      </c>
      <c r="F579" s="42" t="n">
        <f aca="false">D579*E579</f>
        <v>6.918</v>
      </c>
      <c r="G579" s="51" t="n">
        <f aca="false">F579*$H$15</f>
        <v>8.9359806</v>
      </c>
      <c r="H579" s="43" t="n">
        <f aca="false">(F579+G579)*$H$16</f>
        <v>4.05227744136</v>
      </c>
      <c r="I579" s="51" t="n">
        <f aca="false">F579+G579+H579</f>
        <v>19.90625804136</v>
      </c>
      <c r="J579" s="26"/>
    </row>
    <row r="580" customFormat="false" ht="15" hidden="false" customHeight="true" outlineLevel="0" collapsed="false">
      <c r="A580" s="45" t="n">
        <v>2099</v>
      </c>
      <c r="B580" s="46" t="s">
        <v>32</v>
      </c>
      <c r="C580" s="39" t="s">
        <v>30</v>
      </c>
      <c r="D580" s="40" t="n">
        <v>0.8</v>
      </c>
      <c r="E580" s="41" t="n">
        <v>9.39</v>
      </c>
      <c r="F580" s="42" t="n">
        <f aca="false">D580*E580</f>
        <v>7.512</v>
      </c>
      <c r="G580" s="51" t="n">
        <f aca="false">F580*$H$15</f>
        <v>9.7032504</v>
      </c>
      <c r="H580" s="43" t="n">
        <f aca="false">(F580+G580)*$H$16</f>
        <v>4.40021800224</v>
      </c>
      <c r="I580" s="51" t="n">
        <f aca="false">F580+G580+H580</f>
        <v>21.61546840224</v>
      </c>
      <c r="J580" s="26"/>
    </row>
    <row r="581" customFormat="false" ht="15" hidden="false" customHeight="true" outlineLevel="0" collapsed="false">
      <c r="A581" s="45" t="n">
        <v>10501</v>
      </c>
      <c r="B581" s="46" t="s">
        <v>121</v>
      </c>
      <c r="C581" s="39" t="s">
        <v>34</v>
      </c>
      <c r="D581" s="40" t="n">
        <v>0.0243</v>
      </c>
      <c r="E581" s="42" t="n">
        <v>170.1</v>
      </c>
      <c r="F581" s="42" t="n">
        <f aca="false">D581*E581</f>
        <v>4.13343</v>
      </c>
      <c r="H581" s="43" t="n">
        <f aca="false">(F581+G581)*$H$16</f>
        <v>1.056504708</v>
      </c>
      <c r="I581" s="51" t="n">
        <f aca="false">F581+G581+H581</f>
        <v>5.189934708</v>
      </c>
      <c r="J581" s="26"/>
    </row>
    <row r="582" customFormat="false" ht="15" hidden="false" customHeight="true" outlineLevel="0" collapsed="false">
      <c r="A582" s="45" t="n">
        <v>10508</v>
      </c>
      <c r="B582" s="46" t="s">
        <v>122</v>
      </c>
      <c r="C582" s="39" t="s">
        <v>39</v>
      </c>
      <c r="D582" s="40" t="n">
        <v>3.24</v>
      </c>
      <c r="E582" s="42" t="n">
        <v>0.88</v>
      </c>
      <c r="F582" s="42" t="n">
        <f aca="false">D582*E582</f>
        <v>2.8512</v>
      </c>
      <c r="H582" s="43" t="n">
        <f aca="false">(F582+G582)*$H$16</f>
        <v>0.72876672</v>
      </c>
      <c r="I582" s="51" t="n">
        <f aca="false">F582+G582+H582</f>
        <v>3.57996672</v>
      </c>
      <c r="J582" s="26"/>
    </row>
    <row r="583" customFormat="false" ht="15" hidden="false" customHeight="true" outlineLevel="0" collapsed="false">
      <c r="A583" s="45" t="n">
        <v>10517</v>
      </c>
      <c r="B583" s="46" t="s">
        <v>123</v>
      </c>
      <c r="C583" s="39" t="s">
        <v>39</v>
      </c>
      <c r="D583" s="40" t="n">
        <v>3.24</v>
      </c>
      <c r="E583" s="42" t="n">
        <v>0.59</v>
      </c>
      <c r="F583" s="42" t="n">
        <f aca="false">D583*E583</f>
        <v>1.9116</v>
      </c>
      <c r="H583" s="43" t="n">
        <f aca="false">(F583+G583)*$H$16</f>
        <v>0.48860496</v>
      </c>
      <c r="I583" s="51" t="n">
        <f aca="false">F583+G583+H583</f>
        <v>2.40020496</v>
      </c>
      <c r="J583" s="26"/>
    </row>
    <row r="584" customFormat="false" ht="15" hidden="false" customHeight="true" outlineLevel="0" collapsed="false">
      <c r="I584" s="52"/>
      <c r="J584" s="26"/>
    </row>
    <row r="585" customFormat="false" ht="15" hidden="false" customHeight="true" outlineLevel="0" collapsed="false">
      <c r="A585" s="28" t="n">
        <v>15001015</v>
      </c>
      <c r="B585" s="31" t="s">
        <v>124</v>
      </c>
      <c r="C585" s="30" t="s">
        <v>28</v>
      </c>
      <c r="D585" s="32" t="n">
        <v>28.69</v>
      </c>
      <c r="E585" s="32" t="n">
        <f aca="false">SUM(I586:I589)</f>
        <v>21.981469700024</v>
      </c>
      <c r="F585" s="70"/>
      <c r="G585" s="31"/>
      <c r="H585" s="30"/>
      <c r="I585" s="35"/>
      <c r="J585" s="36" t="n">
        <v>630.65</v>
      </c>
    </row>
    <row r="586" customFormat="false" ht="15" hidden="false" customHeight="true" outlineLevel="0" collapsed="false">
      <c r="A586" s="45" t="n">
        <v>2075</v>
      </c>
      <c r="B586" s="46" t="s">
        <v>125</v>
      </c>
      <c r="C586" s="39" t="s">
        <v>30</v>
      </c>
      <c r="D586" s="40" t="n">
        <v>0.24</v>
      </c>
      <c r="E586" s="41" t="n">
        <v>12.72</v>
      </c>
      <c r="F586" s="42" t="n">
        <f aca="false">D586*E586</f>
        <v>3.0528</v>
      </c>
      <c r="G586" s="51" t="n">
        <f aca="false">F586*$H$15</f>
        <v>3.94330176</v>
      </c>
      <c r="H586" s="43" t="n">
        <f aca="false">(F586+G586)*$H$16</f>
        <v>1.788203609856</v>
      </c>
      <c r="I586" s="51" t="n">
        <f aca="false">F586+G586+H586</f>
        <v>8.784305369856</v>
      </c>
      <c r="J586" s="26"/>
    </row>
    <row r="587" customFormat="false" ht="15" hidden="false" customHeight="true" outlineLevel="0" collapsed="false">
      <c r="A587" s="45" t="n">
        <v>2099</v>
      </c>
      <c r="B587" s="46" t="s">
        <v>32</v>
      </c>
      <c r="C587" s="39" t="s">
        <v>30</v>
      </c>
      <c r="D587" s="40" t="n">
        <v>0.06</v>
      </c>
      <c r="E587" s="41" t="n">
        <v>9.39</v>
      </c>
      <c r="F587" s="42" t="n">
        <f aca="false">D587*E587</f>
        <v>0.5634</v>
      </c>
      <c r="G587" s="51" t="n">
        <f aca="false">F587*$H$15</f>
        <v>0.72774378</v>
      </c>
      <c r="H587" s="43" t="n">
        <f aca="false">(F587+G587)*$H$16</f>
        <v>0.330016350168</v>
      </c>
      <c r="I587" s="51" t="n">
        <f aca="false">F587+G587+H587</f>
        <v>1.621160130168</v>
      </c>
      <c r="J587" s="26"/>
    </row>
    <row r="588" customFormat="false" ht="15" hidden="false" customHeight="true" outlineLevel="0" collapsed="false">
      <c r="A588" s="45" t="n">
        <v>37040</v>
      </c>
      <c r="B588" s="46" t="s">
        <v>126</v>
      </c>
      <c r="C588" s="39" t="s">
        <v>105</v>
      </c>
      <c r="D588" s="40" t="n">
        <v>0.25</v>
      </c>
      <c r="E588" s="42" t="n">
        <v>25.79</v>
      </c>
      <c r="F588" s="42" t="n">
        <f aca="false">D588*E588</f>
        <v>6.4475</v>
      </c>
      <c r="H588" s="43" t="n">
        <f aca="false">(F588+G588)*$H$16</f>
        <v>1.647981</v>
      </c>
      <c r="I588" s="51" t="n">
        <f aca="false">F588+G588+H588</f>
        <v>8.095481</v>
      </c>
      <c r="J588" s="26"/>
    </row>
    <row r="589" customFormat="false" ht="15" hidden="false" customHeight="true" outlineLevel="0" collapsed="false">
      <c r="A589" s="45" t="n">
        <v>37525</v>
      </c>
      <c r="B589" s="46" t="s">
        <v>127</v>
      </c>
      <c r="C589" s="39" t="s">
        <v>105</v>
      </c>
      <c r="D589" s="40" t="n">
        <v>0.2</v>
      </c>
      <c r="E589" s="42" t="n">
        <v>13.86</v>
      </c>
      <c r="F589" s="42" t="n">
        <f aca="false">D589*E589</f>
        <v>2.772</v>
      </c>
      <c r="H589" s="43" t="n">
        <f aca="false">(F589+G589)*$H$16</f>
        <v>0.7085232</v>
      </c>
      <c r="I589" s="51" t="n">
        <f aca="false">F589+G589+H589</f>
        <v>3.4805232</v>
      </c>
      <c r="J589" s="26"/>
    </row>
    <row r="590" customFormat="false" ht="15" hidden="false" customHeight="true" outlineLevel="0" collapsed="false">
      <c r="I590" s="52"/>
      <c r="J590" s="26"/>
    </row>
    <row r="591" customFormat="false" ht="15.65" hidden="false" customHeight="true" outlineLevel="0" collapsed="false">
      <c r="A591" s="28" t="n">
        <v>17001027</v>
      </c>
      <c r="B591" s="31" t="s">
        <v>229</v>
      </c>
      <c r="C591" s="30" t="s">
        <v>36</v>
      </c>
      <c r="D591" s="50" t="n">
        <v>11.8</v>
      </c>
      <c r="E591" s="32" t="n">
        <f aca="false">SUM(I592:I609)</f>
        <v>690.382444599136</v>
      </c>
      <c r="F591" s="70"/>
      <c r="G591" s="31"/>
      <c r="H591" s="30"/>
      <c r="I591" s="35"/>
      <c r="J591" s="36" t="n">
        <v>8146.51</v>
      </c>
    </row>
    <row r="592" customFormat="false" ht="15" hidden="false" customHeight="true" outlineLevel="0" collapsed="false">
      <c r="A592" s="45" t="n">
        <v>2020</v>
      </c>
      <c r="B592" s="46" t="s">
        <v>31</v>
      </c>
      <c r="C592" s="39" t="s">
        <v>30</v>
      </c>
      <c r="D592" s="40" t="n">
        <v>2.77</v>
      </c>
      <c r="E592" s="41" t="n">
        <v>11.53</v>
      </c>
      <c r="F592" s="42" t="n">
        <f aca="false">D592*E592</f>
        <v>31.9381</v>
      </c>
      <c r="G592" s="51" t="n">
        <f aca="false">F592*$H$15</f>
        <v>41.25444377</v>
      </c>
      <c r="H592" s="43" t="n">
        <f aca="false">(F592+G592)*$H$16</f>
        <v>18.708014187612</v>
      </c>
      <c r="I592" s="51" t="n">
        <f aca="false">F592+G592+H592</f>
        <v>91.900557957612</v>
      </c>
      <c r="J592" s="26"/>
    </row>
    <row r="593" customFormat="false" ht="15" hidden="false" customHeight="true" outlineLevel="0" collapsed="false">
      <c r="A593" s="45" t="n">
        <v>2045</v>
      </c>
      <c r="B593" s="46" t="s">
        <v>129</v>
      </c>
      <c r="C593" s="39" t="s">
        <v>30</v>
      </c>
      <c r="D593" s="40" t="n">
        <v>0.6</v>
      </c>
      <c r="E593" s="41" t="n">
        <v>17.23</v>
      </c>
      <c r="F593" s="42" t="n">
        <f aca="false">D593*E593</f>
        <v>10.338</v>
      </c>
      <c r="G593" s="51" t="n">
        <f aca="false">F593*$H$15</f>
        <v>13.3535946</v>
      </c>
      <c r="H593" s="43" t="n">
        <f aca="false">(F593+G593)*$H$16</f>
        <v>6.05557157976</v>
      </c>
      <c r="I593" s="51" t="n">
        <f aca="false">F593+G593+H593</f>
        <v>29.74716617976</v>
      </c>
      <c r="J593" s="26"/>
    </row>
    <row r="594" customFormat="false" ht="15" hidden="false" customHeight="true" outlineLevel="0" collapsed="false">
      <c r="A594" s="45" t="n">
        <v>2046</v>
      </c>
      <c r="B594" s="46" t="s">
        <v>130</v>
      </c>
      <c r="C594" s="39" t="s">
        <v>30</v>
      </c>
      <c r="D594" s="40" t="n">
        <v>0.6</v>
      </c>
      <c r="E594" s="41" t="n">
        <v>10.5</v>
      </c>
      <c r="F594" s="42" t="n">
        <f aca="false">D594*E594</f>
        <v>6.3</v>
      </c>
      <c r="G594" s="51" t="n">
        <f aca="false">F594*$H$15</f>
        <v>8.13771</v>
      </c>
      <c r="H594" s="43" t="n">
        <f aca="false">(F594+G594)*$H$16</f>
        <v>3.690278676</v>
      </c>
      <c r="I594" s="51" t="n">
        <f aca="false">F594+G594+H594</f>
        <v>18.127988676</v>
      </c>
      <c r="J594" s="26"/>
    </row>
    <row r="595" customFormat="false" ht="15" hidden="false" customHeight="true" outlineLevel="0" collapsed="false">
      <c r="A595" s="45" t="n">
        <v>2075</v>
      </c>
      <c r="B595" s="46" t="s">
        <v>125</v>
      </c>
      <c r="C595" s="39" t="s">
        <v>30</v>
      </c>
      <c r="D595" s="40" t="n">
        <v>0.15</v>
      </c>
      <c r="E595" s="41" t="n">
        <v>12.72</v>
      </c>
      <c r="F595" s="42" t="n">
        <f aca="false">D595*E595</f>
        <v>1.908</v>
      </c>
      <c r="G595" s="51" t="n">
        <f aca="false">F595*$H$15</f>
        <v>2.4645636</v>
      </c>
      <c r="H595" s="43" t="n">
        <f aca="false">(F595+G595)*$H$16</f>
        <v>1.11762725616</v>
      </c>
      <c r="I595" s="51" t="n">
        <f aca="false">F595+G595+H595</f>
        <v>5.49019085616</v>
      </c>
      <c r="J595" s="26"/>
    </row>
    <row r="596" customFormat="false" ht="15" hidden="false" customHeight="true" outlineLevel="0" collapsed="false">
      <c r="A596" s="45" t="n">
        <v>2099</v>
      </c>
      <c r="B596" s="46" t="s">
        <v>32</v>
      </c>
      <c r="C596" s="39" t="s">
        <v>30</v>
      </c>
      <c r="D596" s="40" t="n">
        <v>0.15</v>
      </c>
      <c r="E596" s="41" t="n">
        <v>9.39</v>
      </c>
      <c r="F596" s="42" t="n">
        <f aca="false">D596*E596</f>
        <v>1.4085</v>
      </c>
      <c r="G596" s="51" t="n">
        <f aca="false">F596*$H$15</f>
        <v>1.81935945</v>
      </c>
      <c r="H596" s="43" t="n">
        <f aca="false">(F596+G596)*$H$16</f>
        <v>0.82504087542</v>
      </c>
      <c r="I596" s="51" t="n">
        <f aca="false">F596+G596+H596</f>
        <v>4.05290032542</v>
      </c>
      <c r="J596" s="26"/>
    </row>
    <row r="597" customFormat="false" ht="15" hidden="false" customHeight="true" outlineLevel="0" collapsed="false">
      <c r="A597" s="45" t="n">
        <v>2099</v>
      </c>
      <c r="B597" s="46" t="s">
        <v>32</v>
      </c>
      <c r="C597" s="39" t="s">
        <v>30</v>
      </c>
      <c r="D597" s="40" t="n">
        <v>3.78</v>
      </c>
      <c r="E597" s="41" t="n">
        <v>9.39</v>
      </c>
      <c r="F597" s="42" t="n">
        <f aca="false">D597*E597</f>
        <v>35.4942</v>
      </c>
      <c r="G597" s="51" t="n">
        <f aca="false">F597*$H$15</f>
        <v>45.84785814</v>
      </c>
      <c r="H597" s="43" t="n">
        <f aca="false">(F597+G597)*$H$16</f>
        <v>20.791030060584</v>
      </c>
      <c r="I597" s="51" t="n">
        <f aca="false">F597+G597+H597</f>
        <v>102.133088200584</v>
      </c>
      <c r="J597" s="26"/>
    </row>
    <row r="598" customFormat="false" ht="15" hidden="false" customHeight="true" outlineLevel="0" collapsed="false">
      <c r="A598" s="45" t="n">
        <v>10543</v>
      </c>
      <c r="B598" s="46" t="s">
        <v>74</v>
      </c>
      <c r="C598" s="39" t="s">
        <v>34</v>
      </c>
      <c r="D598" s="40" t="n">
        <v>0.006</v>
      </c>
      <c r="E598" s="42" t="n">
        <v>145.66</v>
      </c>
      <c r="F598" s="42" t="n">
        <f aca="false">D598*E598</f>
        <v>0.87396</v>
      </c>
      <c r="H598" s="43" t="n">
        <f aca="false">(F598+G598)*$H$16</f>
        <v>0.223384176</v>
      </c>
      <c r="I598" s="51" t="n">
        <f aca="false">F598+G598+H598</f>
        <v>1.097344176</v>
      </c>
      <c r="J598" s="26"/>
    </row>
    <row r="599" customFormat="false" ht="15" hidden="false" customHeight="true" outlineLevel="0" collapsed="false">
      <c r="A599" s="45" t="n">
        <v>10612</v>
      </c>
      <c r="B599" s="46" t="s">
        <v>131</v>
      </c>
      <c r="C599" s="39" t="s">
        <v>34</v>
      </c>
      <c r="D599" s="40" t="n">
        <v>0.05</v>
      </c>
      <c r="E599" s="42" t="n">
        <v>431.08</v>
      </c>
      <c r="F599" s="42" t="n">
        <f aca="false">D599*E599</f>
        <v>21.554</v>
      </c>
      <c r="H599" s="43" t="n">
        <f aca="false">(F599+G599)*$H$16</f>
        <v>5.5092024</v>
      </c>
      <c r="I599" s="51" t="n">
        <f aca="false">F599+G599+H599</f>
        <v>27.0632024</v>
      </c>
      <c r="J599" s="26"/>
    </row>
    <row r="600" customFormat="false" ht="15" hidden="false" customHeight="true" outlineLevel="0" collapsed="false">
      <c r="A600" s="45" t="n">
        <v>10648</v>
      </c>
      <c r="B600" s="46" t="s">
        <v>101</v>
      </c>
      <c r="C600" s="39" t="s">
        <v>34</v>
      </c>
      <c r="D600" s="40" t="n">
        <v>0.0049</v>
      </c>
      <c r="E600" s="42" t="n">
        <v>694.29</v>
      </c>
      <c r="F600" s="42" t="n">
        <f aca="false">D600*E600</f>
        <v>3.402021</v>
      </c>
      <c r="H600" s="43" t="n">
        <f aca="false">(F600+G600)*$H$16</f>
        <v>0.8695565676</v>
      </c>
      <c r="I600" s="51" t="n">
        <f aca="false">F600+G600+H600</f>
        <v>4.2715775676</v>
      </c>
      <c r="J600" s="26"/>
    </row>
    <row r="601" customFormat="false" ht="15" hidden="false" customHeight="true" outlineLevel="0" collapsed="false">
      <c r="A601" s="45" t="n">
        <v>12580</v>
      </c>
      <c r="B601" s="46" t="s">
        <v>102</v>
      </c>
      <c r="C601" s="39" t="s">
        <v>66</v>
      </c>
      <c r="D601" s="40" t="n">
        <v>22</v>
      </c>
      <c r="E601" s="42" t="n">
        <v>0.63</v>
      </c>
      <c r="F601" s="42" t="n">
        <f aca="false">D601*E601</f>
        <v>13.86</v>
      </c>
      <c r="H601" s="43" t="n">
        <f aca="false">(F601+G601)*$H$16</f>
        <v>3.542616</v>
      </c>
      <c r="I601" s="51" t="n">
        <f aca="false">F601+G601+H601</f>
        <v>17.402616</v>
      </c>
      <c r="J601" s="26"/>
    </row>
    <row r="602" customFormat="false" ht="25.35" hidden="false" customHeight="true" outlineLevel="0" collapsed="false">
      <c r="A602" s="45" t="n">
        <v>14022</v>
      </c>
      <c r="B602" s="46" t="s">
        <v>103</v>
      </c>
      <c r="C602" s="39" t="s">
        <v>39</v>
      </c>
      <c r="D602" s="40" t="n">
        <v>0.13</v>
      </c>
      <c r="E602" s="42" t="n">
        <v>94.25</v>
      </c>
      <c r="F602" s="42" t="n">
        <f aca="false">D602*E602</f>
        <v>12.2525</v>
      </c>
      <c r="H602" s="43" t="n">
        <f aca="false">(F602+G602)*$H$16</f>
        <v>3.131739</v>
      </c>
      <c r="I602" s="51" t="n">
        <f aca="false">F602+G602+H602</f>
        <v>15.384239</v>
      </c>
      <c r="J602" s="26"/>
    </row>
    <row r="603" customFormat="false" ht="15" hidden="false" customHeight="true" outlineLevel="0" collapsed="false">
      <c r="A603" s="45" t="n">
        <v>17710</v>
      </c>
      <c r="B603" s="46" t="s">
        <v>132</v>
      </c>
      <c r="C603" s="39" t="s">
        <v>39</v>
      </c>
      <c r="D603" s="40" t="n">
        <v>0.2442</v>
      </c>
      <c r="E603" s="42" t="n">
        <v>12.25</v>
      </c>
      <c r="F603" s="42" t="n">
        <f aca="false">D603*E603</f>
        <v>2.99145</v>
      </c>
      <c r="H603" s="43" t="n">
        <f aca="false">(F603+G603)*$H$16</f>
        <v>0.76461462</v>
      </c>
      <c r="I603" s="51" t="n">
        <f aca="false">F603+G603+H603</f>
        <v>3.75606462</v>
      </c>
      <c r="J603" s="26"/>
    </row>
    <row r="604" customFormat="false" ht="15" hidden="false" customHeight="true" outlineLevel="0" collapsed="false">
      <c r="A604" s="45" t="n">
        <v>18035</v>
      </c>
      <c r="B604" s="46" t="s">
        <v>133</v>
      </c>
      <c r="C604" s="39" t="s">
        <v>28</v>
      </c>
      <c r="D604" s="40" t="n">
        <v>1.82</v>
      </c>
      <c r="E604" s="42" t="n">
        <v>68.22</v>
      </c>
      <c r="F604" s="42" t="n">
        <f aca="false">D604*E604</f>
        <v>124.1604</v>
      </c>
      <c r="H604" s="43" t="n">
        <f aca="false">(F604+G604)*$H$16</f>
        <v>31.73539824</v>
      </c>
      <c r="I604" s="51" t="n">
        <f aca="false">F604+G604+H604</f>
        <v>155.89579824</v>
      </c>
      <c r="J604" s="26"/>
    </row>
    <row r="605" customFormat="false" ht="15" hidden="false" customHeight="true" outlineLevel="0" collapsed="false">
      <c r="A605" s="45" t="n">
        <v>30542</v>
      </c>
      <c r="B605" s="46" t="s">
        <v>134</v>
      </c>
      <c r="C605" s="39" t="s">
        <v>110</v>
      </c>
      <c r="D605" s="40" t="n">
        <v>0.11</v>
      </c>
      <c r="E605" s="42" t="n">
        <v>14.57</v>
      </c>
      <c r="F605" s="42" t="n">
        <f aca="false">D605*E605</f>
        <v>1.6027</v>
      </c>
      <c r="H605" s="43" t="n">
        <f aca="false">(F605+G605)*$H$16</f>
        <v>0.40965012</v>
      </c>
      <c r="I605" s="51" t="n">
        <f aca="false">F605+G605+H605</f>
        <v>2.01235012</v>
      </c>
      <c r="J605" s="26"/>
    </row>
    <row r="606" customFormat="false" ht="15" hidden="false" customHeight="true" outlineLevel="0" collapsed="false">
      <c r="A606" s="45" t="n">
        <v>37005</v>
      </c>
      <c r="B606" s="46" t="s">
        <v>135</v>
      </c>
      <c r="C606" s="39" t="s">
        <v>105</v>
      </c>
      <c r="D606" s="40" t="n">
        <v>0.04</v>
      </c>
      <c r="E606" s="42" t="n">
        <v>40.04</v>
      </c>
      <c r="F606" s="42" t="n">
        <f aca="false">D606*E606</f>
        <v>1.6016</v>
      </c>
      <c r="H606" s="43" t="n">
        <f aca="false">(F606+G606)*$H$16</f>
        <v>0.40936896</v>
      </c>
      <c r="I606" s="51" t="n">
        <f aca="false">F606+G606+H606</f>
        <v>2.01096896</v>
      </c>
      <c r="J606" s="26"/>
    </row>
    <row r="607" customFormat="false" ht="15" hidden="false" customHeight="true" outlineLevel="0" collapsed="false">
      <c r="A607" s="45" t="n">
        <v>37509</v>
      </c>
      <c r="B607" s="46" t="s">
        <v>136</v>
      </c>
      <c r="C607" s="39" t="s">
        <v>105</v>
      </c>
      <c r="D607" s="40" t="n">
        <v>0.03</v>
      </c>
      <c r="E607" s="42" t="n">
        <v>47.99</v>
      </c>
      <c r="F607" s="42" t="n">
        <f aca="false">D607*E607</f>
        <v>1.4397</v>
      </c>
      <c r="H607" s="43" t="n">
        <f aca="false">(F607+G607)*$H$16</f>
        <v>0.36798732</v>
      </c>
      <c r="I607" s="51" t="n">
        <f aca="false">F607+G607+H607</f>
        <v>1.80768732</v>
      </c>
      <c r="J607" s="26"/>
    </row>
    <row r="608" customFormat="false" ht="15" hidden="false" customHeight="true" outlineLevel="0" collapsed="false">
      <c r="A608" s="45" t="n">
        <v>37535</v>
      </c>
      <c r="B608" s="46" t="s">
        <v>137</v>
      </c>
      <c r="C608" s="39" t="s">
        <v>66</v>
      </c>
      <c r="D608" s="40" t="n">
        <v>0.09</v>
      </c>
      <c r="E608" s="42" t="n">
        <v>3.15</v>
      </c>
      <c r="F608" s="42" t="n">
        <f aca="false">D608*E608</f>
        <v>0.2835</v>
      </c>
      <c r="H608" s="43" t="n">
        <f aca="false">(F608+G608)*$H$16</f>
        <v>0.0724626</v>
      </c>
      <c r="I608" s="51" t="n">
        <f aca="false">F608+G608+H608</f>
        <v>0.3559626</v>
      </c>
      <c r="J608" s="26"/>
    </row>
    <row r="609" customFormat="false" ht="25.35" hidden="false" customHeight="true" outlineLevel="0" collapsed="false">
      <c r="A609" s="45" t="n">
        <v>70826</v>
      </c>
      <c r="B609" s="46" t="s">
        <v>138</v>
      </c>
      <c r="C609" s="39" t="s">
        <v>36</v>
      </c>
      <c r="D609" s="40" t="n">
        <v>2.85</v>
      </c>
      <c r="E609" s="42" t="n">
        <v>58.09</v>
      </c>
      <c r="F609" s="42" t="n">
        <f aca="false">D609*E609</f>
        <v>165.5565</v>
      </c>
      <c r="H609" s="43" t="n">
        <f aca="false">(F609+G609)*$H$16</f>
        <v>42.3162414</v>
      </c>
      <c r="I609" s="51" t="n">
        <f aca="false">F609+G609+H609</f>
        <v>207.8727414</v>
      </c>
      <c r="J609" s="26"/>
    </row>
    <row r="610" customFormat="false" ht="15" hidden="false" customHeight="true" outlineLevel="0" collapsed="false">
      <c r="I610" s="52"/>
      <c r="J610" s="26"/>
    </row>
    <row r="611" customFormat="false" ht="15" hidden="false" customHeight="true" outlineLevel="0" collapsed="false">
      <c r="A611" s="28" t="n">
        <v>17001045</v>
      </c>
      <c r="B611" s="31" t="s">
        <v>230</v>
      </c>
      <c r="C611" s="30" t="s">
        <v>28</v>
      </c>
      <c r="D611" s="50" t="n">
        <v>2</v>
      </c>
      <c r="E611" s="32" t="n">
        <f aca="false">SUM(I612:I620)</f>
        <v>696.738146375544</v>
      </c>
      <c r="F611" s="70"/>
      <c r="G611" s="31"/>
      <c r="H611" s="30"/>
      <c r="I611" s="35"/>
      <c r="J611" s="36" t="n">
        <v>1393.48</v>
      </c>
    </row>
    <row r="612" customFormat="false" ht="15" hidden="false" customHeight="true" outlineLevel="0" collapsed="false">
      <c r="A612" s="45" t="n">
        <v>2020</v>
      </c>
      <c r="B612" s="46" t="s">
        <v>31</v>
      </c>
      <c r="C612" s="39" t="s">
        <v>30</v>
      </c>
      <c r="D612" s="40" t="n">
        <v>1.5</v>
      </c>
      <c r="E612" s="41" t="n">
        <v>11.53</v>
      </c>
      <c r="F612" s="42" t="n">
        <f aca="false">D612*E612</f>
        <v>17.295</v>
      </c>
      <c r="G612" s="51" t="n">
        <f aca="false">F612*$H$15</f>
        <v>22.3399515</v>
      </c>
      <c r="H612" s="43" t="n">
        <f aca="false">(F612+G612)*$H$16</f>
        <v>10.1306936034</v>
      </c>
      <c r="I612" s="51" t="n">
        <f aca="false">F612+G612+H612</f>
        <v>49.7656451034</v>
      </c>
      <c r="J612" s="44"/>
    </row>
    <row r="613" customFormat="false" ht="15" hidden="false" customHeight="true" outlineLevel="0" collapsed="false">
      <c r="A613" s="45" t="n">
        <v>2075</v>
      </c>
      <c r="B613" s="46" t="s">
        <v>125</v>
      </c>
      <c r="C613" s="39" t="s">
        <v>30</v>
      </c>
      <c r="D613" s="40" t="n">
        <v>0.9</v>
      </c>
      <c r="E613" s="41" t="n">
        <v>12.72</v>
      </c>
      <c r="F613" s="42" t="n">
        <f aca="false">D613*E613</f>
        <v>11.448</v>
      </c>
      <c r="G613" s="51" t="n">
        <f aca="false">F613*$H$15</f>
        <v>14.7873816</v>
      </c>
      <c r="H613" s="43" t="n">
        <f aca="false">(F613+G613)*$H$16</f>
        <v>6.70576353696</v>
      </c>
      <c r="I613" s="51" t="n">
        <f aca="false">F613+G613+H613</f>
        <v>32.94114513696</v>
      </c>
      <c r="J613" s="44"/>
    </row>
    <row r="614" customFormat="false" ht="15" hidden="false" customHeight="true" outlineLevel="0" collapsed="false">
      <c r="A614" s="45" t="n">
        <v>2099</v>
      </c>
      <c r="B614" s="46" t="s">
        <v>32</v>
      </c>
      <c r="C614" s="39" t="s">
        <v>30</v>
      </c>
      <c r="D614" s="40" t="n">
        <v>2.28</v>
      </c>
      <c r="E614" s="41" t="n">
        <v>9.39</v>
      </c>
      <c r="F614" s="42" t="n">
        <f aca="false">D614*E614</f>
        <v>21.4092</v>
      </c>
      <c r="G614" s="51" t="n">
        <f aca="false">F614*$H$15</f>
        <v>27.65426364</v>
      </c>
      <c r="H614" s="43" t="n">
        <f aca="false">(F614+G614)*$H$16</f>
        <v>12.540621306384</v>
      </c>
      <c r="I614" s="51" t="n">
        <f aca="false">F614+G614+H614</f>
        <v>61.604084946384</v>
      </c>
      <c r="J614" s="44"/>
    </row>
    <row r="615" customFormat="false" ht="15" hidden="false" customHeight="true" outlineLevel="0" collapsed="false">
      <c r="A615" s="45" t="n">
        <v>10648</v>
      </c>
      <c r="B615" s="46" t="s">
        <v>101</v>
      </c>
      <c r="C615" s="39" t="s">
        <v>34</v>
      </c>
      <c r="D615" s="40" t="n">
        <v>0.0112</v>
      </c>
      <c r="E615" s="42" t="n">
        <v>694.29</v>
      </c>
      <c r="F615" s="42" t="n">
        <f aca="false">D615*E615</f>
        <v>7.776048</v>
      </c>
      <c r="G615" s="51"/>
      <c r="H615" s="43" t="n">
        <f aca="false">(F615+G615)*$H$16</f>
        <v>1.9875578688</v>
      </c>
      <c r="I615" s="51" t="n">
        <f aca="false">F615+G615+H615</f>
        <v>9.7636058688</v>
      </c>
      <c r="J615" s="44"/>
    </row>
    <row r="616" customFormat="false" ht="15" hidden="false" customHeight="true" outlineLevel="0" collapsed="false">
      <c r="A616" s="45" t="n">
        <v>30542</v>
      </c>
      <c r="B616" s="46" t="s">
        <v>134</v>
      </c>
      <c r="C616" s="39" t="s">
        <v>110</v>
      </c>
      <c r="D616" s="40" t="n">
        <v>23.56</v>
      </c>
      <c r="E616" s="42" t="n">
        <v>14.57</v>
      </c>
      <c r="F616" s="42" t="n">
        <f aca="false">D616*E616</f>
        <v>343.2692</v>
      </c>
      <c r="G616" s="51"/>
      <c r="H616" s="43" t="n">
        <f aca="false">(F616+G616)*$H$16</f>
        <v>87.73960752</v>
      </c>
      <c r="I616" s="51" t="n">
        <f aca="false">F616+G616+H616</f>
        <v>431.00880752</v>
      </c>
      <c r="J616" s="44"/>
    </row>
    <row r="617" customFormat="false" ht="15" hidden="false" customHeight="true" outlineLevel="0" collapsed="false">
      <c r="A617" s="45" t="n">
        <v>30592</v>
      </c>
      <c r="B617" s="46" t="s">
        <v>140</v>
      </c>
      <c r="C617" s="39" t="s">
        <v>28</v>
      </c>
      <c r="D617" s="40" t="n">
        <v>0.68</v>
      </c>
      <c r="E617" s="42" t="n">
        <v>103.15</v>
      </c>
      <c r="F617" s="42" t="n">
        <f aca="false">D617*E617</f>
        <v>70.142</v>
      </c>
      <c r="H617" s="43" t="n">
        <f aca="false">(F617+G617)*$H$16</f>
        <v>17.9282952</v>
      </c>
      <c r="I617" s="51" t="n">
        <f aca="false">F617+G617+H617</f>
        <v>88.0702952</v>
      </c>
      <c r="J617" s="44"/>
    </row>
    <row r="618" customFormat="false" ht="15" hidden="false" customHeight="true" outlineLevel="0" collapsed="false">
      <c r="A618" s="45" t="n">
        <v>37005</v>
      </c>
      <c r="B618" s="46" t="s">
        <v>135</v>
      </c>
      <c r="C618" s="39" t="s">
        <v>105</v>
      </c>
      <c r="D618" s="40" t="n">
        <v>0.25</v>
      </c>
      <c r="E618" s="42" t="n">
        <v>40.04</v>
      </c>
      <c r="F618" s="42" t="n">
        <f aca="false">D618*E618</f>
        <v>10.01</v>
      </c>
      <c r="H618" s="43" t="n">
        <f aca="false">(F618+G618)*$H$16</f>
        <v>2.558556</v>
      </c>
      <c r="I618" s="51" t="n">
        <f aca="false">F618+G618+H618</f>
        <v>12.568556</v>
      </c>
      <c r="J618" s="44"/>
    </row>
    <row r="619" customFormat="false" ht="15" hidden="false" customHeight="true" outlineLevel="0" collapsed="false">
      <c r="A619" s="45" t="n">
        <v>37509</v>
      </c>
      <c r="B619" s="46" t="s">
        <v>136</v>
      </c>
      <c r="C619" s="39" t="s">
        <v>105</v>
      </c>
      <c r="D619" s="40" t="n">
        <v>0.15</v>
      </c>
      <c r="E619" s="42" t="n">
        <v>47.99</v>
      </c>
      <c r="F619" s="42" t="n">
        <f aca="false">D619*E619</f>
        <v>7.1985</v>
      </c>
      <c r="H619" s="43" t="n">
        <f aca="false">(F619+G619)*$H$16</f>
        <v>1.8399366</v>
      </c>
      <c r="I619" s="51" t="n">
        <f aca="false">F619+G619+H619</f>
        <v>9.0384366</v>
      </c>
      <c r="J619" s="44"/>
    </row>
    <row r="620" customFormat="false" ht="15" hidden="false" customHeight="true" outlineLevel="0" collapsed="false">
      <c r="A620" s="45" t="n">
        <v>37535</v>
      </c>
      <c r="B620" s="46" t="s">
        <v>137</v>
      </c>
      <c r="C620" s="39" t="s">
        <v>66</v>
      </c>
      <c r="D620" s="40" t="n">
        <v>0.5</v>
      </c>
      <c r="E620" s="42" t="n">
        <v>3.15</v>
      </c>
      <c r="F620" s="42" t="n">
        <f aca="false">D620*E620</f>
        <v>1.575</v>
      </c>
      <c r="H620" s="43" t="n">
        <f aca="false">(F620+G620)*$H$16</f>
        <v>0.40257</v>
      </c>
      <c r="I620" s="51" t="n">
        <f aca="false">F620+G620+H620</f>
        <v>1.97757</v>
      </c>
      <c r="J620" s="44"/>
    </row>
    <row r="621" customFormat="false" ht="15" hidden="false" customHeight="true" outlineLevel="0" collapsed="false">
      <c r="I621" s="52"/>
      <c r="J621" s="26"/>
    </row>
    <row r="622" customFormat="false" ht="15" hidden="false" customHeight="true" outlineLevel="0" collapsed="false">
      <c r="I622" s="52"/>
      <c r="J622" s="26"/>
    </row>
    <row r="623" customFormat="false" ht="15" hidden="false" customHeight="true" outlineLevel="0" collapsed="false">
      <c r="A623" s="48" t="s">
        <v>231</v>
      </c>
      <c r="I623" s="52"/>
      <c r="J623" s="27" t="n">
        <f aca="false">SUBTOTAL(9,J625:J753)</f>
        <v>63818.46</v>
      </c>
    </row>
    <row r="624" customFormat="false" ht="15" hidden="false" customHeight="true" outlineLevel="0" collapsed="false">
      <c r="I624" s="52"/>
      <c r="J624" s="26"/>
    </row>
    <row r="625" customFormat="false" ht="15" hidden="false" customHeight="true" outlineLevel="0" collapsed="false">
      <c r="A625" s="28" t="n">
        <v>9011014</v>
      </c>
      <c r="B625" s="31" t="s">
        <v>112</v>
      </c>
      <c r="C625" s="30" t="s">
        <v>64</v>
      </c>
      <c r="D625" s="50" t="n">
        <v>6</v>
      </c>
      <c r="E625" s="32" t="n">
        <f aca="false">SUM(I626:I628)</f>
        <v>198.40691890072</v>
      </c>
      <c r="F625" s="70"/>
      <c r="G625" s="31"/>
      <c r="H625" s="31"/>
      <c r="I625" s="35"/>
      <c r="J625" s="36" t="n">
        <v>1190.44</v>
      </c>
    </row>
    <row r="626" customFormat="false" ht="15" hidden="false" customHeight="true" outlineLevel="0" collapsed="false">
      <c r="A626" s="45" t="n">
        <v>2041</v>
      </c>
      <c r="B626" s="46" t="s">
        <v>55</v>
      </c>
      <c r="C626" s="39" t="s">
        <v>30</v>
      </c>
      <c r="D626" s="40" t="n">
        <v>1.8</v>
      </c>
      <c r="E626" s="41" t="n">
        <v>13.38</v>
      </c>
      <c r="F626" s="42" t="n">
        <f aca="false">D626*E626</f>
        <v>24.084</v>
      </c>
      <c r="G626" s="51" t="n">
        <f aca="false">F626*$H$15</f>
        <v>31.1093028</v>
      </c>
      <c r="H626" s="43" t="n">
        <f aca="false">(F626+G626)*$H$16</f>
        <v>14.10740819568</v>
      </c>
      <c r="I626" s="51" t="n">
        <f aca="false">F626+G626+H626</f>
        <v>69.30071099568</v>
      </c>
      <c r="J626" s="26"/>
    </row>
    <row r="627" customFormat="false" ht="15" hidden="false" customHeight="true" outlineLevel="0" collapsed="false">
      <c r="A627" s="45" t="n">
        <v>2099</v>
      </c>
      <c r="B627" s="46" t="s">
        <v>32</v>
      </c>
      <c r="C627" s="39" t="s">
        <v>30</v>
      </c>
      <c r="D627" s="40" t="n">
        <v>1.8</v>
      </c>
      <c r="E627" s="41" t="n">
        <v>9.39</v>
      </c>
      <c r="F627" s="42" t="n">
        <f aca="false">D627*E627</f>
        <v>16.902</v>
      </c>
      <c r="G627" s="51" t="n">
        <f aca="false">F627*$H$15</f>
        <v>21.8323134</v>
      </c>
      <c r="H627" s="43" t="n">
        <f aca="false">(F627+G627)*$H$16</f>
        <v>9.90049050504</v>
      </c>
      <c r="I627" s="51" t="n">
        <f aca="false">F627+G627+H627</f>
        <v>48.63480390504</v>
      </c>
      <c r="J627" s="26"/>
    </row>
    <row r="628" customFormat="false" ht="15" hidden="false" customHeight="true" outlineLevel="0" collapsed="false">
      <c r="A628" s="45" t="n">
        <v>57214</v>
      </c>
      <c r="B628" s="46" t="s">
        <v>203</v>
      </c>
      <c r="C628" s="39" t="s">
        <v>66</v>
      </c>
      <c r="D628" s="40" t="n">
        <v>1</v>
      </c>
      <c r="E628" s="42" t="n">
        <v>64.09</v>
      </c>
      <c r="F628" s="42" t="n">
        <f aca="false">D628*E628</f>
        <v>64.09</v>
      </c>
      <c r="H628" s="43" t="n">
        <f aca="false">(F628+G628)*$H$16</f>
        <v>16.381404</v>
      </c>
      <c r="I628" s="51" t="n">
        <f aca="false">F628+G628+H628</f>
        <v>80.471404</v>
      </c>
      <c r="J628" s="26"/>
    </row>
    <row r="629" customFormat="false" ht="15" hidden="false" customHeight="true" outlineLevel="0" collapsed="false">
      <c r="I629" s="52"/>
      <c r="J629" s="26"/>
    </row>
    <row r="630" customFormat="false" ht="15" hidden="false" customHeight="true" outlineLevel="0" collapsed="false">
      <c r="A630" s="28" t="n">
        <v>9083091</v>
      </c>
      <c r="B630" s="31" t="s">
        <v>114</v>
      </c>
      <c r="C630" s="30" t="s">
        <v>64</v>
      </c>
      <c r="D630" s="50" t="n">
        <v>6</v>
      </c>
      <c r="E630" s="32" t="n">
        <f aca="false">SUM(I631:I633)</f>
        <v>75.24359010008</v>
      </c>
      <c r="F630" s="70"/>
      <c r="G630" s="31"/>
      <c r="H630" s="30"/>
      <c r="I630" s="35"/>
      <c r="J630" s="36" t="n">
        <v>451.46</v>
      </c>
    </row>
    <row r="631" customFormat="false" ht="15" hidden="false" customHeight="true" outlineLevel="0" collapsed="false">
      <c r="A631" s="45" t="n">
        <v>2041</v>
      </c>
      <c r="B631" s="46" t="s">
        <v>55</v>
      </c>
      <c r="C631" s="39" t="s">
        <v>30</v>
      </c>
      <c r="D631" s="40" t="n">
        <v>0.2</v>
      </c>
      <c r="E631" s="41" t="n">
        <v>13.38</v>
      </c>
      <c r="F631" s="42" t="n">
        <f aca="false">D631*E631</f>
        <v>2.676</v>
      </c>
      <c r="G631" s="51" t="n">
        <f aca="false">F631*$H$15</f>
        <v>3.4565892</v>
      </c>
      <c r="H631" s="43" t="n">
        <f aca="false">(F631+G631)*$H$16</f>
        <v>1.56748979952</v>
      </c>
      <c r="I631" s="51" t="n">
        <f aca="false">F631+G631+H631</f>
        <v>7.70007899952</v>
      </c>
      <c r="J631" s="26"/>
    </row>
    <row r="632" customFormat="false" ht="15" hidden="false" customHeight="true" outlineLevel="0" collapsed="false">
      <c r="A632" s="45" t="n">
        <v>2099</v>
      </c>
      <c r="B632" s="46" t="s">
        <v>32</v>
      </c>
      <c r="C632" s="39" t="s">
        <v>30</v>
      </c>
      <c r="D632" s="40" t="n">
        <v>0.2</v>
      </c>
      <c r="E632" s="41" t="n">
        <v>9.39</v>
      </c>
      <c r="F632" s="42" t="n">
        <f aca="false">D632*E632</f>
        <v>1.878</v>
      </c>
      <c r="G632" s="51" t="n">
        <f aca="false">F632*$H$15</f>
        <v>2.4258126</v>
      </c>
      <c r="H632" s="43" t="n">
        <f aca="false">(F632+G632)*$H$16</f>
        <v>1.10005450056</v>
      </c>
      <c r="I632" s="51" t="n">
        <f aca="false">F632+G632+H632</f>
        <v>5.40386710056</v>
      </c>
      <c r="J632" s="26"/>
    </row>
    <row r="633" customFormat="false" ht="15" hidden="false" customHeight="true" outlineLevel="0" collapsed="false">
      <c r="A633" s="45" t="n">
        <v>58020</v>
      </c>
      <c r="B633" s="46" t="s">
        <v>115</v>
      </c>
      <c r="C633" s="39" t="s">
        <v>66</v>
      </c>
      <c r="D633" s="40" t="n">
        <v>1</v>
      </c>
      <c r="E633" s="42" t="n">
        <v>49.49</v>
      </c>
      <c r="F633" s="42" t="n">
        <f aca="false">D633*E633</f>
        <v>49.49</v>
      </c>
      <c r="H633" s="43" t="n">
        <f aca="false">(F633+G633)*$H$16</f>
        <v>12.649644</v>
      </c>
      <c r="I633" s="51" t="n">
        <f aca="false">F633+G633+H633</f>
        <v>62.139644</v>
      </c>
      <c r="J633" s="26"/>
    </row>
    <row r="634" customFormat="false" ht="15" hidden="false" customHeight="true" outlineLevel="0" collapsed="false">
      <c r="I634" s="52"/>
      <c r="J634" s="26"/>
    </row>
    <row r="635" customFormat="false" ht="15" hidden="false" customHeight="true" outlineLevel="0" collapsed="false">
      <c r="A635" s="28" t="n">
        <v>9083097</v>
      </c>
      <c r="B635" s="31" t="s">
        <v>116</v>
      </c>
      <c r="C635" s="30" t="s">
        <v>64</v>
      </c>
      <c r="D635" s="50" t="n">
        <v>6</v>
      </c>
      <c r="E635" s="32" t="n">
        <f aca="false">SUM(I636:I638)</f>
        <v>462.81694605084</v>
      </c>
      <c r="F635" s="70"/>
      <c r="G635" s="31"/>
      <c r="H635" s="30"/>
      <c r="I635" s="35"/>
      <c r="J635" s="36" t="n">
        <v>2776.9</v>
      </c>
    </row>
    <row r="636" customFormat="false" ht="15" hidden="false" customHeight="true" outlineLevel="0" collapsed="false">
      <c r="A636" s="45" t="n">
        <v>2041</v>
      </c>
      <c r="B636" s="46" t="s">
        <v>55</v>
      </c>
      <c r="C636" s="39" t="s">
        <v>30</v>
      </c>
      <c r="D636" s="40" t="n">
        <v>2.1</v>
      </c>
      <c r="E636" s="41" t="n">
        <v>13.38</v>
      </c>
      <c r="F636" s="42" t="n">
        <f aca="false">D636*E636</f>
        <v>28.098</v>
      </c>
      <c r="G636" s="51" t="n">
        <f aca="false">F636*$H$15</f>
        <v>36.2941866</v>
      </c>
      <c r="H636" s="43" t="n">
        <f aca="false">(F636+G636)*$H$16</f>
        <v>16.45864289496</v>
      </c>
      <c r="I636" s="51" t="n">
        <f aca="false">F636+G636+H636</f>
        <v>80.85082949496</v>
      </c>
      <c r="J636" s="26"/>
    </row>
    <row r="637" customFormat="false" ht="15" hidden="false" customHeight="true" outlineLevel="0" collapsed="false">
      <c r="A637" s="45" t="n">
        <v>2099</v>
      </c>
      <c r="B637" s="46" t="s">
        <v>32</v>
      </c>
      <c r="C637" s="39" t="s">
        <v>30</v>
      </c>
      <c r="D637" s="40" t="n">
        <v>2.1</v>
      </c>
      <c r="E637" s="41" t="n">
        <v>9.39</v>
      </c>
      <c r="F637" s="42" t="n">
        <f aca="false">D637*E637</f>
        <v>19.719</v>
      </c>
      <c r="G637" s="51" t="n">
        <f aca="false">F637*$H$15</f>
        <v>25.4710323</v>
      </c>
      <c r="H637" s="43" t="n">
        <f aca="false">(F637+G637)*$H$16</f>
        <v>11.55057225588</v>
      </c>
      <c r="I637" s="51" t="n">
        <f aca="false">F637+G637+H637</f>
        <v>56.74060455588</v>
      </c>
      <c r="J637" s="26"/>
    </row>
    <row r="638" customFormat="false" ht="15" hidden="false" customHeight="true" outlineLevel="0" collapsed="false">
      <c r="A638" s="45" t="n">
        <v>57611</v>
      </c>
      <c r="B638" s="46" t="s">
        <v>117</v>
      </c>
      <c r="C638" s="39" t="s">
        <v>66</v>
      </c>
      <c r="D638" s="40" t="n">
        <v>1</v>
      </c>
      <c r="E638" s="42" t="n">
        <v>259.02</v>
      </c>
      <c r="F638" s="42" t="n">
        <f aca="false">D638*E638</f>
        <v>259.02</v>
      </c>
      <c r="H638" s="43" t="n">
        <f aca="false">(F638+G638)*$H$16</f>
        <v>66.205512</v>
      </c>
      <c r="I638" s="51" t="n">
        <f aca="false">F638+G638+H638</f>
        <v>325.225512</v>
      </c>
      <c r="J638" s="26"/>
    </row>
    <row r="639" customFormat="false" ht="15" hidden="false" customHeight="true" outlineLevel="0" collapsed="false">
      <c r="A639" s="45"/>
      <c r="B639" s="46"/>
      <c r="C639" s="39"/>
      <c r="D639" s="40"/>
      <c r="E639" s="42"/>
      <c r="F639" s="42"/>
      <c r="H639" s="51"/>
      <c r="I639" s="51"/>
      <c r="J639" s="26"/>
    </row>
    <row r="640" customFormat="false" ht="15" hidden="false" customHeight="true" outlineLevel="0" collapsed="false">
      <c r="A640" s="28" t="n">
        <v>9017001</v>
      </c>
      <c r="B640" s="31" t="s">
        <v>158</v>
      </c>
      <c r="C640" s="30" t="s">
        <v>64</v>
      </c>
      <c r="D640" s="50" t="n">
        <v>6</v>
      </c>
      <c r="E640" s="32" t="n">
        <f aca="false">SUM(I641:I642)</f>
        <v>289.37532899856</v>
      </c>
      <c r="F640" s="70"/>
      <c r="G640" s="31"/>
      <c r="H640" s="30"/>
      <c r="I640" s="35"/>
      <c r="J640" s="36" t="n">
        <v>1736.25</v>
      </c>
    </row>
    <row r="641" customFormat="false" ht="15" hidden="false" customHeight="true" outlineLevel="0" collapsed="false">
      <c r="A641" s="45" t="n">
        <v>2041</v>
      </c>
      <c r="B641" s="46" t="s">
        <v>55</v>
      </c>
      <c r="C641" s="39" t="s">
        <v>30</v>
      </c>
      <c r="D641" s="40" t="n">
        <v>0.6</v>
      </c>
      <c r="E641" s="41" t="n">
        <v>13.38</v>
      </c>
      <c r="F641" s="42" t="n">
        <f aca="false">D641*E641</f>
        <v>8.028</v>
      </c>
      <c r="G641" s="51" t="n">
        <f aca="false">F641*$H$15</f>
        <v>10.3697676</v>
      </c>
      <c r="H641" s="43" t="n">
        <f aca="false">(F641+G641)*$H$16</f>
        <v>4.70246939856</v>
      </c>
      <c r="I641" s="51" t="n">
        <f aca="false">F641+G641+H641</f>
        <v>23.10023699856</v>
      </c>
      <c r="J641" s="26"/>
    </row>
    <row r="642" customFormat="false" ht="15" hidden="false" customHeight="true" outlineLevel="0" collapsed="false">
      <c r="A642" s="45" t="n">
        <v>61001</v>
      </c>
      <c r="B642" s="46" t="s">
        <v>159</v>
      </c>
      <c r="C642" s="39" t="s">
        <v>66</v>
      </c>
      <c r="D642" s="40" t="n">
        <v>1</v>
      </c>
      <c r="E642" s="42" t="n">
        <v>212.07</v>
      </c>
      <c r="F642" s="42" t="n">
        <f aca="false">D642*E642</f>
        <v>212.07</v>
      </c>
      <c r="H642" s="43" t="n">
        <f aca="false">(F642+G642)*$H$16</f>
        <v>54.205092</v>
      </c>
      <c r="I642" s="51" t="n">
        <f aca="false">F642+G642+H642</f>
        <v>266.275092</v>
      </c>
      <c r="J642" s="26"/>
    </row>
    <row r="643" customFormat="false" ht="15" hidden="false" customHeight="true" outlineLevel="0" collapsed="false">
      <c r="A643" s="45"/>
      <c r="B643" s="46"/>
      <c r="C643" s="39"/>
      <c r="D643" s="40"/>
      <c r="E643" s="42"/>
      <c r="F643" s="42"/>
      <c r="H643" s="51"/>
      <c r="I643" s="51"/>
      <c r="J643" s="26"/>
    </row>
    <row r="644" customFormat="false" ht="15" hidden="false" customHeight="true" outlineLevel="0" collapsed="false">
      <c r="A644" s="45"/>
      <c r="B644" s="46"/>
      <c r="C644" s="39"/>
      <c r="D644" s="40"/>
      <c r="E644" s="42"/>
      <c r="F644" s="42"/>
      <c r="H644" s="51"/>
      <c r="I644" s="51"/>
      <c r="J644" s="26"/>
    </row>
    <row r="645" customFormat="false" ht="15" hidden="false" customHeight="true" outlineLevel="0" collapsed="false">
      <c r="A645" s="45"/>
      <c r="B645" s="46"/>
      <c r="C645" s="39"/>
      <c r="D645" s="40"/>
      <c r="E645" s="42"/>
      <c r="F645" s="42"/>
      <c r="H645" s="51"/>
      <c r="I645" s="51"/>
      <c r="J645" s="26"/>
    </row>
    <row r="646" customFormat="false" ht="25.5" hidden="false" customHeight="true" outlineLevel="0" collapsed="false">
      <c r="A646" s="28" t="n">
        <v>9006027</v>
      </c>
      <c r="B646" s="31" t="s">
        <v>232</v>
      </c>
      <c r="C646" s="30" t="s">
        <v>64</v>
      </c>
      <c r="D646" s="50" t="n">
        <v>6</v>
      </c>
      <c r="E646" s="32" t="n">
        <f aca="false">SUM(I647:I650)</f>
        <v>628.9601970008</v>
      </c>
      <c r="F646" s="70"/>
      <c r="G646" s="31"/>
      <c r="H646" s="30"/>
      <c r="I646" s="35"/>
      <c r="J646" s="36" t="n">
        <v>3773.76</v>
      </c>
    </row>
    <row r="647" customFormat="false" ht="15" hidden="false" customHeight="true" outlineLevel="0" collapsed="false">
      <c r="A647" s="45" t="n">
        <v>2041</v>
      </c>
      <c r="B647" s="46" t="s">
        <v>55</v>
      </c>
      <c r="C647" s="39" t="s">
        <v>30</v>
      </c>
      <c r="D647" s="40" t="n">
        <v>2</v>
      </c>
      <c r="E647" s="41" t="n">
        <v>13.38</v>
      </c>
      <c r="F647" s="42" t="n">
        <f aca="false">D647*E647</f>
        <v>26.76</v>
      </c>
      <c r="G647" s="51" t="n">
        <f aca="false">F647*$H$15</f>
        <v>34.565892</v>
      </c>
      <c r="H647" s="43" t="n">
        <f aca="false">(F647+G647)*$H$16</f>
        <v>15.6748979952</v>
      </c>
      <c r="I647" s="51" t="n">
        <f aca="false">F647+G647+H647</f>
        <v>77.0007899952</v>
      </c>
      <c r="J647" s="26"/>
    </row>
    <row r="648" customFormat="false" ht="15" hidden="false" customHeight="true" outlineLevel="0" collapsed="false">
      <c r="A648" s="45" t="n">
        <v>2099</v>
      </c>
      <c r="B648" s="46" t="s">
        <v>32</v>
      </c>
      <c r="C648" s="39" t="s">
        <v>30</v>
      </c>
      <c r="D648" s="40" t="n">
        <v>2</v>
      </c>
      <c r="E648" s="41" t="n">
        <v>9.39</v>
      </c>
      <c r="F648" s="42" t="n">
        <f aca="false">D648*E648</f>
        <v>18.78</v>
      </c>
      <c r="G648" s="51" t="n">
        <f aca="false">F648*$H$15</f>
        <v>24.258126</v>
      </c>
      <c r="H648" s="43" t="n">
        <f aca="false">(F648+G648)*$H$16</f>
        <v>11.0005450056</v>
      </c>
      <c r="I648" s="51" t="n">
        <f aca="false">F648+G648+H648</f>
        <v>54.0386710056</v>
      </c>
      <c r="J648" s="26"/>
    </row>
    <row r="649" customFormat="false" ht="15" hidden="false" customHeight="true" outlineLevel="0" collapsed="false">
      <c r="A649" s="45" t="n">
        <v>53275</v>
      </c>
      <c r="B649" s="46" t="s">
        <v>233</v>
      </c>
      <c r="C649" s="39" t="s">
        <v>66</v>
      </c>
      <c r="D649" s="40" t="n">
        <v>1</v>
      </c>
      <c r="E649" s="42" t="n">
        <v>306.53</v>
      </c>
      <c r="F649" s="42" t="n">
        <f aca="false">D649*E649</f>
        <v>306.53</v>
      </c>
      <c r="G649" s="51"/>
      <c r="H649" s="43" t="n">
        <f aca="false">(F649+G649)*$H$16</f>
        <v>78.349068</v>
      </c>
      <c r="I649" s="51" t="n">
        <f aca="false">F649+G649+H649</f>
        <v>384.879068</v>
      </c>
      <c r="J649" s="26"/>
    </row>
    <row r="650" customFormat="false" ht="15" hidden="false" customHeight="true" outlineLevel="0" collapsed="false">
      <c r="A650" s="45" t="n">
        <v>53622</v>
      </c>
      <c r="B650" s="46" t="s">
        <v>234</v>
      </c>
      <c r="C650" s="39" t="s">
        <v>66</v>
      </c>
      <c r="D650" s="40" t="n">
        <v>3</v>
      </c>
      <c r="E650" s="42" t="n">
        <v>30.01</v>
      </c>
      <c r="F650" s="42" t="n">
        <f aca="false">D650*E650</f>
        <v>90.03</v>
      </c>
      <c r="G650" s="51"/>
      <c r="H650" s="43" t="n">
        <f aca="false">(F650+G650)*$H$16</f>
        <v>23.011668</v>
      </c>
      <c r="I650" s="51" t="n">
        <f aca="false">F650+G650+H650</f>
        <v>113.041668</v>
      </c>
      <c r="J650" s="26"/>
    </row>
    <row r="651" customFormat="false" ht="15" hidden="false" customHeight="true" outlineLevel="0" collapsed="false">
      <c r="I651" s="52"/>
      <c r="J651" s="26"/>
    </row>
    <row r="652" customFormat="false" ht="25.5" hidden="false" customHeight="true" outlineLevel="0" collapsed="false">
      <c r="A652" s="28" t="n">
        <v>9008047</v>
      </c>
      <c r="B652" s="31" t="s">
        <v>235</v>
      </c>
      <c r="C652" s="30" t="s">
        <v>64</v>
      </c>
      <c r="D652" s="50" t="n">
        <v>3</v>
      </c>
      <c r="E652" s="32" t="n">
        <f aca="false">SUM(I653:I656)</f>
        <v>1729.97434364</v>
      </c>
      <c r="F652" s="70"/>
      <c r="G652" s="31"/>
      <c r="H652" s="30"/>
      <c r="I652" s="35"/>
      <c r="J652" s="36" t="n">
        <v>5189.92</v>
      </c>
    </row>
    <row r="653" customFormat="false" ht="15" hidden="false" customHeight="true" outlineLevel="0" collapsed="false">
      <c r="A653" s="45" t="n">
        <v>1037</v>
      </c>
      <c r="B653" s="46" t="s">
        <v>154</v>
      </c>
      <c r="C653" s="39" t="s">
        <v>30</v>
      </c>
      <c r="D653" s="40" t="n">
        <v>0.6</v>
      </c>
      <c r="E653" s="41" t="n">
        <v>26.69</v>
      </c>
      <c r="F653" s="42" t="n">
        <f aca="false">D653*E653</f>
        <v>16.014</v>
      </c>
      <c r="G653" s="51" t="n">
        <f aca="false">F653*$H$15</f>
        <v>20.6852838</v>
      </c>
      <c r="H653" s="43" t="n">
        <f aca="false">(F653+G653)*$H$16</f>
        <v>9.38033693928</v>
      </c>
      <c r="I653" s="51" t="n">
        <f aca="false">F653+G653+H653</f>
        <v>46.07962073928</v>
      </c>
      <c r="J653" s="26"/>
    </row>
    <row r="654" customFormat="false" ht="15" hidden="false" customHeight="true" outlineLevel="0" collapsed="false">
      <c r="A654" s="45" t="n">
        <v>2041</v>
      </c>
      <c r="B654" s="46" t="s">
        <v>55</v>
      </c>
      <c r="C654" s="39" t="s">
        <v>30</v>
      </c>
      <c r="D654" s="40" t="n">
        <v>1.8</v>
      </c>
      <c r="E654" s="41" t="n">
        <v>13.38</v>
      </c>
      <c r="F654" s="42" t="n">
        <f aca="false">D654*E654</f>
        <v>24.084</v>
      </c>
      <c r="G654" s="51" t="n">
        <f aca="false">F654*$H$15</f>
        <v>31.1093028</v>
      </c>
      <c r="H654" s="43" t="n">
        <f aca="false">(F654+G654)*$H$16</f>
        <v>14.10740819568</v>
      </c>
      <c r="I654" s="51" t="n">
        <f aca="false">F654+G654+H654</f>
        <v>69.30071099568</v>
      </c>
      <c r="J654" s="26"/>
    </row>
    <row r="655" customFormat="false" ht="15" hidden="false" customHeight="true" outlineLevel="0" collapsed="false">
      <c r="A655" s="45" t="n">
        <v>2099</v>
      </c>
      <c r="B655" s="46" t="s">
        <v>32</v>
      </c>
      <c r="C655" s="39" t="s">
        <v>30</v>
      </c>
      <c r="D655" s="40" t="n">
        <v>1.8</v>
      </c>
      <c r="E655" s="41" t="n">
        <v>9.39</v>
      </c>
      <c r="F655" s="42" t="n">
        <f aca="false">D655*E655</f>
        <v>16.902</v>
      </c>
      <c r="G655" s="51" t="n">
        <f aca="false">F655*$H$15</f>
        <v>21.8323134</v>
      </c>
      <c r="H655" s="43" t="n">
        <f aca="false">(F655+G655)*$H$16</f>
        <v>9.90049050504</v>
      </c>
      <c r="I655" s="51" t="n">
        <f aca="false">F655+G655+H655</f>
        <v>48.63480390504</v>
      </c>
      <c r="J655" s="26"/>
    </row>
    <row r="656" customFormat="false" ht="25.5" hidden="false" customHeight="true" outlineLevel="0" collapsed="false">
      <c r="A656" s="45" t="n">
        <v>54486</v>
      </c>
      <c r="B656" s="46" t="s">
        <v>236</v>
      </c>
      <c r="C656" s="39" t="s">
        <v>66</v>
      </c>
      <c r="D656" s="40" t="n">
        <v>1</v>
      </c>
      <c r="E656" s="42" t="n">
        <v>1247.18</v>
      </c>
      <c r="F656" s="42" t="n">
        <f aca="false">D656*E656</f>
        <v>1247.18</v>
      </c>
      <c r="H656" s="43" t="n">
        <f aca="false">(F656+G656)*$H$16</f>
        <v>318.779208</v>
      </c>
      <c r="I656" s="51" t="n">
        <f aca="false">F656+G656+H656</f>
        <v>1565.959208</v>
      </c>
      <c r="J656" s="26"/>
    </row>
    <row r="657" customFormat="false" ht="15" hidden="false" customHeight="true" outlineLevel="0" collapsed="false">
      <c r="I657" s="52"/>
      <c r="J657" s="26"/>
    </row>
    <row r="658" customFormat="false" ht="25.5" hidden="false" customHeight="true" outlineLevel="0" collapsed="false">
      <c r="A658" s="28" t="n">
        <v>9008033</v>
      </c>
      <c r="B658" s="31" t="s">
        <v>237</v>
      </c>
      <c r="C658" s="30" t="s">
        <v>64</v>
      </c>
      <c r="D658" s="50" t="n">
        <v>4</v>
      </c>
      <c r="E658" s="32" t="n">
        <f aca="false">SUM(I659:I662)</f>
        <v>3310.49128854988</v>
      </c>
      <c r="F658" s="70"/>
      <c r="G658" s="31"/>
      <c r="H658" s="30"/>
      <c r="I658" s="35"/>
      <c r="J658" s="36" t="n">
        <v>13241.97</v>
      </c>
    </row>
    <row r="659" customFormat="false" ht="15" hidden="false" customHeight="true" outlineLevel="0" collapsed="false">
      <c r="A659" s="45" t="n">
        <v>1037</v>
      </c>
      <c r="B659" s="46" t="s">
        <v>154</v>
      </c>
      <c r="C659" s="39" t="s">
        <v>30</v>
      </c>
      <c r="D659" s="40" t="n">
        <v>0.5</v>
      </c>
      <c r="E659" s="41" t="n">
        <v>26.69</v>
      </c>
      <c r="F659" s="42" t="n">
        <f aca="false">D659*E659</f>
        <v>13.345</v>
      </c>
      <c r="G659" s="51" t="n">
        <f aca="false">F659*$H$15</f>
        <v>17.2377365</v>
      </c>
      <c r="H659" s="43" t="n">
        <f aca="false">(F659+G659)*$H$16</f>
        <v>7.8169474494</v>
      </c>
      <c r="I659" s="51" t="n">
        <f aca="false">F659+G659+H659</f>
        <v>38.3996839494</v>
      </c>
      <c r="J659" s="26"/>
    </row>
    <row r="660" customFormat="false" ht="15" hidden="false" customHeight="true" outlineLevel="0" collapsed="false">
      <c r="A660" s="45" t="n">
        <v>2041</v>
      </c>
      <c r="B660" s="46" t="s">
        <v>55</v>
      </c>
      <c r="C660" s="39" t="s">
        <v>30</v>
      </c>
      <c r="D660" s="40" t="n">
        <v>1.2</v>
      </c>
      <c r="E660" s="41" t="n">
        <v>13.38</v>
      </c>
      <c r="F660" s="42" t="n">
        <f aca="false">D660*E660</f>
        <v>16.056</v>
      </c>
      <c r="G660" s="51" t="n">
        <f aca="false">F660*$H$15</f>
        <v>20.7395352</v>
      </c>
      <c r="H660" s="43" t="n">
        <f aca="false">(F660+G660)*$H$16</f>
        <v>9.40493879712</v>
      </c>
      <c r="I660" s="51" t="n">
        <f aca="false">F660+G660+H660</f>
        <v>46.20047399712</v>
      </c>
      <c r="J660" s="26"/>
    </row>
    <row r="661" customFormat="false" ht="15" hidden="false" customHeight="true" outlineLevel="0" collapsed="false">
      <c r="A661" s="45" t="n">
        <v>2099</v>
      </c>
      <c r="B661" s="46" t="s">
        <v>32</v>
      </c>
      <c r="C661" s="39" t="s">
        <v>30</v>
      </c>
      <c r="D661" s="40" t="n">
        <v>1.2</v>
      </c>
      <c r="E661" s="41" t="n">
        <v>9.39</v>
      </c>
      <c r="F661" s="42" t="n">
        <f aca="false">D661*E661</f>
        <v>11.268</v>
      </c>
      <c r="G661" s="51" t="n">
        <f aca="false">F661*$H$15</f>
        <v>14.5548756</v>
      </c>
      <c r="H661" s="43" t="n">
        <f aca="false">(F661+G661)*$H$16</f>
        <v>6.60032700336</v>
      </c>
      <c r="I661" s="51" t="n">
        <f aca="false">F661+G661+H661</f>
        <v>32.42320260336</v>
      </c>
      <c r="J661" s="26"/>
    </row>
    <row r="662" customFormat="false" ht="15" hidden="false" customHeight="true" outlineLevel="0" collapsed="false">
      <c r="A662" s="45" t="n">
        <v>54472</v>
      </c>
      <c r="B662" s="46" t="s">
        <v>238</v>
      </c>
      <c r="C662" s="39" t="s">
        <v>66</v>
      </c>
      <c r="D662" s="40" t="n">
        <v>1</v>
      </c>
      <c r="E662" s="42" t="n">
        <v>2543.38</v>
      </c>
      <c r="F662" s="42" t="n">
        <f aca="false">D662*E662</f>
        <v>2543.38</v>
      </c>
      <c r="H662" s="43" t="n">
        <f aca="false">(F662+G662)*$H$16</f>
        <v>650.087928</v>
      </c>
      <c r="I662" s="51" t="n">
        <f aca="false">F662+G662+H662</f>
        <v>3193.467928</v>
      </c>
      <c r="J662" s="26"/>
    </row>
    <row r="663" customFormat="false" ht="15" hidden="false" customHeight="true" outlineLevel="0" collapsed="false">
      <c r="I663" s="52"/>
      <c r="J663" s="26"/>
    </row>
    <row r="664" customFormat="false" ht="15" hidden="false" customHeight="true" outlineLevel="0" collapsed="false">
      <c r="A664" s="28" t="n">
        <v>9006069</v>
      </c>
      <c r="B664" s="31" t="s">
        <v>239</v>
      </c>
      <c r="C664" s="30" t="s">
        <v>64</v>
      </c>
      <c r="D664" s="50" t="n">
        <v>72</v>
      </c>
      <c r="E664" s="32" t="n">
        <f aca="false">SUM(I665:I667)</f>
        <v>21.27790210008</v>
      </c>
      <c r="F664" s="70"/>
      <c r="G664" s="31"/>
      <c r="H664" s="30"/>
      <c r="I664" s="35"/>
      <c r="J664" s="36" t="n">
        <v>1532.01</v>
      </c>
    </row>
    <row r="665" customFormat="false" ht="15" hidden="false" customHeight="true" outlineLevel="0" collapsed="false">
      <c r="A665" s="45" t="n">
        <v>2041</v>
      </c>
      <c r="B665" s="46" t="s">
        <v>55</v>
      </c>
      <c r="C665" s="39" t="s">
        <v>30</v>
      </c>
      <c r="D665" s="40" t="n">
        <v>0.2</v>
      </c>
      <c r="E665" s="41" t="n">
        <v>13.38</v>
      </c>
      <c r="F665" s="42" t="n">
        <f aca="false">D665*E665</f>
        <v>2.676</v>
      </c>
      <c r="G665" s="51" t="n">
        <f aca="false">F665*$H$15</f>
        <v>3.4565892</v>
      </c>
      <c r="H665" s="43" t="n">
        <f aca="false">(F665+G665)*$H$16</f>
        <v>1.56748979952</v>
      </c>
      <c r="I665" s="51" t="n">
        <f aca="false">F665+G665+H665</f>
        <v>7.70007899952</v>
      </c>
      <c r="J665" s="26"/>
    </row>
    <row r="666" customFormat="false" ht="15" hidden="false" customHeight="true" outlineLevel="0" collapsed="false">
      <c r="A666" s="45" t="n">
        <v>2099</v>
      </c>
      <c r="B666" s="46" t="s">
        <v>32</v>
      </c>
      <c r="C666" s="39" t="s">
        <v>30</v>
      </c>
      <c r="D666" s="40" t="n">
        <v>0.2</v>
      </c>
      <c r="E666" s="41" t="n">
        <v>9.39</v>
      </c>
      <c r="F666" s="42" t="n">
        <f aca="false">D666*E666</f>
        <v>1.878</v>
      </c>
      <c r="G666" s="51" t="n">
        <f aca="false">F666*$H$15</f>
        <v>2.4258126</v>
      </c>
      <c r="H666" s="43" t="n">
        <f aca="false">(F666+G666)*$H$16</f>
        <v>1.10005450056</v>
      </c>
      <c r="I666" s="51" t="n">
        <f aca="false">F666+G666+H666</f>
        <v>5.40386710056</v>
      </c>
      <c r="J666" s="26"/>
    </row>
    <row r="667" customFormat="false" ht="15" hidden="false" customHeight="true" outlineLevel="0" collapsed="false">
      <c r="A667" s="45" t="n">
        <v>53683</v>
      </c>
      <c r="B667" s="46" t="s">
        <v>240</v>
      </c>
      <c r="C667" s="39" t="s">
        <v>66</v>
      </c>
      <c r="D667" s="40" t="n">
        <v>1</v>
      </c>
      <c r="E667" s="42" t="n">
        <v>6.51</v>
      </c>
      <c r="F667" s="42" t="n">
        <f aca="false">D667*E667</f>
        <v>6.51</v>
      </c>
      <c r="H667" s="43" t="n">
        <f aca="false">(F667+G667)*$H$16</f>
        <v>1.663956</v>
      </c>
      <c r="I667" s="51" t="n">
        <f aca="false">F667+G667+H667</f>
        <v>8.173956</v>
      </c>
      <c r="J667" s="26"/>
    </row>
    <row r="668" customFormat="false" ht="15" hidden="false" customHeight="true" outlineLevel="0" collapsed="false">
      <c r="I668" s="52"/>
      <c r="J668" s="26"/>
    </row>
    <row r="669" customFormat="false" ht="15" hidden="false" customHeight="true" outlineLevel="0" collapsed="false">
      <c r="A669" s="28" t="n">
        <v>9006077</v>
      </c>
      <c r="B669" s="31" t="s">
        <v>241</v>
      </c>
      <c r="C669" s="30" t="s">
        <v>36</v>
      </c>
      <c r="D669" s="50" t="n">
        <v>21.25</v>
      </c>
      <c r="E669" s="32" t="n">
        <f aca="false">SUM(I670:I671)</f>
        <v>193.03454249928</v>
      </c>
      <c r="F669" s="70"/>
      <c r="G669" s="31"/>
      <c r="H669" s="30"/>
      <c r="I669" s="35"/>
      <c r="J669" s="36" t="n">
        <v>4101.98</v>
      </c>
    </row>
    <row r="670" customFormat="false" ht="15" hidden="false" customHeight="true" outlineLevel="0" collapsed="false">
      <c r="A670" s="45" t="n">
        <v>2041</v>
      </c>
      <c r="B670" s="46" t="s">
        <v>55</v>
      </c>
      <c r="C670" s="39" t="s">
        <v>30</v>
      </c>
      <c r="D670" s="40" t="n">
        <v>0.3</v>
      </c>
      <c r="E670" s="41" t="n">
        <v>13.38</v>
      </c>
      <c r="F670" s="42" t="n">
        <f aca="false">D670*E670</f>
        <v>4.014</v>
      </c>
      <c r="G670" s="51" t="n">
        <f aca="false">F670*$H$15</f>
        <v>5.1848838</v>
      </c>
      <c r="H670" s="43" t="n">
        <f aca="false">(F670+G670)*$H$16</f>
        <v>2.35123469928</v>
      </c>
      <c r="I670" s="51" t="n">
        <f aca="false">F670+G670+H670</f>
        <v>11.55011849928</v>
      </c>
      <c r="J670" s="26"/>
    </row>
    <row r="671" customFormat="false" ht="15" hidden="false" customHeight="true" outlineLevel="0" collapsed="false">
      <c r="A671" s="45" t="n">
        <v>54028</v>
      </c>
      <c r="B671" s="46" t="s">
        <v>145</v>
      </c>
      <c r="C671" s="39" t="s">
        <v>36</v>
      </c>
      <c r="D671" s="40" t="n">
        <v>1</v>
      </c>
      <c r="E671" s="42" t="n">
        <v>144.54</v>
      </c>
      <c r="F671" s="42" t="n">
        <f aca="false">D671*E671</f>
        <v>144.54</v>
      </c>
      <c r="H671" s="43" t="n">
        <f aca="false">(F671+G671)*$H$16</f>
        <v>36.944424</v>
      </c>
      <c r="I671" s="51" t="n">
        <f aca="false">F671+G671+H671</f>
        <v>181.484424</v>
      </c>
      <c r="J671" s="26"/>
    </row>
    <row r="672" customFormat="false" ht="15" hidden="false" customHeight="true" outlineLevel="0" collapsed="false">
      <c r="I672" s="52"/>
      <c r="J672" s="26"/>
    </row>
    <row r="673" customFormat="false" ht="15.65" hidden="false" customHeight="true" outlineLevel="0" collapsed="false">
      <c r="A673" s="28" t="n">
        <v>9003033</v>
      </c>
      <c r="B673" s="31" t="s">
        <v>242</v>
      </c>
      <c r="C673" s="30" t="s">
        <v>36</v>
      </c>
      <c r="D673" s="50" t="n">
        <v>27</v>
      </c>
      <c r="E673" s="32" t="n">
        <f aca="false">SUM(I674:I676)</f>
        <v>17.121273594996</v>
      </c>
      <c r="F673" s="70"/>
      <c r="G673" s="31"/>
      <c r="H673" s="30"/>
      <c r="I673" s="35"/>
      <c r="J673" s="36" t="n">
        <v>462.27</v>
      </c>
    </row>
    <row r="674" customFormat="false" ht="15" hidden="false" customHeight="true" outlineLevel="0" collapsed="false">
      <c r="A674" s="45" t="n">
        <v>2041</v>
      </c>
      <c r="B674" s="46" t="s">
        <v>55</v>
      </c>
      <c r="C674" s="39" t="s">
        <v>30</v>
      </c>
      <c r="D674" s="40" t="n">
        <v>0.06</v>
      </c>
      <c r="E674" s="41" t="n">
        <v>13.38</v>
      </c>
      <c r="F674" s="42" t="n">
        <f aca="false">D674*E674</f>
        <v>0.8028</v>
      </c>
      <c r="G674" s="51" t="n">
        <f aca="false">F674*$H$15</f>
        <v>1.03697676</v>
      </c>
      <c r="H674" s="43" t="n">
        <f aca="false">(F674+G674)*$H$16</f>
        <v>0.470246939856</v>
      </c>
      <c r="I674" s="51" t="n">
        <f aca="false">F674+G674+H674</f>
        <v>2.310023699856</v>
      </c>
      <c r="J674" s="26"/>
    </row>
    <row r="675" customFormat="false" ht="15" hidden="false" customHeight="true" outlineLevel="0" collapsed="false">
      <c r="A675" s="45" t="n">
        <v>2099</v>
      </c>
      <c r="B675" s="46" t="s">
        <v>32</v>
      </c>
      <c r="C675" s="39" t="s">
        <v>30</v>
      </c>
      <c r="D675" s="40" t="n">
        <v>0.05</v>
      </c>
      <c r="E675" s="41" t="n">
        <v>9.39</v>
      </c>
      <c r="F675" s="42" t="n">
        <f aca="false">D675*E675</f>
        <v>0.4695</v>
      </c>
      <c r="G675" s="51" t="n">
        <f aca="false">F675*$H$15</f>
        <v>0.60645315</v>
      </c>
      <c r="H675" s="43" t="n">
        <f aca="false">(F675+G675)*$H$16</f>
        <v>0.27501362514</v>
      </c>
      <c r="I675" s="51" t="n">
        <f aca="false">F675+G675+H675</f>
        <v>1.35096677514</v>
      </c>
      <c r="J675" s="26"/>
    </row>
    <row r="676" customFormat="false" ht="15" hidden="false" customHeight="true" outlineLevel="0" collapsed="false">
      <c r="A676" s="45" t="n">
        <v>52826</v>
      </c>
      <c r="B676" s="46" t="s">
        <v>163</v>
      </c>
      <c r="C676" s="39" t="s">
        <v>36</v>
      </c>
      <c r="D676" s="40" t="n">
        <v>1.02</v>
      </c>
      <c r="E676" s="42" t="n">
        <v>10.51</v>
      </c>
      <c r="F676" s="42" t="n">
        <f aca="false">D676*E676</f>
        <v>10.7202</v>
      </c>
      <c r="H676" s="43" t="n">
        <f aca="false">(F676+G676)*$H$16</f>
        <v>2.74008312</v>
      </c>
      <c r="I676" s="51" t="n">
        <f aca="false">F676+G676+H676</f>
        <v>13.46028312</v>
      </c>
      <c r="J676" s="26"/>
    </row>
    <row r="677" customFormat="false" ht="15" hidden="false" customHeight="true" outlineLevel="0" collapsed="false">
      <c r="I677" s="52"/>
      <c r="J677" s="26"/>
    </row>
    <row r="678" customFormat="false" ht="15" hidden="false" customHeight="true" outlineLevel="0" collapsed="false">
      <c r="I678" s="52"/>
      <c r="J678" s="26"/>
    </row>
    <row r="679" customFormat="false" ht="15.65" hidden="false" customHeight="true" outlineLevel="0" collapsed="false">
      <c r="A679" s="28" t="n">
        <v>9003009</v>
      </c>
      <c r="B679" s="31" t="s">
        <v>243</v>
      </c>
      <c r="C679" s="30" t="s">
        <v>36</v>
      </c>
      <c r="D679" s="50" t="n">
        <v>3</v>
      </c>
      <c r="E679" s="32" t="n">
        <f aca="false">SUM(I680:I682)</f>
        <v>26.196060945036</v>
      </c>
      <c r="F679" s="70"/>
      <c r="G679" s="31"/>
      <c r="H679" s="30"/>
      <c r="I679" s="35"/>
      <c r="J679" s="36" t="n">
        <v>78.59</v>
      </c>
    </row>
    <row r="680" customFormat="false" ht="15" hidden="false" customHeight="true" outlineLevel="0" collapsed="false">
      <c r="A680" s="45" t="n">
        <v>2041</v>
      </c>
      <c r="B680" s="46" t="s">
        <v>55</v>
      </c>
      <c r="C680" s="39" t="s">
        <v>30</v>
      </c>
      <c r="D680" s="40" t="n">
        <v>0.09</v>
      </c>
      <c r="E680" s="41" t="n">
        <v>13.38</v>
      </c>
      <c r="F680" s="42" t="n">
        <f aca="false">D680*E680</f>
        <v>1.2042</v>
      </c>
      <c r="G680" s="51" t="n">
        <f aca="false">F680*$H$15</f>
        <v>1.55546514</v>
      </c>
      <c r="H680" s="43" t="n">
        <f aca="false">(F680+G680)*$H$16</f>
        <v>0.705370409784</v>
      </c>
      <c r="I680" s="51" t="n">
        <f aca="false">F680+G680+H680</f>
        <v>3.465035549784</v>
      </c>
      <c r="J680" s="26"/>
    </row>
    <row r="681" customFormat="false" ht="15" hidden="false" customHeight="true" outlineLevel="0" collapsed="false">
      <c r="A681" s="45" t="n">
        <v>2099</v>
      </c>
      <c r="B681" s="46" t="s">
        <v>32</v>
      </c>
      <c r="C681" s="39" t="s">
        <v>30</v>
      </c>
      <c r="D681" s="40" t="n">
        <v>0.09</v>
      </c>
      <c r="E681" s="41" t="n">
        <v>9.39</v>
      </c>
      <c r="F681" s="42" t="n">
        <f aca="false">D681*E681</f>
        <v>0.8451</v>
      </c>
      <c r="G681" s="51" t="n">
        <f aca="false">F681*$H$15</f>
        <v>1.09161567</v>
      </c>
      <c r="H681" s="43" t="n">
        <f aca="false">(F681+G681)*$H$16</f>
        <v>0.495024525252</v>
      </c>
      <c r="I681" s="51" t="n">
        <f aca="false">F681+G681+H681</f>
        <v>2.431740195252</v>
      </c>
      <c r="J681" s="26"/>
    </row>
    <row r="682" customFormat="false" ht="15" hidden="false" customHeight="true" outlineLevel="0" collapsed="false">
      <c r="A682" s="45" t="n">
        <v>52806</v>
      </c>
      <c r="B682" s="46" t="s">
        <v>244</v>
      </c>
      <c r="C682" s="39" t="s">
        <v>36</v>
      </c>
      <c r="D682" s="40" t="n">
        <v>1.02</v>
      </c>
      <c r="E682" s="42" t="n">
        <v>15.85</v>
      </c>
      <c r="F682" s="42" t="n">
        <f aca="false">D682*E682</f>
        <v>16.167</v>
      </c>
      <c r="H682" s="43" t="n">
        <f aca="false">(F682+G682)*$H$16</f>
        <v>4.1322852</v>
      </c>
      <c r="I682" s="51" t="n">
        <f aca="false">F682+G682+H682</f>
        <v>20.2992852</v>
      </c>
      <c r="J682" s="26"/>
    </row>
    <row r="683" customFormat="false" ht="15" hidden="false" customHeight="true" outlineLevel="0" collapsed="false">
      <c r="I683" s="52"/>
      <c r="J683" s="26"/>
    </row>
    <row r="684" customFormat="false" ht="15.65" hidden="false" customHeight="true" outlineLevel="0" collapsed="false">
      <c r="A684" s="28" t="n">
        <v>9080020</v>
      </c>
      <c r="B684" s="31" t="s">
        <v>245</v>
      </c>
      <c r="C684" s="30" t="s">
        <v>64</v>
      </c>
      <c r="D684" s="50" t="n">
        <v>84</v>
      </c>
      <c r="E684" s="32" t="n">
        <f aca="false">SUM(I685:I687)</f>
        <v>32.41281515012</v>
      </c>
      <c r="F684" s="70"/>
      <c r="G684" s="31"/>
      <c r="H684" s="30"/>
      <c r="I684" s="35"/>
      <c r="J684" s="36" t="n">
        <v>2722.68</v>
      </c>
    </row>
    <row r="685" customFormat="false" ht="15" hidden="false" customHeight="true" outlineLevel="0" collapsed="false">
      <c r="A685" s="45" t="n">
        <v>2041</v>
      </c>
      <c r="B685" s="46" t="s">
        <v>55</v>
      </c>
      <c r="C685" s="39" t="s">
        <v>30</v>
      </c>
      <c r="D685" s="40" t="n">
        <v>0.3</v>
      </c>
      <c r="E685" s="41" t="n">
        <v>13.38</v>
      </c>
      <c r="F685" s="42" t="n">
        <f aca="false">D685*E685</f>
        <v>4.014</v>
      </c>
      <c r="G685" s="51" t="n">
        <f aca="false">F685*$H$15</f>
        <v>5.1848838</v>
      </c>
      <c r="H685" s="43" t="n">
        <f aca="false">(F685+G685)*$H$16</f>
        <v>2.35123469928</v>
      </c>
      <c r="I685" s="51" t="n">
        <f aca="false">F685+G685+H685</f>
        <v>11.55011849928</v>
      </c>
      <c r="J685" s="26"/>
    </row>
    <row r="686" customFormat="false" ht="15" hidden="false" customHeight="true" outlineLevel="0" collapsed="false">
      <c r="A686" s="45" t="n">
        <v>2099</v>
      </c>
      <c r="B686" s="46" t="s">
        <v>32</v>
      </c>
      <c r="C686" s="39" t="s">
        <v>30</v>
      </c>
      <c r="D686" s="40" t="n">
        <v>0.3</v>
      </c>
      <c r="E686" s="41" t="n">
        <v>9.39</v>
      </c>
      <c r="F686" s="42" t="n">
        <f aca="false">D686*E686</f>
        <v>2.817</v>
      </c>
      <c r="G686" s="51" t="n">
        <f aca="false">F686*$H$15</f>
        <v>3.6387189</v>
      </c>
      <c r="H686" s="43" t="n">
        <f aca="false">(F686+G686)*$H$16</f>
        <v>1.65008175084</v>
      </c>
      <c r="I686" s="51" t="n">
        <f aca="false">F686+G686+H686</f>
        <v>8.10580065084</v>
      </c>
      <c r="J686" s="26"/>
    </row>
    <row r="687" customFormat="false" ht="15" hidden="false" customHeight="true" outlineLevel="0" collapsed="false">
      <c r="A687" s="45" t="n">
        <v>58006</v>
      </c>
      <c r="B687" s="46" t="s">
        <v>169</v>
      </c>
      <c r="C687" s="39" t="s">
        <v>66</v>
      </c>
      <c r="D687" s="40" t="n">
        <v>1</v>
      </c>
      <c r="E687" s="42" t="n">
        <v>10.16</v>
      </c>
      <c r="F687" s="42" t="n">
        <f aca="false">D687*E687</f>
        <v>10.16</v>
      </c>
      <c r="H687" s="43" t="n">
        <f aca="false">(F687+G687)*$H$16</f>
        <v>2.596896</v>
      </c>
      <c r="I687" s="51" t="n">
        <f aca="false">F687+G687+H687</f>
        <v>12.756896</v>
      </c>
      <c r="J687" s="26"/>
    </row>
    <row r="688" customFormat="false" ht="15" hidden="false" customHeight="true" outlineLevel="0" collapsed="false">
      <c r="I688" s="52"/>
      <c r="J688" s="26"/>
    </row>
    <row r="689" customFormat="false" ht="25.5" hidden="false" customHeight="true" outlineLevel="0" collapsed="false">
      <c r="A689" s="28" t="n">
        <v>9003037</v>
      </c>
      <c r="B689" s="31" t="s">
        <v>246</v>
      </c>
      <c r="C689" s="30" t="s">
        <v>36</v>
      </c>
      <c r="D689" s="50" t="n">
        <v>10</v>
      </c>
      <c r="E689" s="32" t="n">
        <f aca="false">SUM(I690:I692)</f>
        <v>84.1039831851</v>
      </c>
      <c r="F689" s="70"/>
      <c r="G689" s="31"/>
      <c r="H689" s="30"/>
      <c r="I689" s="35"/>
      <c r="J689" s="36" t="n">
        <v>841.04</v>
      </c>
    </row>
    <row r="690" customFormat="false" ht="15" hidden="false" customHeight="true" outlineLevel="0" collapsed="false">
      <c r="A690" s="45" t="n">
        <v>2041</v>
      </c>
      <c r="B690" s="46" t="s">
        <v>55</v>
      </c>
      <c r="C690" s="39" t="s">
        <v>30</v>
      </c>
      <c r="D690" s="40" t="n">
        <v>0.25</v>
      </c>
      <c r="E690" s="41" t="n">
        <v>13.38</v>
      </c>
      <c r="F690" s="42" t="n">
        <f aca="false">D690*E690</f>
        <v>3.345</v>
      </c>
      <c r="G690" s="51" t="n">
        <f aca="false">F690*$H$15</f>
        <v>4.3207365</v>
      </c>
      <c r="H690" s="43" t="n">
        <f aca="false">(F690+G690)*$H$16</f>
        <v>1.9593622494</v>
      </c>
      <c r="I690" s="51" t="n">
        <f aca="false">F690+G690+H690</f>
        <v>9.6250987494</v>
      </c>
      <c r="J690" s="26"/>
    </row>
    <row r="691" customFormat="false" ht="15" hidden="false" customHeight="true" outlineLevel="0" collapsed="false">
      <c r="A691" s="45" t="n">
        <v>2099</v>
      </c>
      <c r="B691" s="46" t="s">
        <v>32</v>
      </c>
      <c r="C691" s="39" t="s">
        <v>30</v>
      </c>
      <c r="D691" s="40" t="n">
        <v>0.25</v>
      </c>
      <c r="E691" s="41" t="n">
        <v>9.39</v>
      </c>
      <c r="F691" s="42" t="n">
        <f aca="false">D691*E691</f>
        <v>2.3475</v>
      </c>
      <c r="G691" s="51" t="n">
        <f aca="false">F691*$H$15</f>
        <v>3.03226575</v>
      </c>
      <c r="H691" s="43" t="n">
        <f aca="false">(F691+G691)*$H$16</f>
        <v>1.3750681257</v>
      </c>
      <c r="I691" s="51" t="n">
        <f aca="false">F691+G691+H691</f>
        <v>6.7548338757</v>
      </c>
      <c r="J691" s="26"/>
    </row>
    <row r="692" customFormat="false" ht="15" hidden="false" customHeight="true" outlineLevel="0" collapsed="false">
      <c r="A692" s="45" t="n">
        <v>52830</v>
      </c>
      <c r="B692" s="46" t="s">
        <v>247</v>
      </c>
      <c r="C692" s="39" t="s">
        <v>36</v>
      </c>
      <c r="D692" s="40" t="n">
        <v>1.02</v>
      </c>
      <c r="E692" s="42" t="n">
        <v>52.88</v>
      </c>
      <c r="F692" s="42" t="n">
        <f aca="false">D692*E692</f>
        <v>53.9376</v>
      </c>
      <c r="H692" s="43" t="n">
        <f aca="false">(F692+G692)*$H$16</f>
        <v>13.78645056</v>
      </c>
      <c r="I692" s="51" t="n">
        <f aca="false">F692+G692+H692</f>
        <v>67.72405056</v>
      </c>
      <c r="J692" s="26"/>
    </row>
    <row r="693" customFormat="false" ht="15" hidden="false" customHeight="true" outlineLevel="0" collapsed="false">
      <c r="I693" s="52"/>
      <c r="J693" s="26"/>
    </row>
    <row r="694" customFormat="false" ht="15" hidden="false" customHeight="true" outlineLevel="0" collapsed="false">
      <c r="A694" s="28" t="n">
        <v>9080024</v>
      </c>
      <c r="B694" s="31" t="s">
        <v>248</v>
      </c>
      <c r="C694" s="30" t="s">
        <v>64</v>
      </c>
      <c r="D694" s="50" t="n">
        <v>7</v>
      </c>
      <c r="E694" s="32" t="n">
        <f aca="false">SUM(I695:I697)</f>
        <v>47.01318420016</v>
      </c>
      <c r="F694" s="70"/>
      <c r="G694" s="31"/>
      <c r="H694" s="30"/>
      <c r="I694" s="35"/>
      <c r="J694" s="36" t="n">
        <v>329.09</v>
      </c>
    </row>
    <row r="695" customFormat="false" ht="15" hidden="false" customHeight="true" outlineLevel="0" collapsed="false">
      <c r="A695" s="45" t="n">
        <v>2041</v>
      </c>
      <c r="B695" s="46" t="s">
        <v>55</v>
      </c>
      <c r="C695" s="39" t="s">
        <v>30</v>
      </c>
      <c r="D695" s="40" t="n">
        <v>0.4</v>
      </c>
      <c r="E695" s="41" t="n">
        <v>13.38</v>
      </c>
      <c r="F695" s="42" t="n">
        <f aca="false">D695*E695</f>
        <v>5.352</v>
      </c>
      <c r="G695" s="51" t="n">
        <f aca="false">F695*$H$15</f>
        <v>6.9131784</v>
      </c>
      <c r="H695" s="43" t="n">
        <f aca="false">(F695+G695)*$H$16</f>
        <v>3.13497959904</v>
      </c>
      <c r="I695" s="51" t="n">
        <f aca="false">F695+G695+H695</f>
        <v>15.40015799904</v>
      </c>
      <c r="J695" s="26"/>
    </row>
    <row r="696" customFormat="false" ht="15" hidden="false" customHeight="true" outlineLevel="0" collapsed="false">
      <c r="A696" s="45" t="n">
        <v>2099</v>
      </c>
      <c r="B696" s="46" t="s">
        <v>32</v>
      </c>
      <c r="C696" s="39" t="s">
        <v>30</v>
      </c>
      <c r="D696" s="40" t="n">
        <v>0.4</v>
      </c>
      <c r="E696" s="41" t="n">
        <v>9.39</v>
      </c>
      <c r="F696" s="42" t="n">
        <f aca="false">D696*E696</f>
        <v>3.756</v>
      </c>
      <c r="G696" s="51" t="n">
        <f aca="false">F696*$H$15</f>
        <v>4.8516252</v>
      </c>
      <c r="H696" s="43" t="n">
        <f aca="false">(F696+G696)*$H$16</f>
        <v>2.20010900112</v>
      </c>
      <c r="I696" s="51" t="n">
        <f aca="false">F696+G696+H696</f>
        <v>10.80773420112</v>
      </c>
      <c r="J696" s="26"/>
    </row>
    <row r="697" customFormat="false" ht="15" hidden="false" customHeight="true" outlineLevel="0" collapsed="false">
      <c r="A697" s="45" t="n">
        <v>58010</v>
      </c>
      <c r="B697" s="46" t="s">
        <v>249</v>
      </c>
      <c r="C697" s="39" t="s">
        <v>66</v>
      </c>
      <c r="D697" s="40" t="n">
        <v>1</v>
      </c>
      <c r="E697" s="42" t="n">
        <v>16.57</v>
      </c>
      <c r="F697" s="42" t="n">
        <f aca="false">D697*E697</f>
        <v>16.57</v>
      </c>
      <c r="H697" s="43" t="n">
        <f aca="false">(F697+G697)*$H$16</f>
        <v>4.235292</v>
      </c>
      <c r="I697" s="51" t="n">
        <f aca="false">F697+G697+H697</f>
        <v>20.805292</v>
      </c>
      <c r="J697" s="26"/>
    </row>
    <row r="698" customFormat="false" ht="15" hidden="false" customHeight="true" outlineLevel="0" collapsed="false">
      <c r="I698" s="52"/>
      <c r="J698" s="26"/>
    </row>
    <row r="699" customFormat="false" ht="15.65" hidden="false" customHeight="true" outlineLevel="0" collapsed="false">
      <c r="A699" s="28" t="n">
        <v>9003038</v>
      </c>
      <c r="B699" s="31" t="s">
        <v>250</v>
      </c>
      <c r="C699" s="30" t="s">
        <v>36</v>
      </c>
      <c r="D699" s="50" t="n">
        <v>60</v>
      </c>
      <c r="E699" s="32" t="n">
        <f aca="false">SUM(I700:I702)</f>
        <v>108.56294619012</v>
      </c>
      <c r="F699" s="70"/>
      <c r="G699" s="31"/>
      <c r="H699" s="30"/>
      <c r="I699" s="35"/>
      <c r="J699" s="36" t="n">
        <v>6513.78</v>
      </c>
    </row>
    <row r="700" customFormat="false" ht="15" hidden="false" customHeight="true" outlineLevel="0" collapsed="false">
      <c r="A700" s="45" t="n">
        <v>2041</v>
      </c>
      <c r="B700" s="46" t="s">
        <v>55</v>
      </c>
      <c r="C700" s="39" t="s">
        <v>30</v>
      </c>
      <c r="D700" s="40" t="n">
        <v>0.3</v>
      </c>
      <c r="E700" s="41" t="n">
        <v>13.38</v>
      </c>
      <c r="F700" s="42" t="n">
        <f aca="false">D700*E700</f>
        <v>4.014</v>
      </c>
      <c r="G700" s="51" t="n">
        <f aca="false">F700*$H$15</f>
        <v>5.1848838</v>
      </c>
      <c r="H700" s="43" t="n">
        <f aca="false">(F700+G700)*$H$16</f>
        <v>2.35123469928</v>
      </c>
      <c r="I700" s="51" t="n">
        <f aca="false">F700+G700+H700</f>
        <v>11.55011849928</v>
      </c>
      <c r="J700" s="26"/>
    </row>
    <row r="701" customFormat="false" ht="15" hidden="false" customHeight="true" outlineLevel="0" collapsed="false">
      <c r="A701" s="45" t="n">
        <v>2099</v>
      </c>
      <c r="B701" s="46" t="s">
        <v>32</v>
      </c>
      <c r="C701" s="39" t="s">
        <v>30</v>
      </c>
      <c r="D701" s="40" t="n">
        <v>0.3</v>
      </c>
      <c r="E701" s="41" t="n">
        <v>9.39</v>
      </c>
      <c r="F701" s="42" t="n">
        <f aca="false">D701*E701</f>
        <v>2.817</v>
      </c>
      <c r="G701" s="51" t="n">
        <f aca="false">F701*$H$15</f>
        <v>3.6387189</v>
      </c>
      <c r="H701" s="43" t="n">
        <f aca="false">(F701+G701)*$H$16</f>
        <v>1.65008175084</v>
      </c>
      <c r="I701" s="51" t="n">
        <f aca="false">F701+G701+H701</f>
        <v>8.10580065084</v>
      </c>
      <c r="J701" s="26"/>
    </row>
    <row r="702" customFormat="false" ht="15" hidden="false" customHeight="true" outlineLevel="0" collapsed="false">
      <c r="A702" s="45" t="n">
        <v>52831</v>
      </c>
      <c r="B702" s="46" t="s">
        <v>251</v>
      </c>
      <c r="C702" s="39" t="s">
        <v>36</v>
      </c>
      <c r="D702" s="40" t="n">
        <v>1.02</v>
      </c>
      <c r="E702" s="42" t="n">
        <v>69.42</v>
      </c>
      <c r="F702" s="42" t="n">
        <f aca="false">D702*E702</f>
        <v>70.8084</v>
      </c>
      <c r="H702" s="43" t="n">
        <f aca="false">(F702+G702)*$H$16</f>
        <v>18.09862704</v>
      </c>
      <c r="I702" s="51" t="n">
        <f aca="false">F702+G702+H702</f>
        <v>88.90702704</v>
      </c>
      <c r="J702" s="26"/>
    </row>
    <row r="703" customFormat="false" ht="15" hidden="false" customHeight="true" outlineLevel="0" collapsed="false">
      <c r="I703" s="52"/>
      <c r="J703" s="26"/>
    </row>
    <row r="704" customFormat="false" ht="15" hidden="false" customHeight="true" outlineLevel="0" collapsed="false">
      <c r="A704" s="28" t="n">
        <v>9080025</v>
      </c>
      <c r="B704" s="31" t="s">
        <v>170</v>
      </c>
      <c r="C704" s="30" t="s">
        <v>64</v>
      </c>
      <c r="D704" s="50" t="n">
        <v>24</v>
      </c>
      <c r="E704" s="32" t="n">
        <f aca="false">SUM(I705:I707)</f>
        <v>55.58893220016</v>
      </c>
      <c r="F704" s="70"/>
      <c r="G704" s="31"/>
      <c r="H704" s="30"/>
      <c r="I704" s="35"/>
      <c r="J704" s="36" t="n">
        <v>1334.13</v>
      </c>
    </row>
    <row r="705" customFormat="false" ht="15" hidden="false" customHeight="true" outlineLevel="0" collapsed="false">
      <c r="A705" s="45" t="n">
        <v>2041</v>
      </c>
      <c r="B705" s="46" t="s">
        <v>55</v>
      </c>
      <c r="C705" s="39" t="s">
        <v>30</v>
      </c>
      <c r="D705" s="40" t="n">
        <v>0.4</v>
      </c>
      <c r="E705" s="41" t="n">
        <v>13.38</v>
      </c>
      <c r="F705" s="42" t="n">
        <f aca="false">D705*E705</f>
        <v>5.352</v>
      </c>
      <c r="G705" s="51" t="n">
        <f aca="false">F705*$H$15</f>
        <v>6.9131784</v>
      </c>
      <c r="H705" s="43" t="n">
        <f aca="false">(F705+G705)*$H$16</f>
        <v>3.13497959904</v>
      </c>
      <c r="I705" s="51" t="n">
        <f aca="false">F705+G705+H705</f>
        <v>15.40015799904</v>
      </c>
      <c r="J705" s="26"/>
    </row>
    <row r="706" customFormat="false" ht="15" hidden="false" customHeight="true" outlineLevel="0" collapsed="false">
      <c r="A706" s="45" t="n">
        <v>2099</v>
      </c>
      <c r="B706" s="46" t="s">
        <v>32</v>
      </c>
      <c r="C706" s="39" t="s">
        <v>30</v>
      </c>
      <c r="D706" s="40" t="n">
        <v>0.4</v>
      </c>
      <c r="E706" s="41" t="n">
        <v>9.39</v>
      </c>
      <c r="F706" s="42" t="n">
        <f aca="false">D706*E706</f>
        <v>3.756</v>
      </c>
      <c r="G706" s="51" t="n">
        <f aca="false">F706*$H$15</f>
        <v>4.8516252</v>
      </c>
      <c r="H706" s="43" t="n">
        <f aca="false">(F706+G706)*$H$16</f>
        <v>2.20010900112</v>
      </c>
      <c r="I706" s="51" t="n">
        <f aca="false">F706+G706+H706</f>
        <v>10.80773420112</v>
      </c>
      <c r="J706" s="26"/>
    </row>
    <row r="707" customFormat="false" ht="15" hidden="false" customHeight="true" outlineLevel="0" collapsed="false">
      <c r="A707" s="45" t="n">
        <v>58012</v>
      </c>
      <c r="B707" s="46" t="s">
        <v>173</v>
      </c>
      <c r="C707" s="39" t="s">
        <v>66</v>
      </c>
      <c r="D707" s="40" t="n">
        <v>1</v>
      </c>
      <c r="E707" s="42" t="n">
        <v>23.4</v>
      </c>
      <c r="F707" s="42" t="n">
        <f aca="false">D707*E707</f>
        <v>23.4</v>
      </c>
      <c r="H707" s="43" t="n">
        <f aca="false">(F707+G707)*$H$16</f>
        <v>5.98104</v>
      </c>
      <c r="I707" s="51" t="n">
        <f aca="false">F707+G707+H707</f>
        <v>29.38104</v>
      </c>
      <c r="J707" s="26"/>
    </row>
    <row r="708" customFormat="false" ht="15" hidden="false" customHeight="true" outlineLevel="0" collapsed="false">
      <c r="I708" s="52"/>
      <c r="J708" s="26"/>
    </row>
    <row r="709" customFormat="false" ht="25.5" hidden="false" customHeight="true" outlineLevel="0" collapsed="false">
      <c r="A709" s="28" t="n">
        <v>9003041</v>
      </c>
      <c r="B709" s="31" t="s">
        <v>252</v>
      </c>
      <c r="C709" s="30" t="s">
        <v>36</v>
      </c>
      <c r="D709" s="50" t="n">
        <v>9</v>
      </c>
      <c r="E709" s="32" t="n">
        <f aca="false">SUM(I710:I712)</f>
        <v>200.16436696518</v>
      </c>
      <c r="F709" s="70"/>
      <c r="G709" s="31"/>
      <c r="H709" s="30"/>
      <c r="I709" s="35"/>
      <c r="J709" s="36" t="n">
        <v>1801.48</v>
      </c>
    </row>
    <row r="710" customFormat="false" ht="15" hidden="false" customHeight="true" outlineLevel="0" collapsed="false">
      <c r="A710" s="45" t="n">
        <v>2041</v>
      </c>
      <c r="B710" s="46" t="s">
        <v>55</v>
      </c>
      <c r="C710" s="39" t="s">
        <v>30</v>
      </c>
      <c r="D710" s="40" t="n">
        <v>0.45</v>
      </c>
      <c r="E710" s="41" t="n">
        <v>13.38</v>
      </c>
      <c r="F710" s="42" t="n">
        <f aca="false">D710*E710</f>
        <v>6.021</v>
      </c>
      <c r="G710" s="51" t="n">
        <f aca="false">F710*$H$15</f>
        <v>7.7773257</v>
      </c>
      <c r="H710" s="43" t="n">
        <f aca="false">(F710+G710)*$H$16</f>
        <v>3.52685204892</v>
      </c>
      <c r="I710" s="51" t="n">
        <f aca="false">F710+G710+H710</f>
        <v>17.32517774892</v>
      </c>
      <c r="J710" s="26"/>
    </row>
    <row r="711" customFormat="false" ht="15" hidden="false" customHeight="true" outlineLevel="0" collapsed="false">
      <c r="A711" s="45" t="n">
        <v>2099</v>
      </c>
      <c r="B711" s="46" t="s">
        <v>32</v>
      </c>
      <c r="C711" s="39" t="s">
        <v>30</v>
      </c>
      <c r="D711" s="40" t="n">
        <v>0.45</v>
      </c>
      <c r="E711" s="41" t="n">
        <v>9.39</v>
      </c>
      <c r="F711" s="42" t="n">
        <f aca="false">D711*E711</f>
        <v>4.2255</v>
      </c>
      <c r="G711" s="51" t="n">
        <f aca="false">F711*$H$15</f>
        <v>5.45807835</v>
      </c>
      <c r="H711" s="43" t="n">
        <f aca="false">(F711+G711)*$H$16</f>
        <v>2.47512262626</v>
      </c>
      <c r="I711" s="51" t="n">
        <f aca="false">F711+G711+H711</f>
        <v>12.15870097626</v>
      </c>
      <c r="J711" s="26"/>
    </row>
    <row r="712" customFormat="false" ht="15" hidden="false" customHeight="true" outlineLevel="0" collapsed="false">
      <c r="A712" s="45" t="n">
        <v>52834</v>
      </c>
      <c r="B712" s="46" t="s">
        <v>218</v>
      </c>
      <c r="C712" s="39" t="s">
        <v>36</v>
      </c>
      <c r="D712" s="40" t="n">
        <v>1.02</v>
      </c>
      <c r="E712" s="42" t="n">
        <v>133.27</v>
      </c>
      <c r="F712" s="42" t="n">
        <f aca="false">D712*E712</f>
        <v>135.9354</v>
      </c>
      <c r="H712" s="43" t="n">
        <f aca="false">(F712+G712)*$H$16</f>
        <v>34.74508824</v>
      </c>
      <c r="I712" s="51" t="n">
        <f aca="false">F712+G712+H712</f>
        <v>170.68048824</v>
      </c>
      <c r="J712" s="26"/>
    </row>
    <row r="713" customFormat="false" ht="15" hidden="false" customHeight="true" outlineLevel="0" collapsed="false">
      <c r="I713" s="52"/>
      <c r="J713" s="26"/>
    </row>
    <row r="714" customFormat="false" ht="15" hidden="false" customHeight="true" outlineLevel="0" collapsed="false">
      <c r="A714" s="28" t="n">
        <v>9080028</v>
      </c>
      <c r="B714" s="31" t="s">
        <v>219</v>
      </c>
      <c r="C714" s="30" t="s">
        <v>64</v>
      </c>
      <c r="D714" s="50" t="n">
        <v>42</v>
      </c>
      <c r="E714" s="32" t="n">
        <f aca="false">SUM(I715:I717)</f>
        <v>87.5040252502</v>
      </c>
      <c r="F714" s="70"/>
      <c r="G714" s="31"/>
      <c r="H714" s="30"/>
      <c r="I714" s="35"/>
      <c r="J714" s="36" t="n">
        <v>3675.17</v>
      </c>
    </row>
    <row r="715" customFormat="false" ht="15" hidden="false" customHeight="true" outlineLevel="0" collapsed="false">
      <c r="A715" s="45" t="n">
        <v>2041</v>
      </c>
      <c r="B715" s="46" t="s">
        <v>55</v>
      </c>
      <c r="C715" s="39" t="s">
        <v>30</v>
      </c>
      <c r="D715" s="40" t="n">
        <v>0.5</v>
      </c>
      <c r="E715" s="41" t="n">
        <v>13.38</v>
      </c>
      <c r="F715" s="42" t="n">
        <f aca="false">D715*E715</f>
        <v>6.69</v>
      </c>
      <c r="G715" s="51" t="n">
        <f aca="false">F715*$H$15</f>
        <v>8.641473</v>
      </c>
      <c r="H715" s="43" t="n">
        <f aca="false">(F715+G715)*$H$16</f>
        <v>3.9187244988</v>
      </c>
      <c r="I715" s="51" t="n">
        <f aca="false">F715+G715+H715</f>
        <v>19.2501974988</v>
      </c>
      <c r="J715" s="26"/>
    </row>
    <row r="716" customFormat="false" ht="15" hidden="false" customHeight="true" outlineLevel="0" collapsed="false">
      <c r="A716" s="45" t="n">
        <v>2099</v>
      </c>
      <c r="B716" s="46" t="s">
        <v>32</v>
      </c>
      <c r="C716" s="39" t="s">
        <v>30</v>
      </c>
      <c r="D716" s="40" t="n">
        <v>0.5</v>
      </c>
      <c r="E716" s="41" t="n">
        <v>9.39</v>
      </c>
      <c r="F716" s="42" t="n">
        <f aca="false">D716*E716</f>
        <v>4.695</v>
      </c>
      <c r="G716" s="51" t="n">
        <f aca="false">F716*$H$15</f>
        <v>6.0645315</v>
      </c>
      <c r="H716" s="43" t="n">
        <f aca="false">(F716+G716)*$H$16</f>
        <v>2.7501362514</v>
      </c>
      <c r="I716" s="51" t="n">
        <f aca="false">F716+G716+H716</f>
        <v>13.5096677514</v>
      </c>
      <c r="J716" s="26"/>
    </row>
    <row r="717" customFormat="false" ht="15" hidden="false" customHeight="true" outlineLevel="0" collapsed="false">
      <c r="A717" s="45" t="n">
        <v>58014</v>
      </c>
      <c r="B717" s="46" t="s">
        <v>220</v>
      </c>
      <c r="C717" s="39" t="s">
        <v>66</v>
      </c>
      <c r="D717" s="40" t="n">
        <v>1</v>
      </c>
      <c r="E717" s="42" t="n">
        <v>43.6</v>
      </c>
      <c r="F717" s="42" t="n">
        <f aca="false">D717*E717</f>
        <v>43.6</v>
      </c>
      <c r="H717" s="43" t="n">
        <f aca="false">(F717+G717)*$H$16</f>
        <v>11.14416</v>
      </c>
      <c r="I717" s="51" t="n">
        <f aca="false">F717+G717+H717</f>
        <v>54.74416</v>
      </c>
      <c r="J717" s="26"/>
    </row>
    <row r="718" customFormat="false" ht="15" hidden="false" customHeight="true" outlineLevel="0" collapsed="false">
      <c r="I718" s="52"/>
      <c r="J718" s="26"/>
    </row>
    <row r="719" customFormat="false" ht="15" hidden="false" customHeight="true" outlineLevel="0" collapsed="false">
      <c r="A719" s="28" t="n">
        <v>9008013</v>
      </c>
      <c r="B719" s="31" t="s">
        <v>253</v>
      </c>
      <c r="C719" s="30" t="s">
        <v>64</v>
      </c>
      <c r="D719" s="50" t="n">
        <v>22</v>
      </c>
      <c r="E719" s="32" t="n">
        <f aca="false">SUM(I720:I721)</f>
        <v>93.7719069976</v>
      </c>
      <c r="F719" s="70"/>
      <c r="G719" s="31"/>
      <c r="H719" s="30"/>
      <c r="I719" s="35"/>
      <c r="J719" s="36" t="n">
        <v>2062.98</v>
      </c>
    </row>
    <row r="720" customFormat="false" ht="15" hidden="false" customHeight="true" outlineLevel="0" collapsed="false">
      <c r="A720" s="45" t="n">
        <v>2041</v>
      </c>
      <c r="B720" s="46" t="s">
        <v>55</v>
      </c>
      <c r="C720" s="39" t="s">
        <v>30</v>
      </c>
      <c r="D720" s="40" t="n">
        <v>1</v>
      </c>
      <c r="E720" s="41" t="n">
        <v>13.38</v>
      </c>
      <c r="F720" s="42" t="n">
        <f aca="false">D720*E720</f>
        <v>13.38</v>
      </c>
      <c r="G720" s="51" t="n">
        <f aca="false">F720*$H$15</f>
        <v>17.282946</v>
      </c>
      <c r="H720" s="43" t="n">
        <f aca="false">(F720+G720)*$H$16</f>
        <v>7.8374489976</v>
      </c>
      <c r="I720" s="51" t="n">
        <f aca="false">F720+G720+H720</f>
        <v>38.5003949976</v>
      </c>
      <c r="J720" s="26"/>
    </row>
    <row r="721" customFormat="false" ht="15" hidden="false" customHeight="true" outlineLevel="0" collapsed="false">
      <c r="A721" s="45" t="n">
        <v>54453</v>
      </c>
      <c r="B721" s="46" t="s">
        <v>254</v>
      </c>
      <c r="C721" s="39" t="s">
        <v>66</v>
      </c>
      <c r="D721" s="40" t="n">
        <v>1</v>
      </c>
      <c r="E721" s="42" t="n">
        <v>44.02</v>
      </c>
      <c r="F721" s="42" t="n">
        <f aca="false">D721*E721</f>
        <v>44.02</v>
      </c>
      <c r="H721" s="43" t="n">
        <f aca="false">(F721+G721)*$H$16</f>
        <v>11.251512</v>
      </c>
      <c r="I721" s="51" t="n">
        <f aca="false">F721+G721+H721</f>
        <v>55.271512</v>
      </c>
      <c r="J721" s="26"/>
    </row>
    <row r="722" customFormat="false" ht="15" hidden="false" customHeight="true" outlineLevel="0" collapsed="false">
      <c r="I722" s="52"/>
      <c r="J722" s="26"/>
    </row>
    <row r="723" customFormat="false" ht="15" hidden="false" customHeight="true" outlineLevel="0" collapsed="false">
      <c r="A723" s="28" t="n">
        <v>9008015</v>
      </c>
      <c r="B723" s="31" t="s">
        <v>255</v>
      </c>
      <c r="C723" s="30" t="s">
        <v>64</v>
      </c>
      <c r="D723" s="50" t="n">
        <v>6</v>
      </c>
      <c r="E723" s="32" t="n">
        <f aca="false">SUM(I724:I725)</f>
        <v>128.7422164964</v>
      </c>
      <c r="F723" s="70"/>
      <c r="G723" s="31"/>
      <c r="H723" s="30"/>
      <c r="I723" s="35"/>
      <c r="J723" s="36" t="n">
        <v>772.45</v>
      </c>
    </row>
    <row r="724" customFormat="false" ht="15" hidden="false" customHeight="true" outlineLevel="0" collapsed="false">
      <c r="A724" s="45" t="n">
        <v>2041</v>
      </c>
      <c r="B724" s="46" t="s">
        <v>55</v>
      </c>
      <c r="C724" s="39" t="s">
        <v>30</v>
      </c>
      <c r="D724" s="40" t="n">
        <v>1.5</v>
      </c>
      <c r="E724" s="41" t="n">
        <v>13.38</v>
      </c>
      <c r="F724" s="42" t="n">
        <f aca="false">D724*E724</f>
        <v>20.07</v>
      </c>
      <c r="G724" s="51" t="n">
        <f aca="false">F724*$H$15</f>
        <v>25.924419</v>
      </c>
      <c r="H724" s="43" t="n">
        <f aca="false">(F724+G724)*$H$16</f>
        <v>11.7561734964</v>
      </c>
      <c r="I724" s="51" t="n">
        <f aca="false">F724+G724+H724</f>
        <v>57.7505924964</v>
      </c>
      <c r="J724" s="26"/>
    </row>
    <row r="725" customFormat="false" ht="15" hidden="false" customHeight="true" outlineLevel="0" collapsed="false">
      <c r="A725" s="45" t="n">
        <v>54455</v>
      </c>
      <c r="B725" s="46" t="s">
        <v>196</v>
      </c>
      <c r="C725" s="39" t="s">
        <v>66</v>
      </c>
      <c r="D725" s="40" t="n">
        <v>1</v>
      </c>
      <c r="E725" s="42" t="n">
        <v>56.54</v>
      </c>
      <c r="F725" s="42" t="n">
        <f aca="false">D725*E725</f>
        <v>56.54</v>
      </c>
      <c r="H725" s="43" t="n">
        <f aca="false">(F725+G725)*$H$16</f>
        <v>14.451624</v>
      </c>
      <c r="I725" s="51" t="n">
        <f aca="false">F725+G725+H725</f>
        <v>70.991624</v>
      </c>
      <c r="J725" s="26"/>
    </row>
    <row r="726" customFormat="false" ht="15" hidden="false" customHeight="true" outlineLevel="0" collapsed="false">
      <c r="I726" s="52"/>
      <c r="J726" s="26"/>
    </row>
    <row r="727" customFormat="false" ht="15" hidden="false" customHeight="true" outlineLevel="0" collapsed="false">
      <c r="A727" s="28" t="n">
        <v>9008019</v>
      </c>
      <c r="B727" s="31" t="s">
        <v>256</v>
      </c>
      <c r="C727" s="30" t="s">
        <v>64</v>
      </c>
      <c r="D727" s="50" t="n">
        <v>4</v>
      </c>
      <c r="E727" s="32" t="n">
        <f aca="false">SUM(I728:I729)</f>
        <v>101.8328589976</v>
      </c>
      <c r="F727" s="70"/>
      <c r="G727" s="31"/>
      <c r="H727" s="30"/>
      <c r="I727" s="35"/>
      <c r="J727" s="36" t="n">
        <v>407.33</v>
      </c>
    </row>
    <row r="728" customFormat="false" ht="15" hidden="false" customHeight="true" outlineLevel="0" collapsed="false">
      <c r="A728" s="45" t="n">
        <v>2041</v>
      </c>
      <c r="B728" s="46" t="s">
        <v>55</v>
      </c>
      <c r="C728" s="39" t="s">
        <v>30</v>
      </c>
      <c r="D728" s="40" t="n">
        <v>1</v>
      </c>
      <c r="E728" s="41" t="n">
        <v>13.38</v>
      </c>
      <c r="F728" s="42" t="n">
        <f aca="false">D728*E728</f>
        <v>13.38</v>
      </c>
      <c r="G728" s="51" t="n">
        <f aca="false">F728*$H$15</f>
        <v>17.282946</v>
      </c>
      <c r="H728" s="43" t="n">
        <f aca="false">(F728+G728)*$H$16</f>
        <v>7.8374489976</v>
      </c>
      <c r="I728" s="51" t="n">
        <f aca="false">F728+G728+H728</f>
        <v>38.5003949976</v>
      </c>
      <c r="J728" s="26"/>
    </row>
    <row r="729" customFormat="false" ht="15" hidden="false" customHeight="true" outlineLevel="0" collapsed="false">
      <c r="A729" s="45" t="n">
        <v>61081</v>
      </c>
      <c r="B729" s="46" t="s">
        <v>257</v>
      </c>
      <c r="C729" s="39" t="s">
        <v>66</v>
      </c>
      <c r="D729" s="40" t="n">
        <v>1</v>
      </c>
      <c r="E729" s="42" t="n">
        <v>50.44</v>
      </c>
      <c r="F729" s="42" t="n">
        <f aca="false">D729*E729</f>
        <v>50.44</v>
      </c>
      <c r="H729" s="43" t="n">
        <f aca="false">(F729+G729)*$H$16</f>
        <v>12.892464</v>
      </c>
      <c r="I729" s="51" t="n">
        <f aca="false">F729+G729+H729</f>
        <v>63.332464</v>
      </c>
      <c r="J729" s="26"/>
    </row>
    <row r="730" customFormat="false" ht="15" hidden="false" customHeight="true" outlineLevel="0" collapsed="false">
      <c r="I730" s="52"/>
      <c r="J730" s="26"/>
    </row>
    <row r="731" customFormat="false" ht="15" hidden="false" customHeight="true" outlineLevel="0" collapsed="false">
      <c r="A731" s="28" t="n">
        <v>9008016</v>
      </c>
      <c r="B731" s="31" t="s">
        <v>258</v>
      </c>
      <c r="C731" s="30" t="s">
        <v>64</v>
      </c>
      <c r="D731" s="50" t="n">
        <v>3</v>
      </c>
      <c r="E731" s="32" t="n">
        <f aca="false">SUM(I732:I733)</f>
        <v>153.84025899568</v>
      </c>
      <c r="F731" s="70"/>
      <c r="G731" s="31"/>
      <c r="H731" s="30"/>
      <c r="I731" s="35"/>
      <c r="J731" s="36" t="n">
        <v>461.52</v>
      </c>
    </row>
    <row r="732" customFormat="false" ht="15" hidden="false" customHeight="true" outlineLevel="0" collapsed="false">
      <c r="A732" s="45" t="n">
        <v>2041</v>
      </c>
      <c r="B732" s="46" t="s">
        <v>55</v>
      </c>
      <c r="C732" s="39" t="s">
        <v>30</v>
      </c>
      <c r="D732" s="40" t="n">
        <v>1.8</v>
      </c>
      <c r="E732" s="41" t="n">
        <v>13.38</v>
      </c>
      <c r="F732" s="42" t="n">
        <f aca="false">D732*E732</f>
        <v>24.084</v>
      </c>
      <c r="G732" s="51" t="n">
        <f aca="false">F732*$H$15</f>
        <v>31.1093028</v>
      </c>
      <c r="H732" s="43" t="n">
        <f aca="false">(F732+G732)*$H$16</f>
        <v>14.10740819568</v>
      </c>
      <c r="I732" s="51" t="n">
        <f aca="false">F732+G732+H732</f>
        <v>69.30071099568</v>
      </c>
      <c r="J732" s="71"/>
    </row>
    <row r="733" customFormat="false" ht="15" hidden="false" customHeight="true" outlineLevel="0" collapsed="false">
      <c r="A733" s="45" t="n">
        <v>61009</v>
      </c>
      <c r="B733" s="46" t="s">
        <v>149</v>
      </c>
      <c r="C733" s="39" t="s">
        <v>66</v>
      </c>
      <c r="D733" s="40" t="n">
        <v>1</v>
      </c>
      <c r="E733" s="42" t="n">
        <v>67.33</v>
      </c>
      <c r="F733" s="42" t="n">
        <f aca="false">D733*E733</f>
        <v>67.33</v>
      </c>
      <c r="H733" s="43" t="n">
        <f aca="false">(F733+G733)*$H$16</f>
        <v>17.209548</v>
      </c>
      <c r="I733" s="51" t="n">
        <f aca="false">F733+G733+H733</f>
        <v>84.539548</v>
      </c>
      <c r="J733" s="72"/>
    </row>
    <row r="734" customFormat="false" ht="15" hidden="false" customHeight="true" outlineLevel="0" collapsed="false">
      <c r="I734" s="52"/>
      <c r="J734" s="26"/>
    </row>
    <row r="735" customFormat="false" ht="15.65" hidden="false" customHeight="true" outlineLevel="0" collapsed="false">
      <c r="A735" s="28" t="n">
        <v>9003032</v>
      </c>
      <c r="B735" s="31" t="s">
        <v>259</v>
      </c>
      <c r="C735" s="30" t="s">
        <v>36</v>
      </c>
      <c r="D735" s="50" t="n">
        <v>135</v>
      </c>
      <c r="E735" s="32" t="n">
        <f aca="false">SUM(I736:I738)</f>
        <v>15.282360520032</v>
      </c>
      <c r="F735" s="70"/>
      <c r="G735" s="31"/>
      <c r="H735" s="30"/>
      <c r="I735" s="35"/>
      <c r="J735" s="36" t="n">
        <v>2063.12</v>
      </c>
    </row>
    <row r="736" customFormat="false" ht="15" hidden="false" customHeight="true" outlineLevel="0" collapsed="false">
      <c r="A736" s="45" t="n">
        <v>2041</v>
      </c>
      <c r="B736" s="46" t="s">
        <v>55</v>
      </c>
      <c r="C736" s="39" t="s">
        <v>30</v>
      </c>
      <c r="D736" s="40" t="n">
        <v>0.08</v>
      </c>
      <c r="E736" s="41" t="n">
        <v>13.38</v>
      </c>
      <c r="F736" s="42" t="n">
        <f aca="false">D736*E736</f>
        <v>1.0704</v>
      </c>
      <c r="G736" s="51" t="n">
        <f aca="false">F736*$H$15</f>
        <v>1.38263568</v>
      </c>
      <c r="H736" s="43" t="n">
        <f aca="false">(F736+G736)*$H$16</f>
        <v>0.626995919808</v>
      </c>
      <c r="I736" s="51" t="n">
        <f aca="false">F736+G736+H736</f>
        <v>3.080031599808</v>
      </c>
      <c r="J736" s="26"/>
    </row>
    <row r="737" customFormat="false" ht="15" hidden="false" customHeight="true" outlineLevel="0" collapsed="false">
      <c r="A737" s="45" t="n">
        <v>2099</v>
      </c>
      <c r="B737" s="46" t="s">
        <v>32</v>
      </c>
      <c r="C737" s="39" t="s">
        <v>30</v>
      </c>
      <c r="D737" s="40" t="n">
        <v>0.08</v>
      </c>
      <c r="E737" s="42" t="n">
        <v>9.39</v>
      </c>
      <c r="F737" s="42" t="n">
        <f aca="false">D737*E737</f>
        <v>0.7512</v>
      </c>
      <c r="G737" s="51" t="n">
        <f aca="false">F737*$H$15</f>
        <v>0.97032504</v>
      </c>
      <c r="H737" s="43" t="n">
        <f aca="false">(F737+G737)*$H$16</f>
        <v>0.440021800224</v>
      </c>
      <c r="I737" s="51" t="n">
        <f aca="false">F737+G737+H737</f>
        <v>2.161546840224</v>
      </c>
      <c r="J737" s="26"/>
    </row>
    <row r="738" customFormat="false" ht="15" hidden="false" customHeight="true" outlineLevel="0" collapsed="false">
      <c r="A738" s="45" t="n">
        <v>52825</v>
      </c>
      <c r="B738" s="46" t="s">
        <v>260</v>
      </c>
      <c r="C738" s="39" t="s">
        <v>36</v>
      </c>
      <c r="D738" s="40" t="n">
        <v>1.02</v>
      </c>
      <c r="E738" s="42" t="n">
        <v>7.84</v>
      </c>
      <c r="F738" s="42" t="n">
        <f aca="false">D738*E738</f>
        <v>7.9968</v>
      </c>
      <c r="H738" s="43" t="n">
        <f aca="false">(F738+G738)*$H$16</f>
        <v>2.04398208</v>
      </c>
      <c r="I738" s="51" t="n">
        <f aca="false">F738+G738+H738</f>
        <v>10.04078208</v>
      </c>
      <c r="J738" s="26"/>
    </row>
    <row r="739" customFormat="false" ht="15" hidden="false" customHeight="true" outlineLevel="0" collapsed="false">
      <c r="I739" s="52"/>
      <c r="J739" s="26"/>
    </row>
    <row r="740" customFormat="false" ht="15.65" hidden="false" customHeight="true" outlineLevel="0" collapsed="false">
      <c r="A740" s="28" t="n">
        <v>9003033</v>
      </c>
      <c r="B740" s="31" t="s">
        <v>261</v>
      </c>
      <c r="C740" s="30" t="s">
        <v>36</v>
      </c>
      <c r="D740" s="50" t="n">
        <v>36</v>
      </c>
      <c r="E740" s="32" t="n">
        <f aca="false">SUM(I741:I743)</f>
        <v>17.121273594996</v>
      </c>
      <c r="F740" s="70"/>
      <c r="G740" s="31"/>
      <c r="H740" s="30"/>
      <c r="I740" s="35"/>
      <c r="J740" s="36" t="n">
        <v>616.37</v>
      </c>
    </row>
    <row r="741" customFormat="false" ht="15" hidden="false" customHeight="true" outlineLevel="0" collapsed="false">
      <c r="A741" s="45" t="n">
        <v>2041</v>
      </c>
      <c r="B741" s="46" t="s">
        <v>55</v>
      </c>
      <c r="C741" s="39" t="s">
        <v>30</v>
      </c>
      <c r="D741" s="40" t="n">
        <v>0.06</v>
      </c>
      <c r="E741" s="41" t="n">
        <v>13.38</v>
      </c>
      <c r="F741" s="42" t="n">
        <f aca="false">D741*E741</f>
        <v>0.8028</v>
      </c>
      <c r="G741" s="51" t="n">
        <f aca="false">F741*$H$15</f>
        <v>1.03697676</v>
      </c>
      <c r="H741" s="43" t="n">
        <f aca="false">(F741+G741)*$H$16</f>
        <v>0.470246939856</v>
      </c>
      <c r="I741" s="51" t="n">
        <f aca="false">F741+G741+H741</f>
        <v>2.310023699856</v>
      </c>
      <c r="J741" s="26"/>
    </row>
    <row r="742" customFormat="false" ht="15" hidden="false" customHeight="true" outlineLevel="0" collapsed="false">
      <c r="A742" s="45" t="n">
        <v>2099</v>
      </c>
      <c r="B742" s="46" t="s">
        <v>32</v>
      </c>
      <c r="C742" s="39" t="s">
        <v>30</v>
      </c>
      <c r="D742" s="40" t="n">
        <v>0.05</v>
      </c>
      <c r="E742" s="42" t="n">
        <v>9.39</v>
      </c>
      <c r="F742" s="42" t="n">
        <f aca="false">D742*E742</f>
        <v>0.4695</v>
      </c>
      <c r="G742" s="51" t="n">
        <f aca="false">F742*$H$15</f>
        <v>0.60645315</v>
      </c>
      <c r="H742" s="43" t="n">
        <f aca="false">(F742+G742)*$H$16</f>
        <v>0.27501362514</v>
      </c>
      <c r="I742" s="51" t="n">
        <f aca="false">F742+G742+H742</f>
        <v>1.35096677514</v>
      </c>
      <c r="J742" s="26"/>
    </row>
    <row r="743" customFormat="false" ht="15" hidden="false" customHeight="true" outlineLevel="0" collapsed="false">
      <c r="A743" s="45" t="n">
        <v>52826</v>
      </c>
      <c r="B743" s="46" t="s">
        <v>163</v>
      </c>
      <c r="C743" s="39" t="s">
        <v>36</v>
      </c>
      <c r="D743" s="40" t="n">
        <v>1.02</v>
      </c>
      <c r="E743" s="42" t="n">
        <v>10.51</v>
      </c>
      <c r="F743" s="42" t="n">
        <f aca="false">D743*E743</f>
        <v>10.7202</v>
      </c>
      <c r="H743" s="43" t="n">
        <f aca="false">(F743+G743)*$H$16</f>
        <v>2.74008312</v>
      </c>
      <c r="I743" s="51" t="n">
        <f aca="false">F743+G743+H743</f>
        <v>13.46028312</v>
      </c>
      <c r="J743" s="26"/>
    </row>
    <row r="744" customFormat="false" ht="15" hidden="false" customHeight="true" outlineLevel="0" collapsed="false">
      <c r="I744" s="52"/>
      <c r="J744" s="26"/>
    </row>
    <row r="745" customFormat="false" ht="15" hidden="false" customHeight="true" outlineLevel="0" collapsed="false">
      <c r="A745" s="28" t="n">
        <v>9080019</v>
      </c>
      <c r="B745" s="31" t="s">
        <v>262</v>
      </c>
      <c r="C745" s="30" t="s">
        <v>64</v>
      </c>
      <c r="D745" s="50" t="n">
        <v>144</v>
      </c>
      <c r="E745" s="32" t="n">
        <f aca="false">SUM(I746:I748)</f>
        <v>30.22807115012</v>
      </c>
      <c r="F745" s="70"/>
      <c r="G745" s="31"/>
      <c r="H745" s="30"/>
      <c r="I745" s="35"/>
      <c r="J745" s="36" t="n">
        <v>4352.84</v>
      </c>
    </row>
    <row r="746" customFormat="false" ht="15" hidden="false" customHeight="true" outlineLevel="0" collapsed="false">
      <c r="A746" s="45" t="n">
        <v>2041</v>
      </c>
      <c r="B746" s="46" t="s">
        <v>55</v>
      </c>
      <c r="C746" s="39" t="s">
        <v>30</v>
      </c>
      <c r="D746" s="40" t="n">
        <v>0.3</v>
      </c>
      <c r="E746" s="41" t="n">
        <v>13.38</v>
      </c>
      <c r="F746" s="42" t="n">
        <f aca="false">D746*E746</f>
        <v>4.014</v>
      </c>
      <c r="G746" s="51" t="n">
        <f aca="false">F746*$H$15</f>
        <v>5.1848838</v>
      </c>
      <c r="H746" s="43" t="n">
        <f aca="false">(F746+G746)*$H$16</f>
        <v>2.35123469928</v>
      </c>
      <c r="I746" s="51" t="n">
        <f aca="false">F746+G746+H746</f>
        <v>11.55011849928</v>
      </c>
      <c r="J746" s="26"/>
    </row>
    <row r="747" customFormat="false" ht="15" hidden="false" customHeight="true" outlineLevel="0" collapsed="false">
      <c r="A747" s="45" t="n">
        <v>2099</v>
      </c>
      <c r="B747" s="46" t="s">
        <v>32</v>
      </c>
      <c r="C747" s="39" t="s">
        <v>30</v>
      </c>
      <c r="D747" s="40" t="n">
        <v>0.3</v>
      </c>
      <c r="E747" s="42" t="n">
        <v>9.39</v>
      </c>
      <c r="F747" s="42" t="n">
        <f aca="false">D747*E747</f>
        <v>2.817</v>
      </c>
      <c r="G747" s="51" t="n">
        <f aca="false">F747*$H$15</f>
        <v>3.6387189</v>
      </c>
      <c r="H747" s="43" t="n">
        <f aca="false">(F747+G747)*$H$16</f>
        <v>1.65008175084</v>
      </c>
      <c r="I747" s="51" t="n">
        <f aca="false">F747+G747+H747</f>
        <v>8.10580065084</v>
      </c>
      <c r="J747" s="26"/>
    </row>
    <row r="748" customFormat="false" ht="15" hidden="false" customHeight="true" outlineLevel="0" collapsed="false">
      <c r="A748" s="45" t="n">
        <v>58005</v>
      </c>
      <c r="B748" s="46" t="s">
        <v>263</v>
      </c>
      <c r="C748" s="39" t="s">
        <v>66</v>
      </c>
      <c r="D748" s="40" t="n">
        <v>1</v>
      </c>
      <c r="E748" s="42" t="n">
        <v>8.42</v>
      </c>
      <c r="F748" s="42" t="n">
        <f aca="false">D748*E748</f>
        <v>8.42</v>
      </c>
      <c r="H748" s="43" t="n">
        <f aca="false">(F748+G748)*$H$16</f>
        <v>2.152152</v>
      </c>
      <c r="I748" s="51" t="n">
        <f aca="false">F748+G748+H748</f>
        <v>10.572152</v>
      </c>
      <c r="J748" s="26"/>
    </row>
    <row r="749" customFormat="false" ht="15" hidden="false" customHeight="true" outlineLevel="0" collapsed="false">
      <c r="A749" s="61"/>
      <c r="B749" s="62"/>
      <c r="C749" s="45"/>
      <c r="D749" s="46"/>
      <c r="E749" s="39"/>
      <c r="F749" s="42"/>
      <c r="G749" s="40"/>
      <c r="H749" s="63"/>
      <c r="I749" s="64"/>
      <c r="J749" s="26"/>
    </row>
    <row r="750" customFormat="false" ht="15" hidden="false" customHeight="true" outlineLevel="0" collapsed="false">
      <c r="A750" s="28" t="n">
        <v>9080020</v>
      </c>
      <c r="B750" s="31" t="s">
        <v>264</v>
      </c>
      <c r="C750" s="30" t="s">
        <v>64</v>
      </c>
      <c r="D750" s="50" t="n">
        <v>41</v>
      </c>
      <c r="E750" s="32" t="n">
        <f aca="false">SUM(I751:I753)</f>
        <v>32.41281515012</v>
      </c>
      <c r="F750" s="70"/>
      <c r="G750" s="31"/>
      <c r="H750" s="30"/>
      <c r="I750" s="35"/>
      <c r="J750" s="36" t="n">
        <v>1328.93</v>
      </c>
    </row>
    <row r="751" customFormat="false" ht="15" hidden="false" customHeight="true" outlineLevel="0" collapsed="false">
      <c r="A751" s="45" t="n">
        <v>2041</v>
      </c>
      <c r="B751" s="46" t="s">
        <v>55</v>
      </c>
      <c r="C751" s="39" t="s">
        <v>30</v>
      </c>
      <c r="D751" s="40" t="n">
        <v>0.3</v>
      </c>
      <c r="E751" s="41" t="n">
        <v>13.38</v>
      </c>
      <c r="F751" s="42" t="n">
        <f aca="false">D751*E751</f>
        <v>4.014</v>
      </c>
      <c r="G751" s="51" t="n">
        <f aca="false">F751*$H$15</f>
        <v>5.1848838</v>
      </c>
      <c r="H751" s="43" t="n">
        <f aca="false">(F751+G751)*$H$16</f>
        <v>2.35123469928</v>
      </c>
      <c r="I751" s="51" t="n">
        <f aca="false">F751+G751+H751</f>
        <v>11.55011849928</v>
      </c>
      <c r="J751" s="26"/>
    </row>
    <row r="752" customFormat="false" ht="15" hidden="false" customHeight="true" outlineLevel="0" collapsed="false">
      <c r="A752" s="45" t="n">
        <v>2099</v>
      </c>
      <c r="B752" s="46" t="s">
        <v>32</v>
      </c>
      <c r="C752" s="39" t="s">
        <v>30</v>
      </c>
      <c r="D752" s="40" t="n">
        <v>0.3</v>
      </c>
      <c r="E752" s="42" t="n">
        <v>9.39</v>
      </c>
      <c r="F752" s="42" t="n">
        <f aca="false">D752*E752</f>
        <v>2.817</v>
      </c>
      <c r="G752" s="51" t="n">
        <f aca="false">F752*$H$15</f>
        <v>3.6387189</v>
      </c>
      <c r="H752" s="43" t="n">
        <f aca="false">(F752+G752)*$H$16</f>
        <v>1.65008175084</v>
      </c>
      <c r="I752" s="51" t="n">
        <f aca="false">F752+G752+H752</f>
        <v>8.10580065084</v>
      </c>
      <c r="J752" s="26"/>
    </row>
    <row r="753" customFormat="false" ht="15" hidden="false" customHeight="true" outlineLevel="0" collapsed="false">
      <c r="A753" s="45" t="n">
        <v>58006</v>
      </c>
      <c r="B753" s="46" t="s">
        <v>169</v>
      </c>
      <c r="C753" s="39" t="s">
        <v>66</v>
      </c>
      <c r="D753" s="40" t="n">
        <v>1</v>
      </c>
      <c r="E753" s="42" t="n">
        <v>10.16</v>
      </c>
      <c r="F753" s="42" t="n">
        <f aca="false">D753*E753</f>
        <v>10.16</v>
      </c>
      <c r="H753" s="43" t="n">
        <f aca="false">(F753+G753)*$H$16</f>
        <v>2.596896</v>
      </c>
      <c r="I753" s="51" t="n">
        <f aca="false">F753+G753+H753</f>
        <v>12.756896</v>
      </c>
      <c r="J753" s="26"/>
    </row>
    <row r="754" customFormat="false" ht="15" hidden="false" customHeight="true" outlineLevel="0" collapsed="false">
      <c r="I754" s="52"/>
      <c r="J754" s="26"/>
    </row>
    <row r="755" customFormat="false" ht="15" hidden="false" customHeight="true" outlineLevel="0" collapsed="false">
      <c r="I755" s="52"/>
      <c r="J755" s="26"/>
    </row>
    <row r="756" customFormat="false" ht="15" hidden="false" customHeight="true" outlineLevel="0" collapsed="false">
      <c r="A756" s="48" t="s">
        <v>265</v>
      </c>
      <c r="I756" s="52"/>
      <c r="J756" s="27" t="n">
        <f aca="false">SUBTOTAL(9,J758:J1429)</f>
        <v>504755.61</v>
      </c>
    </row>
    <row r="757" customFormat="false" ht="15" hidden="false" customHeight="true" outlineLevel="0" collapsed="false">
      <c r="A757" s="73"/>
      <c r="I757" s="52"/>
      <c r="J757" s="26"/>
    </row>
    <row r="758" customFormat="false" ht="15" hidden="false" customHeight="true" outlineLevel="0" collapsed="false">
      <c r="A758" s="48" t="s">
        <v>266</v>
      </c>
      <c r="B758" s="65"/>
      <c r="I758" s="52"/>
      <c r="J758" s="27" t="n">
        <f aca="false">SUBTOTAL(9,J760:J837)</f>
        <v>151859.33</v>
      </c>
    </row>
    <row r="759" customFormat="false" ht="15" hidden="false" customHeight="true" outlineLevel="0" collapsed="false">
      <c r="A759" s="45"/>
      <c r="B759" s="46"/>
      <c r="C759" s="39"/>
      <c r="D759" s="40"/>
      <c r="E759" s="42"/>
      <c r="F759" s="42"/>
      <c r="H759" s="51"/>
      <c r="I759" s="51"/>
      <c r="J759" s="26"/>
    </row>
    <row r="760" customFormat="false" ht="25.5" hidden="false" customHeight="true" outlineLevel="0" collapsed="false">
      <c r="A760" s="28" t="n">
        <v>9002025</v>
      </c>
      <c r="B760" s="31" t="s">
        <v>267</v>
      </c>
      <c r="C760" s="30" t="s">
        <v>36</v>
      </c>
      <c r="D760" s="50" t="n">
        <v>15</v>
      </c>
      <c r="E760" s="32" t="n">
        <f aca="false">SUM(I761:I763)</f>
        <v>90.1809672753</v>
      </c>
      <c r="F760" s="70"/>
      <c r="G760" s="31"/>
      <c r="H760" s="30"/>
      <c r="I760" s="35"/>
      <c r="J760" s="36" t="n">
        <v>1352.71</v>
      </c>
    </row>
    <row r="761" customFormat="false" ht="15" hidden="false" customHeight="true" outlineLevel="0" collapsed="false">
      <c r="A761" s="45" t="n">
        <v>2041</v>
      </c>
      <c r="B761" s="46" t="s">
        <v>55</v>
      </c>
      <c r="C761" s="39" t="s">
        <v>30</v>
      </c>
      <c r="D761" s="40" t="n">
        <v>0.75</v>
      </c>
      <c r="E761" s="41" t="n">
        <v>13.38</v>
      </c>
      <c r="F761" s="42" t="n">
        <f aca="false">D761*E761</f>
        <v>10.035</v>
      </c>
      <c r="G761" s="51" t="n">
        <f aca="false">F761*$H$15</f>
        <v>12.9622095</v>
      </c>
      <c r="H761" s="43" t="n">
        <f aca="false">(F761+G761)*$H$16</f>
        <v>5.8780867482</v>
      </c>
      <c r="I761" s="51" t="n">
        <f aca="false">F761+G761+H761</f>
        <v>28.8752962482</v>
      </c>
      <c r="J761" s="26"/>
    </row>
    <row r="762" customFormat="false" ht="15" hidden="false" customHeight="true" outlineLevel="0" collapsed="false">
      <c r="A762" s="45" t="n">
        <v>2099</v>
      </c>
      <c r="B762" s="46" t="s">
        <v>32</v>
      </c>
      <c r="C762" s="39" t="s">
        <v>30</v>
      </c>
      <c r="D762" s="40" t="n">
        <v>0.75</v>
      </c>
      <c r="E762" s="41" t="n">
        <v>9.39</v>
      </c>
      <c r="F762" s="42" t="n">
        <f aca="false">D762*E762</f>
        <v>7.0425</v>
      </c>
      <c r="G762" s="51" t="n">
        <f aca="false">F762*$H$15</f>
        <v>9.09679725</v>
      </c>
      <c r="H762" s="43" t="n">
        <f aca="false">(F762+G762)*$H$16</f>
        <v>4.1252043771</v>
      </c>
      <c r="I762" s="51" t="n">
        <f aca="false">F762+G762+H762</f>
        <v>20.2645016271</v>
      </c>
      <c r="J762" s="26"/>
    </row>
    <row r="763" customFormat="false" ht="25.5" hidden="false" customHeight="true" outlineLevel="0" collapsed="false">
      <c r="A763" s="45" t="n">
        <v>51645</v>
      </c>
      <c r="B763" s="46" t="s">
        <v>268</v>
      </c>
      <c r="C763" s="39" t="s">
        <v>36</v>
      </c>
      <c r="D763" s="40" t="n">
        <v>1.05</v>
      </c>
      <c r="E763" s="42" t="n">
        <v>31.13</v>
      </c>
      <c r="F763" s="42" t="n">
        <f aca="false">D763*E763</f>
        <v>32.6865</v>
      </c>
      <c r="H763" s="43" t="n">
        <f aca="false">(F763+G763)*$H$16</f>
        <v>8.3546694</v>
      </c>
      <c r="I763" s="51" t="n">
        <f aca="false">F763+G763+H763</f>
        <v>41.0411694</v>
      </c>
      <c r="J763" s="26"/>
    </row>
    <row r="764" customFormat="false" ht="15" hidden="false" customHeight="true" outlineLevel="0" collapsed="false">
      <c r="A764" s="45"/>
      <c r="B764" s="46"/>
      <c r="C764" s="39"/>
      <c r="D764" s="40"/>
      <c r="E764" s="42"/>
      <c r="F764" s="42"/>
      <c r="H764" s="51"/>
      <c r="I764" s="51"/>
      <c r="J764" s="26"/>
    </row>
    <row r="765" customFormat="false" ht="25.5" hidden="false" customHeight="true" outlineLevel="0" collapsed="false">
      <c r="A765" s="28" t="n">
        <v>9005042</v>
      </c>
      <c r="B765" s="31" t="s">
        <v>269</v>
      </c>
      <c r="C765" s="74" t="s">
        <v>64</v>
      </c>
      <c r="D765" s="50" t="n">
        <v>1</v>
      </c>
      <c r="E765" s="32" t="n">
        <f aca="false">SUM(I766:I768)</f>
        <v>323.4974501235</v>
      </c>
      <c r="F765" s="70"/>
      <c r="G765" s="31"/>
      <c r="H765" s="30"/>
      <c r="I765" s="35"/>
      <c r="J765" s="36" t="n">
        <v>323.5</v>
      </c>
    </row>
    <row r="766" customFormat="false" ht="15" hidden="false" customHeight="true" outlineLevel="0" collapsed="false">
      <c r="A766" s="45" t="n">
        <v>2041</v>
      </c>
      <c r="B766" s="46" t="s">
        <v>55</v>
      </c>
      <c r="C766" s="39" t="s">
        <v>30</v>
      </c>
      <c r="D766" s="40" t="n">
        <v>1.5</v>
      </c>
      <c r="E766" s="41" t="n">
        <v>13.38</v>
      </c>
      <c r="F766" s="42" t="n">
        <f aca="false">D766*E766</f>
        <v>20.07</v>
      </c>
      <c r="G766" s="51" t="n">
        <f aca="false">F766*$H$15</f>
        <v>25.924419</v>
      </c>
      <c r="H766" s="43" t="n">
        <f aca="false">(F766+G766)*$H$16</f>
        <v>11.7561734964</v>
      </c>
      <c r="I766" s="51" t="n">
        <f aca="false">F766+G766+H766</f>
        <v>57.7505924964</v>
      </c>
      <c r="J766" s="26"/>
    </row>
    <row r="767" customFormat="false" ht="15" hidden="false" customHeight="true" outlineLevel="0" collapsed="false">
      <c r="A767" s="45" t="n">
        <v>2099</v>
      </c>
      <c r="B767" s="46" t="s">
        <v>32</v>
      </c>
      <c r="C767" s="39" t="s">
        <v>30</v>
      </c>
      <c r="D767" s="40" t="n">
        <v>0.75</v>
      </c>
      <c r="E767" s="41" t="n">
        <v>9.39</v>
      </c>
      <c r="F767" s="42" t="n">
        <f aca="false">D767*E767</f>
        <v>7.0425</v>
      </c>
      <c r="G767" s="51" t="n">
        <f aca="false">F767*$H$15</f>
        <v>9.09679725</v>
      </c>
      <c r="H767" s="43" t="n">
        <f aca="false">(F767+G767)*$H$16</f>
        <v>4.1252043771</v>
      </c>
      <c r="I767" s="51" t="n">
        <f aca="false">F767+G767+H767</f>
        <v>20.2645016271</v>
      </c>
      <c r="J767" s="26"/>
    </row>
    <row r="768" customFormat="false" ht="25.5" hidden="false" customHeight="true" outlineLevel="0" collapsed="false">
      <c r="A768" s="45" t="n">
        <v>54844</v>
      </c>
      <c r="B768" s="46" t="s">
        <v>270</v>
      </c>
      <c r="C768" s="39" t="s">
        <v>66</v>
      </c>
      <c r="D768" s="40" t="n">
        <v>1.5</v>
      </c>
      <c r="E768" s="42" t="n">
        <v>130.34</v>
      </c>
      <c r="F768" s="42" t="n">
        <f aca="false">D768*E768</f>
        <v>195.51</v>
      </c>
      <c r="H768" s="43" t="n">
        <f aca="false">(F768+G768)*$H$16</f>
        <v>49.972356</v>
      </c>
      <c r="I768" s="51" t="n">
        <f aca="false">F768+G768+H768</f>
        <v>245.482356</v>
      </c>
      <c r="J768" s="26"/>
    </row>
    <row r="769" customFormat="false" ht="15" hidden="false" customHeight="true" outlineLevel="0" collapsed="false">
      <c r="A769" s="45"/>
      <c r="B769" s="46"/>
      <c r="C769" s="39"/>
      <c r="D769" s="40"/>
      <c r="E769" s="42"/>
      <c r="F769" s="42"/>
      <c r="H769" s="51"/>
      <c r="I769" s="51"/>
      <c r="J769" s="26"/>
    </row>
    <row r="770" customFormat="false" ht="25.5" hidden="false" customHeight="true" outlineLevel="0" collapsed="false">
      <c r="A770" s="28" t="n">
        <v>9013031</v>
      </c>
      <c r="B770" s="31" t="s">
        <v>271</v>
      </c>
      <c r="C770" s="30" t="s">
        <v>36</v>
      </c>
      <c r="D770" s="50" t="n">
        <v>64</v>
      </c>
      <c r="E770" s="32" t="n">
        <f aca="false">SUM(I771:I774)</f>
        <v>241.84891880064</v>
      </c>
      <c r="F770" s="70"/>
      <c r="G770" s="31"/>
      <c r="H770" s="30"/>
      <c r="I770" s="35"/>
      <c r="J770" s="36" t="n">
        <v>15478.33</v>
      </c>
    </row>
    <row r="771" customFormat="false" ht="15" hidden="false" customHeight="true" outlineLevel="0" collapsed="false">
      <c r="A771" s="45" t="n">
        <v>2041</v>
      </c>
      <c r="B771" s="46" t="s">
        <v>55</v>
      </c>
      <c r="C771" s="39" t="s">
        <v>30</v>
      </c>
      <c r="D771" s="40" t="n">
        <v>1.6</v>
      </c>
      <c r="E771" s="41" t="n">
        <v>13.38</v>
      </c>
      <c r="F771" s="42" t="n">
        <f aca="false">D771*E771</f>
        <v>21.408</v>
      </c>
      <c r="G771" s="51" t="n">
        <f aca="false">F771*$H$15</f>
        <v>27.6527136</v>
      </c>
      <c r="H771" s="43" t="n">
        <f aca="false">(F771+G771)*$H$16</f>
        <v>12.53991839616</v>
      </c>
      <c r="I771" s="51" t="n">
        <f aca="false">F771+G771+H771</f>
        <v>61.60063199616</v>
      </c>
      <c r="J771" s="26"/>
    </row>
    <row r="772" customFormat="false" ht="15" hidden="false" customHeight="true" outlineLevel="0" collapsed="false">
      <c r="A772" s="45" t="n">
        <v>2099</v>
      </c>
      <c r="B772" s="46" t="s">
        <v>32</v>
      </c>
      <c r="C772" s="39" t="s">
        <v>30</v>
      </c>
      <c r="D772" s="40" t="n">
        <v>1.6</v>
      </c>
      <c r="E772" s="41" t="n">
        <v>9.39</v>
      </c>
      <c r="F772" s="42" t="n">
        <f aca="false">D772*E772</f>
        <v>15.024</v>
      </c>
      <c r="G772" s="51" t="n">
        <f aca="false">F772*$H$15</f>
        <v>19.4065008</v>
      </c>
      <c r="H772" s="43" t="n">
        <f aca="false">(F772+G772)*$H$16</f>
        <v>8.80043600448</v>
      </c>
      <c r="I772" s="51" t="n">
        <f aca="false">F772+G772+H772</f>
        <v>43.23093680448</v>
      </c>
      <c r="J772" s="26"/>
    </row>
    <row r="773" customFormat="false" ht="15" hidden="false" customHeight="true" outlineLevel="0" collapsed="false">
      <c r="A773" s="45" t="n">
        <v>55016</v>
      </c>
      <c r="B773" s="46" t="s">
        <v>272</v>
      </c>
      <c r="C773" s="39" t="s">
        <v>36</v>
      </c>
      <c r="D773" s="40" t="n">
        <v>1.25</v>
      </c>
      <c r="E773" s="42" t="n">
        <v>70.07</v>
      </c>
      <c r="F773" s="42" t="n">
        <f aca="false">D773*E773</f>
        <v>87.5875</v>
      </c>
      <c r="G773" s="51"/>
      <c r="H773" s="43" t="n">
        <f aca="false">(F773+G773)*$H$16</f>
        <v>22.387365</v>
      </c>
      <c r="I773" s="51" t="n">
        <f aca="false">F773+G773+H773</f>
        <v>109.974865</v>
      </c>
      <c r="J773" s="26"/>
    </row>
    <row r="774" customFormat="false" ht="15" hidden="false" customHeight="true" outlineLevel="0" collapsed="false">
      <c r="A774" s="45" t="n">
        <v>55027</v>
      </c>
      <c r="B774" s="46" t="s">
        <v>273</v>
      </c>
      <c r="C774" s="39" t="s">
        <v>36</v>
      </c>
      <c r="D774" s="40" t="n">
        <v>1.25</v>
      </c>
      <c r="E774" s="42" t="n">
        <v>17.23</v>
      </c>
      <c r="F774" s="42" t="n">
        <f aca="false">D774*E774</f>
        <v>21.5375</v>
      </c>
      <c r="H774" s="43" t="n">
        <f aca="false">(F774+G774)*$H$16</f>
        <v>5.504985</v>
      </c>
      <c r="I774" s="51" t="n">
        <f aca="false">F774+G774+H774</f>
        <v>27.042485</v>
      </c>
      <c r="J774" s="26"/>
    </row>
    <row r="775" customFormat="false" ht="15" hidden="false" customHeight="true" outlineLevel="0" collapsed="false">
      <c r="I775" s="52"/>
      <c r="J775" s="26"/>
    </row>
    <row r="776" customFormat="false" ht="25.5" hidden="false" customHeight="true" outlineLevel="0" collapsed="false">
      <c r="A776" s="28" t="n">
        <v>9013034</v>
      </c>
      <c r="B776" s="31" t="s">
        <v>274</v>
      </c>
      <c r="C776" s="30" t="s">
        <v>36</v>
      </c>
      <c r="D776" s="50" t="n">
        <v>81</v>
      </c>
      <c r="E776" s="32" t="n">
        <f aca="false">SUM(I777:I780)</f>
        <v>329.29154295076</v>
      </c>
      <c r="F776" s="70"/>
      <c r="G776" s="31"/>
      <c r="H776" s="30"/>
      <c r="I776" s="35"/>
      <c r="J776" s="36" t="n">
        <v>26672.61</v>
      </c>
    </row>
    <row r="777" customFormat="false" ht="15" hidden="false" customHeight="true" outlineLevel="0" collapsed="false">
      <c r="A777" s="45" t="n">
        <v>2041</v>
      </c>
      <c r="B777" s="46" t="s">
        <v>55</v>
      </c>
      <c r="C777" s="39" t="s">
        <v>30</v>
      </c>
      <c r="D777" s="40" t="n">
        <v>1.9</v>
      </c>
      <c r="E777" s="41" t="n">
        <v>13.38</v>
      </c>
      <c r="F777" s="42" t="n">
        <f aca="false">D777*E777</f>
        <v>25.422</v>
      </c>
      <c r="G777" s="51" t="n">
        <f aca="false">F777*$H$15</f>
        <v>32.8375974</v>
      </c>
      <c r="H777" s="43" t="n">
        <f aca="false">(F777+G777)*$H$16</f>
        <v>14.89115309544</v>
      </c>
      <c r="I777" s="51" t="n">
        <f aca="false">F777+G777+H777</f>
        <v>73.15075049544</v>
      </c>
      <c r="J777" s="26"/>
    </row>
    <row r="778" customFormat="false" ht="15" hidden="false" customHeight="true" outlineLevel="0" collapsed="false">
      <c r="A778" s="45" t="n">
        <v>2099</v>
      </c>
      <c r="B778" s="46" t="s">
        <v>32</v>
      </c>
      <c r="C778" s="39" t="s">
        <v>30</v>
      </c>
      <c r="D778" s="40" t="n">
        <v>1.9</v>
      </c>
      <c r="E778" s="41" t="n">
        <v>9.39</v>
      </c>
      <c r="F778" s="42" t="n">
        <f aca="false">D778*E778</f>
        <v>17.841</v>
      </c>
      <c r="G778" s="51" t="n">
        <f aca="false">F778*$H$15</f>
        <v>23.0452197</v>
      </c>
      <c r="H778" s="43" t="n">
        <f aca="false">(F778+G778)*$H$16</f>
        <v>10.45051775532</v>
      </c>
      <c r="I778" s="51" t="n">
        <f aca="false">F778+G778+H778</f>
        <v>51.33673745532</v>
      </c>
      <c r="J778" s="26"/>
    </row>
    <row r="779" customFormat="false" ht="15" hidden="false" customHeight="true" outlineLevel="0" collapsed="false">
      <c r="A779" s="45" t="n">
        <v>55022</v>
      </c>
      <c r="B779" s="46" t="s">
        <v>275</v>
      </c>
      <c r="C779" s="39" t="s">
        <v>36</v>
      </c>
      <c r="D779" s="40" t="n">
        <v>1.25</v>
      </c>
      <c r="E779" s="42" t="n">
        <v>97.96</v>
      </c>
      <c r="F779" s="42" t="n">
        <f aca="false">D779*E779</f>
        <v>122.45</v>
      </c>
      <c r="H779" s="43" t="n">
        <f aca="false">(F779+G779)*$H$16</f>
        <v>31.29822</v>
      </c>
      <c r="I779" s="51" t="n">
        <f aca="false">F779+G779+H779</f>
        <v>153.74822</v>
      </c>
      <c r="J779" s="26"/>
    </row>
    <row r="780" customFormat="false" ht="12.75" hidden="false" customHeight="true" outlineLevel="0" collapsed="false">
      <c r="A780" s="45" t="n">
        <v>55031</v>
      </c>
      <c r="B780" s="46" t="s">
        <v>276</v>
      </c>
      <c r="C780" s="39" t="s">
        <v>36</v>
      </c>
      <c r="D780" s="40" t="n">
        <v>1.25</v>
      </c>
      <c r="E780" s="42" t="n">
        <v>32.53</v>
      </c>
      <c r="F780" s="42" t="n">
        <f aca="false">D780*E780</f>
        <v>40.6625</v>
      </c>
      <c r="H780" s="43" t="n">
        <f aca="false">(F780+G780)*$H$16</f>
        <v>10.393335</v>
      </c>
      <c r="I780" s="51" t="n">
        <f aca="false">F780+G780+H780</f>
        <v>51.055835</v>
      </c>
      <c r="J780" s="26"/>
    </row>
    <row r="781" customFormat="false" ht="12.75" hidden="false" customHeight="true" outlineLevel="0" collapsed="false">
      <c r="F781" s="42"/>
      <c r="I781" s="52"/>
      <c r="J781" s="26"/>
    </row>
    <row r="782" customFormat="false" ht="25.5" hidden="false" customHeight="true" outlineLevel="0" collapsed="false">
      <c r="A782" s="28" t="n">
        <v>9005041</v>
      </c>
      <c r="B782" s="31" t="s">
        <v>277</v>
      </c>
      <c r="C782" s="30" t="s">
        <v>64</v>
      </c>
      <c r="D782" s="50" t="n">
        <v>1</v>
      </c>
      <c r="E782" s="32" t="n">
        <f aca="false">SUM(I783:I785)</f>
        <v>142.1301192988</v>
      </c>
      <c r="F782" s="70"/>
      <c r="G782" s="31"/>
      <c r="H782" s="30"/>
      <c r="I782" s="35"/>
      <c r="J782" s="36" t="n">
        <v>142.13</v>
      </c>
    </row>
    <row r="783" customFormat="false" ht="15" hidden="false" customHeight="true" outlineLevel="0" collapsed="false">
      <c r="A783" s="45" t="n">
        <v>2041</v>
      </c>
      <c r="B783" s="46" t="s">
        <v>55</v>
      </c>
      <c r="C783" s="39" t="s">
        <v>30</v>
      </c>
      <c r="D783" s="40" t="n">
        <v>1.2</v>
      </c>
      <c r="E783" s="41" t="n">
        <v>13.38</v>
      </c>
      <c r="F783" s="42" t="n">
        <f aca="false">D783*E783</f>
        <v>16.056</v>
      </c>
      <c r="G783" s="51" t="n">
        <f aca="false">F783*$H$15</f>
        <v>20.7395352</v>
      </c>
      <c r="H783" s="43" t="n">
        <f aca="false">(F783+G783)*$H$16</f>
        <v>9.40493879712</v>
      </c>
      <c r="I783" s="51" t="n">
        <f aca="false">F783+G783+H783</f>
        <v>46.20047399712</v>
      </c>
      <c r="J783" s="44"/>
    </row>
    <row r="784" customFormat="false" ht="15" hidden="false" customHeight="true" outlineLevel="0" collapsed="false">
      <c r="A784" s="45" t="n">
        <v>2099</v>
      </c>
      <c r="B784" s="46" t="s">
        <v>32</v>
      </c>
      <c r="C784" s="39" t="s">
        <v>30</v>
      </c>
      <c r="D784" s="40" t="n">
        <v>0.6</v>
      </c>
      <c r="E784" s="41" t="n">
        <v>9.39</v>
      </c>
      <c r="F784" s="42" t="n">
        <f aca="false">D784*E784</f>
        <v>5.634</v>
      </c>
      <c r="G784" s="51" t="n">
        <f aca="false">F784*$H$15</f>
        <v>7.2774378</v>
      </c>
      <c r="H784" s="43" t="n">
        <f aca="false">(F784+G784)*$H$16</f>
        <v>3.30016350168</v>
      </c>
      <c r="I784" s="51" t="n">
        <f aca="false">F784+G784+H784</f>
        <v>16.21160130168</v>
      </c>
      <c r="J784" s="44"/>
    </row>
    <row r="785" customFormat="false" ht="25.5" hidden="false" customHeight="true" outlineLevel="0" collapsed="false">
      <c r="A785" s="45" t="n">
        <v>54842</v>
      </c>
      <c r="B785" s="46" t="s">
        <v>90</v>
      </c>
      <c r="C785" s="39" t="s">
        <v>66</v>
      </c>
      <c r="D785" s="40" t="n">
        <v>1</v>
      </c>
      <c r="E785" s="42" t="n">
        <v>63.49</v>
      </c>
      <c r="F785" s="42" t="n">
        <f aca="false">D785*E785</f>
        <v>63.49</v>
      </c>
      <c r="H785" s="43" t="n">
        <f aca="false">(F785+G785)*$H$16</f>
        <v>16.228044</v>
      </c>
      <c r="I785" s="51" t="n">
        <f aca="false">F785+G785+H785</f>
        <v>79.718044</v>
      </c>
      <c r="J785" s="44"/>
    </row>
    <row r="786" customFormat="false" ht="15" hidden="false" customHeight="true" outlineLevel="0" collapsed="false">
      <c r="I786" s="52"/>
      <c r="J786" s="26"/>
    </row>
    <row r="787" customFormat="false" ht="25.5" hidden="false" customHeight="true" outlineLevel="0" collapsed="false">
      <c r="A787" s="28" t="n">
        <v>9002025</v>
      </c>
      <c r="B787" s="31" t="s">
        <v>278</v>
      </c>
      <c r="C787" s="30" t="s">
        <v>36</v>
      </c>
      <c r="D787" s="50" t="n">
        <v>5</v>
      </c>
      <c r="E787" s="32" t="n">
        <f aca="false">SUM(I788:I790)</f>
        <v>90.1809672753</v>
      </c>
      <c r="F787" s="70"/>
      <c r="G787" s="31"/>
      <c r="H787" s="30"/>
      <c r="I787" s="35"/>
      <c r="J787" s="36" t="n">
        <v>450.9</v>
      </c>
    </row>
    <row r="788" customFormat="false" ht="15" hidden="false" customHeight="true" outlineLevel="0" collapsed="false">
      <c r="A788" s="45" t="n">
        <v>2041</v>
      </c>
      <c r="B788" s="46" t="s">
        <v>55</v>
      </c>
      <c r="C788" s="39" t="s">
        <v>30</v>
      </c>
      <c r="D788" s="40" t="n">
        <v>0.75</v>
      </c>
      <c r="E788" s="41" t="n">
        <v>13.38</v>
      </c>
      <c r="F788" s="42" t="n">
        <f aca="false">D788*E788</f>
        <v>10.035</v>
      </c>
      <c r="G788" s="51" t="n">
        <f aca="false">F788*$H$15</f>
        <v>12.9622095</v>
      </c>
      <c r="H788" s="43" t="n">
        <f aca="false">(F788+G788)*$H$16</f>
        <v>5.8780867482</v>
      </c>
      <c r="I788" s="51" t="n">
        <f aca="false">F788+G788+H788</f>
        <v>28.8752962482</v>
      </c>
      <c r="J788" s="26"/>
    </row>
    <row r="789" customFormat="false" ht="15" hidden="false" customHeight="true" outlineLevel="0" collapsed="false">
      <c r="A789" s="45" t="n">
        <v>2099</v>
      </c>
      <c r="B789" s="46" t="s">
        <v>32</v>
      </c>
      <c r="C789" s="39" t="s">
        <v>30</v>
      </c>
      <c r="D789" s="40" t="n">
        <v>0.75</v>
      </c>
      <c r="E789" s="41" t="n">
        <v>9.39</v>
      </c>
      <c r="F789" s="42" t="n">
        <f aca="false">D789*E789</f>
        <v>7.0425</v>
      </c>
      <c r="G789" s="51" t="n">
        <f aca="false">F789*$H$15</f>
        <v>9.09679725</v>
      </c>
      <c r="H789" s="43" t="n">
        <f aca="false">(F789+G789)*$H$16</f>
        <v>4.1252043771</v>
      </c>
      <c r="I789" s="51" t="n">
        <f aca="false">F789+G789+H789</f>
        <v>20.2645016271</v>
      </c>
      <c r="J789" s="26"/>
    </row>
    <row r="790" customFormat="false" ht="25.5" hidden="false" customHeight="true" outlineLevel="0" collapsed="false">
      <c r="A790" s="45" t="n">
        <v>51645</v>
      </c>
      <c r="B790" s="46" t="s">
        <v>268</v>
      </c>
      <c r="C790" s="39" t="s">
        <v>36</v>
      </c>
      <c r="D790" s="40" t="n">
        <v>1.05</v>
      </c>
      <c r="E790" s="42" t="n">
        <v>31.13</v>
      </c>
      <c r="F790" s="42" t="n">
        <f aca="false">D790*E790</f>
        <v>32.6865</v>
      </c>
      <c r="H790" s="43" t="n">
        <f aca="false">(F790+G790)*$H$16</f>
        <v>8.3546694</v>
      </c>
      <c r="I790" s="51" t="n">
        <f aca="false">F790+G790+H790</f>
        <v>41.0411694</v>
      </c>
      <c r="J790" s="26"/>
    </row>
    <row r="791" customFormat="false" ht="15" hidden="false" customHeight="true" outlineLevel="0" collapsed="false">
      <c r="I791" s="52"/>
      <c r="J791" s="26"/>
    </row>
    <row r="792" customFormat="false" ht="25.5" hidden="false" customHeight="true" outlineLevel="0" collapsed="false">
      <c r="A792" s="28" t="n">
        <v>9005069</v>
      </c>
      <c r="B792" s="31" t="s">
        <v>279</v>
      </c>
      <c r="C792" s="30" t="s">
        <v>64</v>
      </c>
      <c r="D792" s="50" t="n">
        <v>2</v>
      </c>
      <c r="E792" s="32" t="n">
        <f aca="false">SUM(I793:I795)</f>
        <v>219.9522072988</v>
      </c>
      <c r="F792" s="70"/>
      <c r="G792" s="31"/>
      <c r="H792" s="30"/>
      <c r="I792" s="35"/>
      <c r="J792" s="36" t="n">
        <v>439.9</v>
      </c>
    </row>
    <row r="793" customFormat="false" ht="15" hidden="false" customHeight="true" outlineLevel="0" collapsed="false">
      <c r="A793" s="45" t="n">
        <v>2041</v>
      </c>
      <c r="B793" s="46" t="s">
        <v>55</v>
      </c>
      <c r="C793" s="39" t="s">
        <v>30</v>
      </c>
      <c r="D793" s="40" t="n">
        <v>1.2</v>
      </c>
      <c r="E793" s="41" t="n">
        <v>13.38</v>
      </c>
      <c r="F793" s="42" t="n">
        <f aca="false">D793*E793</f>
        <v>16.056</v>
      </c>
      <c r="G793" s="51" t="n">
        <f aca="false">F793*$H$15</f>
        <v>20.7395352</v>
      </c>
      <c r="H793" s="43" t="n">
        <f aca="false">(F793+G793)*$H$16</f>
        <v>9.40493879712</v>
      </c>
      <c r="I793" s="51" t="n">
        <f aca="false">F793+G793+H793</f>
        <v>46.20047399712</v>
      </c>
      <c r="J793" s="44"/>
    </row>
    <row r="794" customFormat="false" ht="15" hidden="false" customHeight="true" outlineLevel="0" collapsed="false">
      <c r="A794" s="45" t="n">
        <v>2099</v>
      </c>
      <c r="B794" s="46" t="s">
        <v>32</v>
      </c>
      <c r="C794" s="39" t="s">
        <v>30</v>
      </c>
      <c r="D794" s="40" t="n">
        <v>0.6</v>
      </c>
      <c r="E794" s="41" t="n">
        <v>9.39</v>
      </c>
      <c r="F794" s="42" t="n">
        <f aca="false">D794*E794</f>
        <v>5.634</v>
      </c>
      <c r="G794" s="51" t="n">
        <f aca="false">F794*$H$15</f>
        <v>7.2774378</v>
      </c>
      <c r="H794" s="43" t="n">
        <f aca="false">(F794+G794)*$H$16</f>
        <v>3.30016350168</v>
      </c>
      <c r="I794" s="51" t="n">
        <f aca="false">F794+G794+H794</f>
        <v>16.21160130168</v>
      </c>
      <c r="J794" s="44"/>
    </row>
    <row r="795" customFormat="false" ht="15" hidden="false" customHeight="true" outlineLevel="0" collapsed="false">
      <c r="A795" s="45" t="n">
        <v>54851</v>
      </c>
      <c r="B795" s="46" t="s">
        <v>181</v>
      </c>
      <c r="C795" s="39" t="s">
        <v>66</v>
      </c>
      <c r="D795" s="40" t="n">
        <v>1</v>
      </c>
      <c r="E795" s="42" t="n">
        <v>125.47</v>
      </c>
      <c r="F795" s="42" t="n">
        <f aca="false">D795*E795</f>
        <v>125.47</v>
      </c>
      <c r="G795" s="51"/>
      <c r="H795" s="43" t="n">
        <f aca="false">(F795+G795)*$H$16</f>
        <v>32.070132</v>
      </c>
      <c r="I795" s="51" t="n">
        <f aca="false">F795+G795+H795</f>
        <v>157.540132</v>
      </c>
      <c r="J795" s="26"/>
    </row>
    <row r="796" customFormat="false" ht="15" hidden="false" customHeight="true" outlineLevel="0" collapsed="false">
      <c r="I796" s="52"/>
      <c r="J796" s="26"/>
    </row>
    <row r="797" customFormat="false" ht="25.5" hidden="false" customHeight="true" outlineLevel="0" collapsed="false">
      <c r="A797" s="28" t="n">
        <v>9002004</v>
      </c>
      <c r="B797" s="31" t="s">
        <v>280</v>
      </c>
      <c r="C797" s="30" t="s">
        <v>64</v>
      </c>
      <c r="D797" s="31" t="n">
        <v>54.08</v>
      </c>
      <c r="E797" s="32" t="n">
        <f aca="false">SUM(I798:I800)</f>
        <v>48.83393032518</v>
      </c>
      <c r="F797" s="70"/>
      <c r="G797" s="31"/>
      <c r="H797" s="30"/>
      <c r="I797" s="35"/>
      <c r="J797" s="36" t="n">
        <v>2640.94</v>
      </c>
    </row>
    <row r="798" customFormat="false" ht="15" hidden="false" customHeight="true" outlineLevel="0" collapsed="false">
      <c r="A798" s="45" t="n">
        <v>2041</v>
      </c>
      <c r="B798" s="46" t="s">
        <v>55</v>
      </c>
      <c r="C798" s="39" t="s">
        <v>30</v>
      </c>
      <c r="D798" s="40" t="n">
        <v>0.45</v>
      </c>
      <c r="E798" s="41" t="n">
        <v>13.38</v>
      </c>
      <c r="F798" s="42" t="n">
        <f aca="false">D798*E798</f>
        <v>6.021</v>
      </c>
      <c r="G798" s="51" t="n">
        <f aca="false">F798*$H$15</f>
        <v>7.7773257</v>
      </c>
      <c r="H798" s="43" t="n">
        <f aca="false">(F798+G798)*$H$16</f>
        <v>3.52685204892</v>
      </c>
      <c r="I798" s="51" t="n">
        <f aca="false">F798+G798+H798</f>
        <v>17.32517774892</v>
      </c>
      <c r="J798" s="44"/>
    </row>
    <row r="799" customFormat="false" ht="15" hidden="false" customHeight="true" outlineLevel="0" collapsed="false">
      <c r="A799" s="45" t="n">
        <v>2099</v>
      </c>
      <c r="B799" s="46" t="s">
        <v>32</v>
      </c>
      <c r="C799" s="39" t="s">
        <v>30</v>
      </c>
      <c r="D799" s="40" t="n">
        <v>0.45</v>
      </c>
      <c r="E799" s="41" t="n">
        <v>9.39</v>
      </c>
      <c r="F799" s="42" t="n">
        <f aca="false">D799*E799</f>
        <v>4.2255</v>
      </c>
      <c r="G799" s="51" t="n">
        <f aca="false">F799*$H$15</f>
        <v>5.45807835</v>
      </c>
      <c r="H799" s="43" t="n">
        <f aca="false">(F799+G799)*$H$16</f>
        <v>2.47512262626</v>
      </c>
      <c r="I799" s="51" t="n">
        <f aca="false">F799+G799+H799</f>
        <v>12.15870097626</v>
      </c>
      <c r="J799" s="44"/>
    </row>
    <row r="800" customFormat="false" ht="15" hidden="false" customHeight="true" outlineLevel="0" collapsed="false">
      <c r="A800" s="45" t="n">
        <v>52433</v>
      </c>
      <c r="B800" s="46" t="s">
        <v>94</v>
      </c>
      <c r="C800" s="39" t="s">
        <v>36</v>
      </c>
      <c r="D800" s="40" t="n">
        <v>1.1</v>
      </c>
      <c r="E800" s="42" t="n">
        <v>14.01</v>
      </c>
      <c r="F800" s="42" t="n">
        <f aca="false">D800*E800</f>
        <v>15.411</v>
      </c>
      <c r="H800" s="43" t="n">
        <f aca="false">(F800+G800)*$H$16</f>
        <v>3.9390516</v>
      </c>
      <c r="I800" s="51" t="n">
        <f aca="false">F800+G800+H800</f>
        <v>19.3500516</v>
      </c>
      <c r="J800" s="44"/>
    </row>
    <row r="801" customFormat="false" ht="15" hidden="false" customHeight="true" outlineLevel="0" collapsed="false">
      <c r="I801" s="52"/>
      <c r="J801" s="26"/>
    </row>
    <row r="802" customFormat="false" ht="25.5" hidden="false" customHeight="true" outlineLevel="0" collapsed="false">
      <c r="A802" s="28" t="n">
        <v>9002003</v>
      </c>
      <c r="B802" s="31" t="s">
        <v>281</v>
      </c>
      <c r="C802" s="30" t="s">
        <v>36</v>
      </c>
      <c r="D802" s="50" t="n">
        <v>931.84</v>
      </c>
      <c r="E802" s="32" t="n">
        <f aca="false">SUM(I803:I805)</f>
        <v>31.96205475012</v>
      </c>
      <c r="F802" s="70"/>
      <c r="G802" s="31"/>
      <c r="H802" s="30"/>
      <c r="I802" s="35"/>
      <c r="J802" s="36" t="n">
        <v>29783.52</v>
      </c>
    </row>
    <row r="803" customFormat="false" ht="15" hidden="false" customHeight="true" outlineLevel="0" collapsed="false">
      <c r="A803" s="45" t="n">
        <v>2041</v>
      </c>
      <c r="B803" s="46" t="s">
        <v>55</v>
      </c>
      <c r="C803" s="39" t="s">
        <v>30</v>
      </c>
      <c r="D803" s="40" t="n">
        <v>0.3</v>
      </c>
      <c r="E803" s="41" t="n">
        <v>13.38</v>
      </c>
      <c r="F803" s="42" t="n">
        <f aca="false">D803*E803</f>
        <v>4.014</v>
      </c>
      <c r="G803" s="51" t="n">
        <f aca="false">F803*$H$15</f>
        <v>5.1848838</v>
      </c>
      <c r="H803" s="43" t="n">
        <f aca="false">(F803+G803)*$H$16</f>
        <v>2.35123469928</v>
      </c>
      <c r="I803" s="51" t="n">
        <f aca="false">F803+G803+H803</f>
        <v>11.55011849928</v>
      </c>
      <c r="J803" s="26"/>
    </row>
    <row r="804" customFormat="false" ht="15" hidden="false" customHeight="true" outlineLevel="0" collapsed="false">
      <c r="A804" s="45" t="n">
        <v>2099</v>
      </c>
      <c r="B804" s="46" t="s">
        <v>32</v>
      </c>
      <c r="C804" s="39" t="s">
        <v>30</v>
      </c>
      <c r="D804" s="40" t="n">
        <v>0.3</v>
      </c>
      <c r="E804" s="41" t="n">
        <v>9.39</v>
      </c>
      <c r="F804" s="42" t="n">
        <f aca="false">D804*E804</f>
        <v>2.817</v>
      </c>
      <c r="G804" s="51" t="n">
        <f aca="false">F804*$H$15</f>
        <v>3.6387189</v>
      </c>
      <c r="H804" s="43" t="n">
        <f aca="false">(F804+G804)*$H$16</f>
        <v>1.65008175084</v>
      </c>
      <c r="I804" s="51" t="n">
        <f aca="false">F804+G804+H804</f>
        <v>8.10580065084</v>
      </c>
      <c r="J804" s="26"/>
    </row>
    <row r="805" customFormat="false" ht="15" hidden="false" customHeight="true" outlineLevel="0" collapsed="false">
      <c r="A805" s="45" t="n">
        <v>52432</v>
      </c>
      <c r="B805" s="46" t="s">
        <v>92</v>
      </c>
      <c r="C805" s="39" t="s">
        <v>36</v>
      </c>
      <c r="D805" s="40" t="n">
        <v>1.1</v>
      </c>
      <c r="E805" s="42" t="n">
        <v>8.91</v>
      </c>
      <c r="F805" s="42" t="n">
        <f aca="false">D805*E805</f>
        <v>9.801</v>
      </c>
      <c r="H805" s="43" t="n">
        <f aca="false">(F805+G805)*$H$16</f>
        <v>2.5051356</v>
      </c>
      <c r="I805" s="51" t="n">
        <f aca="false">F805+G805+H805</f>
        <v>12.3061356</v>
      </c>
      <c r="J805" s="26"/>
    </row>
    <row r="806" customFormat="false" ht="15" hidden="false" customHeight="true" outlineLevel="0" collapsed="false">
      <c r="I806" s="52"/>
      <c r="J806" s="26"/>
    </row>
    <row r="807" customFormat="false" ht="15" hidden="false" customHeight="true" outlineLevel="0" collapsed="false">
      <c r="A807" s="28" t="n">
        <v>9003008</v>
      </c>
      <c r="B807" s="31" t="s">
        <v>282</v>
      </c>
      <c r="C807" s="30" t="s">
        <v>36</v>
      </c>
      <c r="D807" s="32" t="n">
        <v>949.94</v>
      </c>
      <c r="E807" s="32" t="n">
        <f aca="false">SUM(I808:I810)</f>
        <v>17.728520440032</v>
      </c>
      <c r="F807" s="70"/>
      <c r="G807" s="31"/>
      <c r="H807" s="30"/>
      <c r="I807" s="35"/>
      <c r="J807" s="36" t="n">
        <v>16841.03</v>
      </c>
    </row>
    <row r="808" customFormat="false" ht="15" hidden="false" customHeight="true" outlineLevel="0" collapsed="false">
      <c r="A808" s="45" t="n">
        <v>2041</v>
      </c>
      <c r="B808" s="46" t="s">
        <v>55</v>
      </c>
      <c r="C808" s="39" t="s">
        <v>30</v>
      </c>
      <c r="D808" s="40" t="n">
        <v>0.08</v>
      </c>
      <c r="E808" s="41" t="n">
        <v>13.38</v>
      </c>
      <c r="F808" s="42" t="n">
        <f aca="false">D808*E808</f>
        <v>1.0704</v>
      </c>
      <c r="G808" s="51" t="n">
        <f aca="false">F808*$H$15</f>
        <v>1.38263568</v>
      </c>
      <c r="H808" s="43" t="n">
        <f aca="false">(F808+G808)*$H$16</f>
        <v>0.626995919808</v>
      </c>
      <c r="I808" s="51" t="n">
        <f aca="false">F808+G808+H808</f>
        <v>3.080031599808</v>
      </c>
      <c r="J808" s="44"/>
    </row>
    <row r="809" customFormat="false" ht="15" hidden="false" customHeight="true" outlineLevel="0" collapsed="false">
      <c r="A809" s="45" t="n">
        <v>2099</v>
      </c>
      <c r="B809" s="46" t="s">
        <v>32</v>
      </c>
      <c r="C809" s="39" t="s">
        <v>30</v>
      </c>
      <c r="D809" s="40" t="n">
        <v>0.08</v>
      </c>
      <c r="E809" s="41" t="n">
        <v>9.39</v>
      </c>
      <c r="F809" s="42" t="n">
        <f aca="false">D809*E809</f>
        <v>0.7512</v>
      </c>
      <c r="G809" s="51" t="n">
        <f aca="false">F809*$H$15</f>
        <v>0.97032504</v>
      </c>
      <c r="H809" s="43" t="n">
        <f aca="false">(F809+G809)*$H$16</f>
        <v>0.440021800224</v>
      </c>
      <c r="I809" s="51" t="n">
        <f aca="false">F809+G809+H809</f>
        <v>2.161546840224</v>
      </c>
      <c r="J809" s="44"/>
    </row>
    <row r="810" customFormat="false" ht="15" hidden="false" customHeight="true" outlineLevel="0" collapsed="false">
      <c r="A810" s="45" t="n">
        <v>52805</v>
      </c>
      <c r="B810" s="46" t="s">
        <v>283</v>
      </c>
      <c r="C810" s="39" t="s">
        <v>36</v>
      </c>
      <c r="D810" s="40" t="n">
        <v>1.02</v>
      </c>
      <c r="E810" s="42" t="n">
        <v>9.75</v>
      </c>
      <c r="F810" s="42" t="n">
        <f aca="false">D810*E810</f>
        <v>9.945</v>
      </c>
      <c r="H810" s="43" t="n">
        <f aca="false">(F810+G810)*$H$16</f>
        <v>2.541942</v>
      </c>
      <c r="I810" s="51" t="n">
        <f aca="false">F810+G810+H810</f>
        <v>12.486942</v>
      </c>
      <c r="J810" s="44"/>
    </row>
    <row r="811" customFormat="false" ht="15" hidden="false" customHeight="true" outlineLevel="0" collapsed="false">
      <c r="I811" s="52"/>
      <c r="J811" s="26"/>
    </row>
    <row r="812" customFormat="false" ht="25.5" hidden="false" customHeight="true" outlineLevel="0" collapsed="false">
      <c r="A812" s="28" t="n">
        <v>9003032</v>
      </c>
      <c r="B812" s="31" t="s">
        <v>284</v>
      </c>
      <c r="C812" s="30" t="s">
        <v>36</v>
      </c>
      <c r="D812" s="50" t="n">
        <v>199.87</v>
      </c>
      <c r="E812" s="32" t="n">
        <f aca="false">SUM(I813:I815)</f>
        <v>15.282360520032</v>
      </c>
      <c r="F812" s="70"/>
      <c r="G812" s="31"/>
      <c r="H812" s="30"/>
      <c r="I812" s="35"/>
      <c r="J812" s="36" t="n">
        <v>3054.49</v>
      </c>
    </row>
    <row r="813" customFormat="false" ht="15" hidden="false" customHeight="true" outlineLevel="0" collapsed="false">
      <c r="A813" s="45" t="n">
        <v>2041</v>
      </c>
      <c r="B813" s="46" t="s">
        <v>55</v>
      </c>
      <c r="C813" s="39" t="s">
        <v>30</v>
      </c>
      <c r="D813" s="40" t="n">
        <v>0.08</v>
      </c>
      <c r="E813" s="41" t="n">
        <v>13.38</v>
      </c>
      <c r="F813" s="42" t="n">
        <f aca="false">D813*E813</f>
        <v>1.0704</v>
      </c>
      <c r="G813" s="51" t="n">
        <f aca="false">F813*$H$15</f>
        <v>1.38263568</v>
      </c>
      <c r="H813" s="43" t="n">
        <f aca="false">(F813+G813)*$H$16</f>
        <v>0.626995919808</v>
      </c>
      <c r="I813" s="51" t="n">
        <f aca="false">F813+G813+H813</f>
        <v>3.080031599808</v>
      </c>
      <c r="J813" s="44"/>
    </row>
    <row r="814" customFormat="false" ht="15" hidden="false" customHeight="true" outlineLevel="0" collapsed="false">
      <c r="A814" s="45" t="n">
        <v>2099</v>
      </c>
      <c r="B814" s="46" t="s">
        <v>32</v>
      </c>
      <c r="C814" s="39" t="s">
        <v>30</v>
      </c>
      <c r="D814" s="40" t="n">
        <v>0.08</v>
      </c>
      <c r="E814" s="41" t="n">
        <v>9.39</v>
      </c>
      <c r="F814" s="42" t="n">
        <f aca="false">D814*E814</f>
        <v>0.7512</v>
      </c>
      <c r="G814" s="51" t="n">
        <f aca="false">F814*$H$15</f>
        <v>0.97032504</v>
      </c>
      <c r="H814" s="43" t="n">
        <f aca="false">(F814+G814)*$H$16</f>
        <v>0.440021800224</v>
      </c>
      <c r="I814" s="51" t="n">
        <f aca="false">F814+G814+H814</f>
        <v>2.161546840224</v>
      </c>
      <c r="J814" s="44"/>
    </row>
    <row r="815" customFormat="false" ht="15" hidden="false" customHeight="true" outlineLevel="0" collapsed="false">
      <c r="A815" s="45" t="n">
        <v>52825</v>
      </c>
      <c r="B815" s="46" t="s">
        <v>260</v>
      </c>
      <c r="C815" s="39" t="s">
        <v>36</v>
      </c>
      <c r="D815" s="40" t="n">
        <v>1.02</v>
      </c>
      <c r="E815" s="42" t="n">
        <v>7.84</v>
      </c>
      <c r="F815" s="42" t="n">
        <f aca="false">D815*E815</f>
        <v>7.9968</v>
      </c>
      <c r="H815" s="43" t="n">
        <f aca="false">(F815+G815)*$H$16</f>
        <v>2.04398208</v>
      </c>
      <c r="I815" s="51" t="n">
        <f aca="false">F815+G815+H815</f>
        <v>10.04078208</v>
      </c>
      <c r="J815" s="44"/>
    </row>
    <row r="816" customFormat="false" ht="15" hidden="false" customHeight="true" outlineLevel="0" collapsed="false">
      <c r="I816" s="52"/>
      <c r="J816" s="26"/>
    </row>
    <row r="817" customFormat="false" ht="25.5" hidden="false" customHeight="true" outlineLevel="0" collapsed="false">
      <c r="A817" s="75" t="s">
        <v>285</v>
      </c>
      <c r="B817" s="76" t="s">
        <v>286</v>
      </c>
      <c r="C817" s="77" t="s">
        <v>36</v>
      </c>
      <c r="D817" s="78" t="n">
        <v>949.94</v>
      </c>
      <c r="E817" s="32" t="n">
        <f aca="false">SUM(I818:I819)</f>
        <v>39.421467799904</v>
      </c>
      <c r="F817" s="70"/>
      <c r="G817" s="31"/>
      <c r="H817" s="30"/>
      <c r="I817" s="35"/>
      <c r="J817" s="36" t="n">
        <v>37448.03</v>
      </c>
    </row>
    <row r="818" customFormat="false" ht="15" hidden="false" customHeight="true" outlineLevel="0" collapsed="false">
      <c r="A818" s="45" t="n">
        <v>2041</v>
      </c>
      <c r="B818" s="46" t="s">
        <v>55</v>
      </c>
      <c r="C818" s="79" t="s">
        <v>30</v>
      </c>
      <c r="D818" s="40" t="n">
        <v>0.04</v>
      </c>
      <c r="E818" s="41" t="n">
        <v>13.38</v>
      </c>
      <c r="F818" s="42" t="n">
        <f aca="false">D818*E818</f>
        <v>0.5352</v>
      </c>
      <c r="G818" s="51" t="n">
        <f aca="false">F818*$H$15</f>
        <v>0.69131784</v>
      </c>
      <c r="H818" s="43" t="n">
        <f aca="false">(F818+G818)*$H$16</f>
        <v>0.313497959904</v>
      </c>
      <c r="I818" s="51" t="n">
        <f aca="false">F818+G818+H818</f>
        <v>1.540015799904</v>
      </c>
      <c r="J818" s="26"/>
    </row>
    <row r="819" customFormat="false" ht="15" hidden="false" customHeight="true" outlineLevel="0" collapsed="false">
      <c r="A819" s="79" t="s">
        <v>287</v>
      </c>
      <c r="B819" s="47" t="s">
        <v>288</v>
      </c>
      <c r="C819" s="79" t="s">
        <v>36</v>
      </c>
      <c r="D819" s="40" t="n">
        <v>1</v>
      </c>
      <c r="E819" s="42" t="n">
        <v>30.17</v>
      </c>
      <c r="F819" s="42" t="n">
        <f aca="false">D819*E819</f>
        <v>30.17</v>
      </c>
      <c r="H819" s="43" t="n">
        <f aca="false">(F819+G819)*$H$16</f>
        <v>7.711452</v>
      </c>
      <c r="I819" s="51" t="n">
        <f aca="false">F819+G819+H819</f>
        <v>37.881452</v>
      </c>
      <c r="J819" s="26"/>
    </row>
    <row r="820" customFormat="false" ht="15" hidden="false" customHeight="true" outlineLevel="0" collapsed="false">
      <c r="I820" s="52"/>
      <c r="J820" s="26"/>
    </row>
    <row r="821" customFormat="false" ht="25.5" hidden="false" customHeight="true" outlineLevel="0" collapsed="false">
      <c r="A821" s="28" t="n">
        <v>9005050</v>
      </c>
      <c r="B821" s="31" t="s">
        <v>289</v>
      </c>
      <c r="C821" s="30" t="s">
        <v>64</v>
      </c>
      <c r="D821" s="50" t="n">
        <v>21</v>
      </c>
      <c r="E821" s="32" t="n">
        <f aca="false">SUM(I822:I824)</f>
        <v>471.3066821235</v>
      </c>
      <c r="F821" s="70"/>
      <c r="G821" s="31"/>
      <c r="H821" s="30"/>
      <c r="I821" s="35"/>
      <c r="J821" s="36" t="n">
        <v>9897.44</v>
      </c>
    </row>
    <row r="822" customFormat="false" ht="15" hidden="false" customHeight="true" outlineLevel="0" collapsed="false">
      <c r="A822" s="45" t="n">
        <v>2041</v>
      </c>
      <c r="B822" s="46" t="s">
        <v>55</v>
      </c>
      <c r="C822" s="39" t="s">
        <v>30</v>
      </c>
      <c r="D822" s="40" t="n">
        <v>1.5</v>
      </c>
      <c r="E822" s="41" t="n">
        <v>13.38</v>
      </c>
      <c r="F822" s="42" t="n">
        <f aca="false">D822*E822</f>
        <v>20.07</v>
      </c>
      <c r="G822" s="51" t="n">
        <f aca="false">F822*$H$15</f>
        <v>25.924419</v>
      </c>
      <c r="H822" s="43" t="n">
        <f aca="false">(F822+G822)*$H$16</f>
        <v>11.7561734964</v>
      </c>
      <c r="I822" s="51" t="n">
        <f aca="false">F822+G822+H822</f>
        <v>57.7505924964</v>
      </c>
      <c r="J822" s="26"/>
    </row>
    <row r="823" customFormat="false" ht="15" hidden="false" customHeight="true" outlineLevel="0" collapsed="false">
      <c r="A823" s="45" t="n">
        <v>2099</v>
      </c>
      <c r="B823" s="46" t="s">
        <v>32</v>
      </c>
      <c r="C823" s="39" t="s">
        <v>30</v>
      </c>
      <c r="D823" s="40" t="n">
        <v>0.75</v>
      </c>
      <c r="E823" s="42" t="n">
        <v>9.39</v>
      </c>
      <c r="F823" s="42" t="n">
        <f aca="false">D823*E823</f>
        <v>7.0425</v>
      </c>
      <c r="G823" s="51" t="n">
        <f aca="false">F823*$H$15</f>
        <v>9.09679725</v>
      </c>
      <c r="H823" s="43" t="n">
        <f aca="false">(F823+G823)*$H$16</f>
        <v>4.1252043771</v>
      </c>
      <c r="I823" s="51" t="n">
        <f aca="false">F823+G823+H823</f>
        <v>20.2645016271</v>
      </c>
      <c r="J823" s="26"/>
    </row>
    <row r="824" customFormat="false" ht="25.5" hidden="false" customHeight="true" outlineLevel="0" collapsed="false">
      <c r="A824" s="45" t="n">
        <v>54824</v>
      </c>
      <c r="B824" s="46" t="s">
        <v>290</v>
      </c>
      <c r="C824" s="39" t="s">
        <v>66</v>
      </c>
      <c r="D824" s="40" t="n">
        <v>1</v>
      </c>
      <c r="E824" s="42" t="n">
        <v>313.23</v>
      </c>
      <c r="F824" s="42" t="n">
        <f aca="false">D824*E824</f>
        <v>313.23</v>
      </c>
      <c r="H824" s="43" t="n">
        <f aca="false">(F824+G824)*$H$16</f>
        <v>80.061588</v>
      </c>
      <c r="I824" s="51" t="n">
        <f aca="false">F824+G824+H824</f>
        <v>393.291588</v>
      </c>
      <c r="J824" s="26"/>
    </row>
    <row r="825" customFormat="false" ht="15" hidden="false" customHeight="true" outlineLevel="0" collapsed="false">
      <c r="A825" s="80"/>
      <c r="I825" s="52"/>
      <c r="J825" s="26"/>
    </row>
    <row r="826" customFormat="false" ht="15" hidden="false" customHeight="true" outlineLevel="0" collapsed="false">
      <c r="A826" s="28" t="n">
        <v>9008013</v>
      </c>
      <c r="B826" s="31" t="s">
        <v>291</v>
      </c>
      <c r="C826" s="30" t="s">
        <v>64</v>
      </c>
      <c r="D826" s="50" t="n">
        <v>18</v>
      </c>
      <c r="E826" s="32" t="n">
        <f aca="false">SUM(I827:I828)</f>
        <v>93.7719069976</v>
      </c>
      <c r="F826" s="70"/>
      <c r="G826" s="31"/>
      <c r="H826" s="30"/>
      <c r="I826" s="35"/>
      <c r="J826" s="36" t="n">
        <v>1687.89</v>
      </c>
    </row>
    <row r="827" customFormat="false" ht="15" hidden="false" customHeight="true" outlineLevel="0" collapsed="false">
      <c r="A827" s="45" t="n">
        <v>2041</v>
      </c>
      <c r="B827" s="46" t="s">
        <v>55</v>
      </c>
      <c r="C827" s="39" t="s">
        <v>30</v>
      </c>
      <c r="D827" s="40" t="n">
        <v>1</v>
      </c>
      <c r="E827" s="41" t="n">
        <v>13.38</v>
      </c>
      <c r="F827" s="42" t="n">
        <f aca="false">D827*E827</f>
        <v>13.38</v>
      </c>
      <c r="G827" s="51" t="n">
        <f aca="false">F827*$H$15</f>
        <v>17.282946</v>
      </c>
      <c r="H827" s="43" t="n">
        <f aca="false">(F827+G827)*$H$16</f>
        <v>7.8374489976</v>
      </c>
      <c r="I827" s="51" t="n">
        <f aca="false">F827+G827+H827</f>
        <v>38.5003949976</v>
      </c>
      <c r="J827" s="26"/>
    </row>
    <row r="828" customFormat="false" ht="15" hidden="false" customHeight="true" outlineLevel="0" collapsed="false">
      <c r="A828" s="45" t="n">
        <v>54453</v>
      </c>
      <c r="B828" s="46" t="s">
        <v>254</v>
      </c>
      <c r="C828" s="39" t="s">
        <v>66</v>
      </c>
      <c r="D828" s="40" t="n">
        <v>1</v>
      </c>
      <c r="E828" s="42" t="n">
        <v>44.02</v>
      </c>
      <c r="F828" s="42" t="n">
        <f aca="false">D828*E828</f>
        <v>44.02</v>
      </c>
      <c r="H828" s="43" t="n">
        <f aca="false">(F828+G828)*$H$16</f>
        <v>11.251512</v>
      </c>
      <c r="I828" s="51" t="n">
        <f aca="false">F828+G828+H828</f>
        <v>55.271512</v>
      </c>
      <c r="J828" s="26"/>
    </row>
    <row r="829" customFormat="false" ht="15" hidden="false" customHeight="true" outlineLevel="0" collapsed="false">
      <c r="I829" s="52"/>
      <c r="J829" s="26"/>
    </row>
    <row r="830" customFormat="false" ht="26.25" hidden="false" customHeight="true" outlineLevel="0" collapsed="false">
      <c r="A830" s="28" t="n">
        <v>9008015</v>
      </c>
      <c r="B830" s="31" t="s">
        <v>292</v>
      </c>
      <c r="C830" s="30" t="s">
        <v>64</v>
      </c>
      <c r="D830" s="50" t="n">
        <v>3</v>
      </c>
      <c r="E830" s="32" t="n">
        <f aca="false">SUM(I831:I832)</f>
        <v>128.7422164964</v>
      </c>
      <c r="F830" s="70"/>
      <c r="G830" s="31"/>
      <c r="H830" s="30"/>
      <c r="I830" s="35"/>
      <c r="J830" s="36" t="n">
        <v>386.23</v>
      </c>
    </row>
    <row r="831" customFormat="false" ht="15" hidden="false" customHeight="true" outlineLevel="0" collapsed="false">
      <c r="A831" s="45" t="n">
        <v>2041</v>
      </c>
      <c r="B831" s="46" t="s">
        <v>55</v>
      </c>
      <c r="C831" s="39" t="s">
        <v>30</v>
      </c>
      <c r="D831" s="40" t="n">
        <v>1.5</v>
      </c>
      <c r="E831" s="41" t="n">
        <v>13.38</v>
      </c>
      <c r="F831" s="42" t="n">
        <f aca="false">D831*E831</f>
        <v>20.07</v>
      </c>
      <c r="G831" s="51" t="n">
        <f aca="false">F831*$H$15</f>
        <v>25.924419</v>
      </c>
      <c r="H831" s="43" t="n">
        <f aca="false">(F831+G831)*$H$16</f>
        <v>11.7561734964</v>
      </c>
      <c r="I831" s="51" t="n">
        <f aca="false">F831+G831+H831</f>
        <v>57.7505924964</v>
      </c>
      <c r="J831" s="26"/>
    </row>
    <row r="832" customFormat="false" ht="15" hidden="false" customHeight="true" outlineLevel="0" collapsed="false">
      <c r="A832" s="45" t="n">
        <v>54455</v>
      </c>
      <c r="B832" s="46" t="s">
        <v>196</v>
      </c>
      <c r="C832" s="39" t="s">
        <v>66</v>
      </c>
      <c r="D832" s="40" t="n">
        <v>1</v>
      </c>
      <c r="E832" s="42" t="n">
        <v>56.54</v>
      </c>
      <c r="F832" s="42" t="n">
        <f aca="false">D832*E832</f>
        <v>56.54</v>
      </c>
      <c r="H832" s="43" t="n">
        <f aca="false">(F832+G832)*$H$16</f>
        <v>14.451624</v>
      </c>
      <c r="I832" s="51" t="n">
        <f aca="false">F832+G832+H832</f>
        <v>70.991624</v>
      </c>
      <c r="J832" s="26"/>
    </row>
    <row r="833" customFormat="false" ht="12.75" hidden="false" customHeight="true" outlineLevel="0" collapsed="false">
      <c r="I833" s="52"/>
      <c r="J833" s="26"/>
    </row>
    <row r="834" customFormat="false" ht="25.5" hidden="false" customHeight="true" outlineLevel="0" collapsed="false">
      <c r="A834" s="28" t="n">
        <v>9080019</v>
      </c>
      <c r="B834" s="31" t="s">
        <v>293</v>
      </c>
      <c r="C834" s="30" t="s">
        <v>64</v>
      </c>
      <c r="D834" s="50" t="n">
        <v>174</v>
      </c>
      <c r="E834" s="32" t="n">
        <f aca="false">SUM(I835:I837)</f>
        <v>30.22807115012</v>
      </c>
      <c r="F834" s="70"/>
      <c r="G834" s="31"/>
      <c r="H834" s="30"/>
      <c r="I834" s="35"/>
      <c r="J834" s="36" t="n">
        <v>5259.68</v>
      </c>
    </row>
    <row r="835" customFormat="false" ht="15" hidden="false" customHeight="true" outlineLevel="0" collapsed="false">
      <c r="A835" s="45" t="n">
        <v>2041</v>
      </c>
      <c r="B835" s="46" t="s">
        <v>55</v>
      </c>
      <c r="C835" s="39" t="s">
        <v>30</v>
      </c>
      <c r="D835" s="40" t="n">
        <v>0.3</v>
      </c>
      <c r="E835" s="41" t="n">
        <v>13.38</v>
      </c>
      <c r="F835" s="42" t="n">
        <f aca="false">D835*E835</f>
        <v>4.014</v>
      </c>
      <c r="G835" s="51" t="n">
        <f aca="false">F835*$H$15</f>
        <v>5.1848838</v>
      </c>
      <c r="H835" s="43" t="n">
        <f aca="false">(F835+G835)*$H$16</f>
        <v>2.35123469928</v>
      </c>
      <c r="I835" s="51" t="n">
        <f aca="false">F835+G835+H835</f>
        <v>11.55011849928</v>
      </c>
      <c r="J835" s="44"/>
    </row>
    <row r="836" customFormat="false" ht="15" hidden="false" customHeight="true" outlineLevel="0" collapsed="false">
      <c r="A836" s="45" t="n">
        <v>2099</v>
      </c>
      <c r="B836" s="46" t="s">
        <v>32</v>
      </c>
      <c r="C836" s="39" t="s">
        <v>30</v>
      </c>
      <c r="D836" s="40" t="n">
        <v>0.3</v>
      </c>
      <c r="E836" s="42" t="n">
        <v>9.39</v>
      </c>
      <c r="F836" s="42" t="n">
        <f aca="false">D836*E836</f>
        <v>2.817</v>
      </c>
      <c r="G836" s="51" t="n">
        <f aca="false">F836*$H$15</f>
        <v>3.6387189</v>
      </c>
      <c r="H836" s="43" t="n">
        <f aca="false">(F836+G836)*$H$16</f>
        <v>1.65008175084</v>
      </c>
      <c r="I836" s="51" t="n">
        <f aca="false">F836+G836+H836</f>
        <v>8.10580065084</v>
      </c>
      <c r="J836" s="44"/>
    </row>
    <row r="837" customFormat="false" ht="15" hidden="false" customHeight="true" outlineLevel="0" collapsed="false">
      <c r="A837" s="45" t="n">
        <v>58005</v>
      </c>
      <c r="B837" s="46" t="s">
        <v>263</v>
      </c>
      <c r="C837" s="39" t="s">
        <v>66</v>
      </c>
      <c r="D837" s="40" t="n">
        <v>1</v>
      </c>
      <c r="E837" s="42" t="n">
        <v>8.42</v>
      </c>
      <c r="F837" s="42" t="n">
        <f aca="false">D837*E837</f>
        <v>8.42</v>
      </c>
      <c r="H837" s="43" t="n">
        <f aca="false">(F837+G837)*$H$16</f>
        <v>2.152152</v>
      </c>
      <c r="I837" s="51" t="n">
        <f aca="false">F837+G837+H837</f>
        <v>10.572152</v>
      </c>
      <c r="J837" s="44"/>
    </row>
    <row r="838" customFormat="false" ht="15" hidden="false" customHeight="true" outlineLevel="0" collapsed="false">
      <c r="J838" s="26"/>
    </row>
    <row r="839" customFormat="false" ht="15" hidden="false" customHeight="true" outlineLevel="0" collapsed="false">
      <c r="J839" s="26"/>
    </row>
    <row r="840" customFormat="false" ht="15" hidden="false" customHeight="true" outlineLevel="0" collapsed="false">
      <c r="J840" s="26"/>
    </row>
    <row r="841" customFormat="false" ht="15" hidden="false" customHeight="true" outlineLevel="0" collapsed="false">
      <c r="J841" s="26"/>
    </row>
    <row r="842" customFormat="false" ht="15" hidden="false" customHeight="true" outlineLevel="0" collapsed="false"/>
    <row r="843" customFormat="false" ht="15" hidden="false" customHeight="true" outlineLevel="0" collapsed="false">
      <c r="A843" s="48"/>
      <c r="J843" s="27"/>
    </row>
    <row r="844" customFormat="false" ht="15" hidden="false" customHeight="true" outlineLevel="0" collapsed="false">
      <c r="J844" s="26"/>
    </row>
    <row r="845" customFormat="false" ht="15" hidden="false" customHeight="true" outlineLevel="0" collapsed="false">
      <c r="J845" s="26"/>
    </row>
    <row r="846" customFormat="false" ht="15" hidden="false" customHeight="true" outlineLevel="0" collapsed="false">
      <c r="J846" s="26"/>
    </row>
    <row r="847" customFormat="false" ht="15" hidden="false" customHeight="true" outlineLevel="0" collapsed="false">
      <c r="J847" s="26"/>
    </row>
    <row r="848" customFormat="false" ht="15" hidden="false" customHeight="true" outlineLevel="0" collapsed="false">
      <c r="J848" s="26"/>
    </row>
    <row r="849" customFormat="false" ht="15" hidden="false" customHeight="true" outlineLevel="0" collapsed="false">
      <c r="J849" s="26"/>
    </row>
    <row r="850" customFormat="false" ht="15" hidden="false" customHeight="true" outlineLevel="0" collapsed="false">
      <c r="J850" s="26"/>
    </row>
    <row r="851" customFormat="false" ht="15" hidden="false" customHeight="true" outlineLevel="0" collapsed="false">
      <c r="J851" s="26"/>
    </row>
    <row r="852" customFormat="false" ht="15" hidden="false" customHeight="true" outlineLevel="0" collapsed="false">
      <c r="J852" s="26"/>
    </row>
    <row r="853" customFormat="false" ht="15" hidden="false" customHeight="true" outlineLevel="0" collapsed="false">
      <c r="J853" s="26"/>
    </row>
    <row r="854" customFormat="false" ht="15" hidden="false" customHeight="true" outlineLevel="0" collapsed="false">
      <c r="J854" s="26"/>
    </row>
    <row r="855" customFormat="false" ht="15" hidden="false" customHeight="true" outlineLevel="0" collapsed="false">
      <c r="J855" s="26"/>
    </row>
    <row r="856" customFormat="false" ht="15" hidden="false" customHeight="true" outlineLevel="0" collapsed="false">
      <c r="J856" s="26"/>
    </row>
    <row r="857" customFormat="false" ht="15" hidden="false" customHeight="true" outlineLevel="0" collapsed="false">
      <c r="J857" s="26"/>
    </row>
    <row r="858" customFormat="false" ht="15" hidden="false" customHeight="true" outlineLevel="0" collapsed="false">
      <c r="J858" s="26"/>
    </row>
    <row r="859" customFormat="false" ht="15" hidden="false" customHeight="true" outlineLevel="0" collapsed="false">
      <c r="J859" s="26"/>
    </row>
    <row r="860" customFormat="false" ht="15" hidden="false" customHeight="true" outlineLevel="0" collapsed="false">
      <c r="J860" s="26"/>
    </row>
    <row r="861" customFormat="false" ht="15" hidden="false" customHeight="true" outlineLevel="0" collapsed="false">
      <c r="J861" s="26"/>
    </row>
    <row r="862" customFormat="false" ht="15" hidden="false" customHeight="true" outlineLevel="0" collapsed="false">
      <c r="B862" s="81" t="s">
        <v>294</v>
      </c>
      <c r="C862" s="82"/>
      <c r="D862" s="83" t="s">
        <v>295</v>
      </c>
      <c r="E862" s="83"/>
      <c r="F862" s="83"/>
      <c r="G862" s="83"/>
      <c r="H862" s="83"/>
      <c r="I862" s="83"/>
      <c r="J862" s="26"/>
    </row>
    <row r="863" customFormat="false" ht="15" hidden="false" customHeight="true" outlineLevel="0" collapsed="false">
      <c r="J863" s="26"/>
    </row>
    <row r="864" customFormat="false" ht="15" hidden="false" customHeight="true" outlineLevel="0" collapsed="false">
      <c r="A864" s="48" t="s">
        <v>296</v>
      </c>
      <c r="J864" s="27" t="n">
        <f aca="false">SUBTOTAL(9,J866:J985)</f>
        <v>11503.8</v>
      </c>
    </row>
    <row r="865" customFormat="false" ht="15" hidden="false" customHeight="true" outlineLevel="0" collapsed="false">
      <c r="J865" s="26"/>
    </row>
    <row r="866" customFormat="false" ht="15.65" hidden="false" customHeight="true" outlineLevel="0" collapsed="false">
      <c r="A866" s="28" t="n">
        <v>17050023</v>
      </c>
      <c r="B866" s="31" t="s">
        <v>297</v>
      </c>
      <c r="C866" s="30" t="s">
        <v>34</v>
      </c>
      <c r="D866" s="32" t="n">
        <v>0.19</v>
      </c>
      <c r="E866" s="32" t="n">
        <f aca="false">SUM(I867:I869)</f>
        <v>493.1949740112</v>
      </c>
      <c r="F866" s="70"/>
      <c r="G866" s="31"/>
      <c r="H866" s="30"/>
      <c r="I866" s="35"/>
      <c r="J866" s="36" t="n">
        <v>93.71</v>
      </c>
    </row>
    <row r="867" customFormat="false" ht="15" hidden="false" customHeight="true" outlineLevel="0" collapsed="false">
      <c r="A867" s="45" t="n">
        <v>2099</v>
      </c>
      <c r="B867" s="46" t="s">
        <v>32</v>
      </c>
      <c r="C867" s="39" t="s">
        <v>30</v>
      </c>
      <c r="D867" s="40" t="n">
        <v>4</v>
      </c>
      <c r="E867" s="42" t="n">
        <v>9.39</v>
      </c>
      <c r="F867" s="60" t="n">
        <f aca="false">D867*E867</f>
        <v>37.56</v>
      </c>
      <c r="G867" s="51" t="n">
        <f aca="false">F867*$H$15</f>
        <v>48.516252</v>
      </c>
      <c r="H867" s="43" t="n">
        <f aca="false">(F867+G867)*$H$16</f>
        <v>22.0010900112</v>
      </c>
      <c r="I867" s="84" t="n">
        <f aca="false">F867+G867+H867</f>
        <v>108.0773420112</v>
      </c>
      <c r="J867" s="44"/>
    </row>
    <row r="868" customFormat="false" ht="15" hidden="false" customHeight="true" outlineLevel="0" collapsed="false">
      <c r="A868" s="45" t="n">
        <v>94019</v>
      </c>
      <c r="B868" s="46" t="s">
        <v>178</v>
      </c>
      <c r="C868" s="39" t="s">
        <v>30</v>
      </c>
      <c r="D868" s="40" t="n">
        <v>2</v>
      </c>
      <c r="E868" s="42" t="n">
        <v>92.66</v>
      </c>
      <c r="F868" s="60" t="n">
        <f aca="false">D868*E868</f>
        <v>185.32</v>
      </c>
      <c r="G868" s="51"/>
      <c r="H868" s="43" t="n">
        <f aca="false">(F868+G868)*$H$16</f>
        <v>47.367792</v>
      </c>
      <c r="I868" s="84" t="n">
        <f aca="false">F868+G868+H868</f>
        <v>232.687792</v>
      </c>
      <c r="J868" s="44"/>
    </row>
    <row r="869" customFormat="false" ht="15" hidden="false" customHeight="true" outlineLevel="0" collapsed="false">
      <c r="A869" s="45" t="n">
        <v>94043</v>
      </c>
      <c r="B869" s="46" t="s">
        <v>179</v>
      </c>
      <c r="C869" s="39" t="s">
        <v>30</v>
      </c>
      <c r="D869" s="40" t="n">
        <v>4</v>
      </c>
      <c r="E869" s="42" t="n">
        <v>30.35</v>
      </c>
      <c r="F869" s="60" t="n">
        <f aca="false">D869*E869</f>
        <v>121.4</v>
      </c>
      <c r="G869" s="51"/>
      <c r="H869" s="43" t="n">
        <f aca="false">(F869+G869)*$H$16</f>
        <v>31.02984</v>
      </c>
      <c r="I869" s="84" t="n">
        <f aca="false">F869+G869+H869</f>
        <v>152.42984</v>
      </c>
      <c r="J869" s="44"/>
    </row>
    <row r="870" customFormat="false" ht="15" hidden="false" customHeight="true" outlineLevel="0" collapsed="false">
      <c r="J870" s="26"/>
    </row>
    <row r="871" customFormat="false" ht="25.5" hidden="false" customHeight="true" outlineLevel="0" collapsed="false">
      <c r="A871" s="28" t="n">
        <v>9002051</v>
      </c>
      <c r="B871" s="31" t="s">
        <v>298</v>
      </c>
      <c r="C871" s="30" t="s">
        <v>36</v>
      </c>
      <c r="D871" s="50" t="n">
        <v>11</v>
      </c>
      <c r="E871" s="32" t="n">
        <f aca="false">SUM(I872:I874)</f>
        <v>58.09561430024</v>
      </c>
      <c r="F871" s="70"/>
      <c r="G871" s="31"/>
      <c r="H871" s="30"/>
      <c r="I871" s="35"/>
      <c r="J871" s="36" t="n">
        <v>639.05</v>
      </c>
    </row>
    <row r="872" customFormat="false" ht="15" hidden="false" customHeight="true" outlineLevel="0" collapsed="false">
      <c r="A872" s="45" t="n">
        <v>2041</v>
      </c>
      <c r="B872" s="46" t="s">
        <v>55</v>
      </c>
      <c r="C872" s="39" t="s">
        <v>30</v>
      </c>
      <c r="D872" s="40" t="n">
        <v>0.6</v>
      </c>
      <c r="E872" s="41" t="n">
        <v>13.38</v>
      </c>
      <c r="F872" s="60" t="n">
        <f aca="false">D872*E872</f>
        <v>8.028</v>
      </c>
      <c r="G872" s="66" t="n">
        <f aca="false">F872*$H$15</f>
        <v>10.3697676</v>
      </c>
      <c r="H872" s="43" t="n">
        <f aca="false">(F872+G872)*$H$16</f>
        <v>4.70246939856</v>
      </c>
      <c r="I872" s="84" t="n">
        <f aca="false">F872+G872+H872</f>
        <v>23.10023699856</v>
      </c>
      <c r="J872" s="44"/>
    </row>
    <row r="873" customFormat="false" ht="15" hidden="false" customHeight="true" outlineLevel="0" collapsed="false">
      <c r="A873" s="45" t="n">
        <v>2099</v>
      </c>
      <c r="B873" s="46" t="s">
        <v>32</v>
      </c>
      <c r="C873" s="39" t="s">
        <v>30</v>
      </c>
      <c r="D873" s="40" t="n">
        <v>0.6</v>
      </c>
      <c r="E873" s="42" t="n">
        <v>9.39</v>
      </c>
      <c r="F873" s="60" t="n">
        <f aca="false">D873*E873</f>
        <v>5.634</v>
      </c>
      <c r="G873" s="66" t="n">
        <f aca="false">F873*$H$15</f>
        <v>7.2774378</v>
      </c>
      <c r="H873" s="43" t="n">
        <f aca="false">(F873+G873)*$H$16</f>
        <v>3.30016350168</v>
      </c>
      <c r="I873" s="84" t="n">
        <f aca="false">F873+G873+H873</f>
        <v>16.21160130168</v>
      </c>
      <c r="J873" s="44"/>
    </row>
    <row r="874" customFormat="false" ht="15" hidden="false" customHeight="true" outlineLevel="0" collapsed="false">
      <c r="A874" s="45" t="n">
        <v>52451</v>
      </c>
      <c r="B874" s="46" t="s">
        <v>299</v>
      </c>
      <c r="C874" s="39" t="s">
        <v>36</v>
      </c>
      <c r="D874" s="40" t="n">
        <v>1.1</v>
      </c>
      <c r="E874" s="42" t="n">
        <v>13.6</v>
      </c>
      <c r="F874" s="60" t="n">
        <f aca="false">D874*E874</f>
        <v>14.96</v>
      </c>
      <c r="G874" s="57"/>
      <c r="H874" s="43" t="n">
        <f aca="false">(F874+G874)*$H$16</f>
        <v>3.823776</v>
      </c>
      <c r="I874" s="84" t="n">
        <f aca="false">F874+G874+H874</f>
        <v>18.783776</v>
      </c>
      <c r="J874" s="44"/>
    </row>
    <row r="875" customFormat="false" ht="15" hidden="false" customHeight="true" outlineLevel="0" collapsed="false">
      <c r="J875" s="26"/>
    </row>
    <row r="876" customFormat="false" ht="15" hidden="false" customHeight="true" outlineLevel="0" collapsed="false">
      <c r="J876" s="26"/>
    </row>
    <row r="877" customFormat="false" ht="25.5" hidden="false" customHeight="true" outlineLevel="0" collapsed="false">
      <c r="A877" s="28" t="n">
        <v>9002053</v>
      </c>
      <c r="B877" s="31" t="s">
        <v>300</v>
      </c>
      <c r="C877" s="30" t="s">
        <v>36</v>
      </c>
      <c r="D877" s="50" t="n">
        <v>3</v>
      </c>
      <c r="E877" s="32" t="n">
        <f aca="false">SUM(I878:I880)</f>
        <v>41.98337672518</v>
      </c>
      <c r="F877" s="70"/>
      <c r="G877" s="31"/>
      <c r="H877" s="30"/>
      <c r="I877" s="35"/>
      <c r="J877" s="36" t="n">
        <v>125.95</v>
      </c>
    </row>
    <row r="878" customFormat="false" ht="15" hidden="false" customHeight="true" outlineLevel="0" collapsed="false">
      <c r="A878" s="45" t="n">
        <v>2041</v>
      </c>
      <c r="B878" s="46" t="s">
        <v>55</v>
      </c>
      <c r="C878" s="39" t="s">
        <v>30</v>
      </c>
      <c r="D878" s="40" t="n">
        <v>0.45</v>
      </c>
      <c r="E878" s="41" t="n">
        <v>13.38</v>
      </c>
      <c r="F878" s="60" t="n">
        <f aca="false">D878*E878</f>
        <v>6.021</v>
      </c>
      <c r="G878" s="66" t="n">
        <f aca="false">F878*$H$15</f>
        <v>7.7773257</v>
      </c>
      <c r="H878" s="43" t="n">
        <f aca="false">(F878+G878)*$H$16</f>
        <v>3.52685204892</v>
      </c>
      <c r="I878" s="84" t="n">
        <f aca="false">F878+G878+H878</f>
        <v>17.32517774892</v>
      </c>
      <c r="J878" s="44"/>
    </row>
    <row r="879" customFormat="false" ht="15" hidden="false" customHeight="true" outlineLevel="0" collapsed="false">
      <c r="A879" s="45" t="n">
        <v>2099</v>
      </c>
      <c r="B879" s="46" t="s">
        <v>32</v>
      </c>
      <c r="C879" s="39" t="s">
        <v>30</v>
      </c>
      <c r="D879" s="40" t="n">
        <v>0.45</v>
      </c>
      <c r="E879" s="42" t="n">
        <v>9.39</v>
      </c>
      <c r="F879" s="60" t="n">
        <f aca="false">D879*E879</f>
        <v>4.2255</v>
      </c>
      <c r="G879" s="66" t="n">
        <f aca="false">F879*$H$15</f>
        <v>5.45807835</v>
      </c>
      <c r="H879" s="43" t="n">
        <f aca="false">(F879+G879)*$H$16</f>
        <v>2.47512262626</v>
      </c>
      <c r="I879" s="84" t="n">
        <f aca="false">F879+G879+H879</f>
        <v>12.15870097626</v>
      </c>
      <c r="J879" s="44"/>
    </row>
    <row r="880" customFormat="false" ht="15" hidden="false" customHeight="true" outlineLevel="0" collapsed="false">
      <c r="A880" s="45" t="n">
        <v>52449</v>
      </c>
      <c r="B880" s="46" t="s">
        <v>213</v>
      </c>
      <c r="C880" s="39" t="s">
        <v>36</v>
      </c>
      <c r="D880" s="40" t="n">
        <v>1.1</v>
      </c>
      <c r="E880" s="42" t="n">
        <v>9.05</v>
      </c>
      <c r="F880" s="60" t="n">
        <f aca="false">D880*E880</f>
        <v>9.955</v>
      </c>
      <c r="G880" s="57"/>
      <c r="H880" s="43" t="n">
        <f aca="false">(F880+G880)*$H$16</f>
        <v>2.544498</v>
      </c>
      <c r="I880" s="84" t="n">
        <f aca="false">F880+G880+H880</f>
        <v>12.499498</v>
      </c>
      <c r="J880" s="44"/>
    </row>
    <row r="881" customFormat="false" ht="15" hidden="false" customHeight="true" outlineLevel="0" collapsed="false">
      <c r="J881" s="26"/>
    </row>
    <row r="882" customFormat="false" ht="15" hidden="false" customHeight="true" outlineLevel="0" collapsed="false">
      <c r="A882" s="28" t="n">
        <v>9002098</v>
      </c>
      <c r="B882" s="31" t="s">
        <v>59</v>
      </c>
      <c r="C882" s="30" t="s">
        <v>36</v>
      </c>
      <c r="D882" s="50" t="n">
        <v>6.5</v>
      </c>
      <c r="E882" s="32" t="n">
        <f aca="false">SUM(I883:I885)</f>
        <v>47.491408188288</v>
      </c>
      <c r="F882" s="70"/>
      <c r="G882" s="31"/>
      <c r="H882" s="30"/>
      <c r="I882" s="35"/>
      <c r="J882" s="36" t="n">
        <v>308.69</v>
      </c>
    </row>
    <row r="883" customFormat="false" ht="15" hidden="false" customHeight="true" outlineLevel="0" collapsed="false">
      <c r="A883" s="45" t="n">
        <v>2020</v>
      </c>
      <c r="B883" s="46" t="s">
        <v>31</v>
      </c>
      <c r="C883" s="39" t="s">
        <v>30</v>
      </c>
      <c r="D883" s="40" t="n">
        <v>0.23</v>
      </c>
      <c r="E883" s="41" t="n">
        <v>11.53</v>
      </c>
      <c r="F883" s="60" t="n">
        <f aca="false">D883*E883</f>
        <v>2.6519</v>
      </c>
      <c r="G883" s="66" t="n">
        <f aca="false">F883*$H$15</f>
        <v>3.42545923</v>
      </c>
      <c r="H883" s="43" t="n">
        <f aca="false">(F883+G883)*$H$16</f>
        <v>1.553373019188</v>
      </c>
      <c r="I883" s="84" t="n">
        <f aca="false">F883+G883+H883</f>
        <v>7.630732249188</v>
      </c>
      <c r="J883" s="44"/>
    </row>
    <row r="884" customFormat="false" ht="15" hidden="false" customHeight="true" outlineLevel="0" collapsed="false">
      <c r="A884" s="45" t="n">
        <v>2099</v>
      </c>
      <c r="B884" s="46" t="s">
        <v>32</v>
      </c>
      <c r="C884" s="39" t="s">
        <v>30</v>
      </c>
      <c r="D884" s="40" t="n">
        <v>0.75</v>
      </c>
      <c r="E884" s="42" t="n">
        <v>9.39</v>
      </c>
      <c r="F884" s="60" t="n">
        <f aca="false">D884*E884</f>
        <v>7.0425</v>
      </c>
      <c r="G884" s="66" t="n">
        <f aca="false">F884*$H$15</f>
        <v>9.09679725</v>
      </c>
      <c r="H884" s="43" t="n">
        <f aca="false">(F884+G884)*$H$16</f>
        <v>4.1252043771</v>
      </c>
      <c r="I884" s="84" t="n">
        <f aca="false">F884+G884+H884</f>
        <v>20.2645016271</v>
      </c>
      <c r="J884" s="44"/>
    </row>
    <row r="885" customFormat="false" ht="15" hidden="false" customHeight="true" outlineLevel="0" collapsed="false">
      <c r="A885" s="45" t="n">
        <v>10601</v>
      </c>
      <c r="B885" s="46" t="s">
        <v>60</v>
      </c>
      <c r="C885" s="39" t="s">
        <v>34</v>
      </c>
      <c r="D885" s="40" t="n">
        <v>0.051</v>
      </c>
      <c r="E885" s="42" t="n">
        <v>306.02</v>
      </c>
      <c r="F885" s="60" t="n">
        <f aca="false">D885*E885</f>
        <v>15.60702</v>
      </c>
      <c r="G885" s="57"/>
      <c r="H885" s="43" t="n">
        <f aca="false">(F885+G885)*$H$16</f>
        <v>3.989154312</v>
      </c>
      <c r="I885" s="84" t="n">
        <f aca="false">F885+G885+H885</f>
        <v>19.596174312</v>
      </c>
      <c r="J885" s="44"/>
    </row>
    <row r="886" customFormat="false" ht="15" hidden="false" customHeight="true" outlineLevel="0" collapsed="false">
      <c r="J886" s="26"/>
    </row>
    <row r="887" customFormat="false" ht="25.5" hidden="false" customHeight="true" outlineLevel="0" collapsed="false">
      <c r="A887" s="28" t="n">
        <v>9005070</v>
      </c>
      <c r="B887" s="31" t="s">
        <v>301</v>
      </c>
      <c r="C887" s="30" t="s">
        <v>64</v>
      </c>
      <c r="D887" s="50" t="n">
        <v>1</v>
      </c>
      <c r="E887" s="32" t="n">
        <f aca="false">SUM(I888:I890)</f>
        <v>262.0358301235</v>
      </c>
      <c r="F887" s="70"/>
      <c r="G887" s="31"/>
      <c r="H887" s="30"/>
      <c r="I887" s="35"/>
      <c r="J887" s="36" t="n">
        <v>262.04</v>
      </c>
    </row>
    <row r="888" customFormat="false" ht="15" hidden="false" customHeight="true" outlineLevel="0" collapsed="false">
      <c r="A888" s="45" t="n">
        <v>2041</v>
      </c>
      <c r="B888" s="46" t="s">
        <v>55</v>
      </c>
      <c r="C888" s="39" t="s">
        <v>30</v>
      </c>
      <c r="D888" s="40" t="n">
        <v>1.5</v>
      </c>
      <c r="E888" s="41" t="n">
        <v>13.38</v>
      </c>
      <c r="F888" s="60" t="n">
        <f aca="false">D888*E888</f>
        <v>20.07</v>
      </c>
      <c r="G888" s="66" t="n">
        <f aca="false">F888*$H$15</f>
        <v>25.924419</v>
      </c>
      <c r="H888" s="43" t="n">
        <f aca="false">(F888+G888)*$H$16</f>
        <v>11.7561734964</v>
      </c>
      <c r="I888" s="84" t="n">
        <f aca="false">F888+G888+H888</f>
        <v>57.7505924964</v>
      </c>
      <c r="J888" s="44"/>
    </row>
    <row r="889" customFormat="false" ht="15" hidden="false" customHeight="true" outlineLevel="0" collapsed="false">
      <c r="A889" s="45" t="n">
        <v>2099</v>
      </c>
      <c r="B889" s="46" t="s">
        <v>32</v>
      </c>
      <c r="C889" s="39" t="s">
        <v>30</v>
      </c>
      <c r="D889" s="40" t="n">
        <v>0.75</v>
      </c>
      <c r="E889" s="42" t="n">
        <v>9.39</v>
      </c>
      <c r="F889" s="60" t="n">
        <f aca="false">D889*E889</f>
        <v>7.0425</v>
      </c>
      <c r="G889" s="66" t="n">
        <f aca="false">F889*$H$15</f>
        <v>9.09679725</v>
      </c>
      <c r="H889" s="43" t="n">
        <f aca="false">(F889+G889)*$H$16</f>
        <v>4.1252043771</v>
      </c>
      <c r="I889" s="84" t="n">
        <f aca="false">F889+G889+H889</f>
        <v>20.2645016271</v>
      </c>
      <c r="J889" s="44"/>
    </row>
    <row r="890" customFormat="false" ht="15" hidden="false" customHeight="true" outlineLevel="0" collapsed="false">
      <c r="A890" s="45" t="n">
        <v>54852</v>
      </c>
      <c r="B890" s="46" t="s">
        <v>302</v>
      </c>
      <c r="C890" s="39" t="s">
        <v>66</v>
      </c>
      <c r="D890" s="40" t="n">
        <v>1</v>
      </c>
      <c r="E890" s="42" t="n">
        <v>146.56</v>
      </c>
      <c r="F890" s="60" t="n">
        <f aca="false">D890*E890</f>
        <v>146.56</v>
      </c>
      <c r="G890" s="57"/>
      <c r="H890" s="43" t="n">
        <f aca="false">(F890+G890)*$H$16</f>
        <v>37.460736</v>
      </c>
      <c r="I890" s="84" t="n">
        <f aca="false">F890+G890+H890</f>
        <v>184.020736</v>
      </c>
      <c r="J890" s="44"/>
    </row>
    <row r="891" customFormat="false" ht="15" hidden="false" customHeight="true" outlineLevel="0" collapsed="false">
      <c r="J891" s="26"/>
    </row>
    <row r="892" customFormat="false" ht="15" hidden="false" customHeight="true" outlineLevel="0" collapsed="false">
      <c r="A892" s="28" t="n">
        <v>1001010</v>
      </c>
      <c r="B892" s="31" t="s">
        <v>67</v>
      </c>
      <c r="C892" s="30" t="s">
        <v>68</v>
      </c>
      <c r="D892" s="50" t="n">
        <v>3.01</v>
      </c>
      <c r="E892" s="32" t="n">
        <f aca="false">SUM(I893)</f>
        <v>2.0201612076</v>
      </c>
      <c r="F892" s="70"/>
      <c r="G892" s="31"/>
      <c r="H892" s="30"/>
      <c r="I892" s="35"/>
      <c r="J892" s="36" t="n">
        <v>6.08</v>
      </c>
    </row>
    <row r="893" customFormat="false" ht="15" hidden="false" customHeight="true" outlineLevel="0" collapsed="false">
      <c r="A893" s="45" t="n">
        <v>94009</v>
      </c>
      <c r="B893" s="46" t="s">
        <v>69</v>
      </c>
      <c r="C893" s="39" t="s">
        <v>30</v>
      </c>
      <c r="D893" s="40" t="n">
        <v>0.0053</v>
      </c>
      <c r="E893" s="60" t="n">
        <v>303.57</v>
      </c>
      <c r="F893" s="42" t="n">
        <f aca="false">D893*E893</f>
        <v>1.608921</v>
      </c>
      <c r="G893" s="51"/>
      <c r="H893" s="43" t="n">
        <f aca="false">(F893+G893)*$H$16</f>
        <v>0.4112402076</v>
      </c>
      <c r="I893" s="84" t="n">
        <f aca="false">F893+G893+H893</f>
        <v>2.0201612076</v>
      </c>
      <c r="J893" s="26"/>
    </row>
    <row r="894" customFormat="false" ht="15" hidden="false" customHeight="true" outlineLevel="0" collapsed="false">
      <c r="J894" s="26"/>
    </row>
    <row r="895" customFormat="false" ht="42.5" hidden="false" customHeight="true" outlineLevel="0" collapsed="false">
      <c r="A895" s="28" t="n">
        <v>17002046</v>
      </c>
      <c r="B895" s="31" t="s">
        <v>303</v>
      </c>
      <c r="C895" s="30" t="s">
        <v>34</v>
      </c>
      <c r="D895" s="32" t="n">
        <v>0.16</v>
      </c>
      <c r="E895" s="32" t="n">
        <f aca="false">SUM(I896:I899)</f>
        <v>404.49866553</v>
      </c>
      <c r="F895" s="70"/>
      <c r="G895" s="31"/>
      <c r="H895" s="30"/>
      <c r="I895" s="35"/>
      <c r="J895" s="36" t="n">
        <v>64.72</v>
      </c>
    </row>
    <row r="896" customFormat="false" ht="15" hidden="false" customHeight="true" outlineLevel="0" collapsed="false">
      <c r="A896" s="45" t="n">
        <v>2020</v>
      </c>
      <c r="B896" s="46" t="s">
        <v>31</v>
      </c>
      <c r="C896" s="39" t="s">
        <v>30</v>
      </c>
      <c r="D896" s="40" t="n">
        <v>3</v>
      </c>
      <c r="E896" s="41" t="n">
        <v>11.53</v>
      </c>
      <c r="F896" s="42" t="n">
        <f aca="false">D896*E896</f>
        <v>34.59</v>
      </c>
      <c r="G896" s="51" t="n">
        <f aca="false">F896*$H$15</f>
        <v>44.679903</v>
      </c>
      <c r="H896" s="43" t="n">
        <f aca="false">(F896+G896)*$H$16</f>
        <v>20.2613872068</v>
      </c>
      <c r="I896" s="84" t="n">
        <f aca="false">F896+G896+H896</f>
        <v>99.5312902068</v>
      </c>
      <c r="J896" s="44"/>
    </row>
    <row r="897" customFormat="false" ht="15" hidden="false" customHeight="true" outlineLevel="0" collapsed="false">
      <c r="A897" s="45" t="n">
        <v>2099</v>
      </c>
      <c r="B897" s="46" t="s">
        <v>32</v>
      </c>
      <c r="C897" s="39" t="s">
        <v>30</v>
      </c>
      <c r="D897" s="40" t="n">
        <v>6</v>
      </c>
      <c r="E897" s="42" t="n">
        <v>9.39</v>
      </c>
      <c r="F897" s="42" t="n">
        <f aca="false">D897*E897</f>
        <v>56.34</v>
      </c>
      <c r="G897" s="51" t="n">
        <f aca="false">F897*$H$15</f>
        <v>72.774378</v>
      </c>
      <c r="H897" s="43" t="n">
        <f aca="false">(F897+G897)*$H$16</f>
        <v>33.0016350168</v>
      </c>
      <c r="I897" s="84" t="n">
        <f aca="false">F897+G897+H897</f>
        <v>162.1160130168</v>
      </c>
      <c r="J897" s="44"/>
    </row>
    <row r="898" customFormat="false" ht="15" hidden="false" customHeight="true" outlineLevel="0" collapsed="false">
      <c r="A898" s="45" t="n">
        <v>10555</v>
      </c>
      <c r="B898" s="46" t="s">
        <v>184</v>
      </c>
      <c r="C898" s="39" t="s">
        <v>34</v>
      </c>
      <c r="D898" s="40" t="n">
        <v>0.4286</v>
      </c>
      <c r="E898" s="42" t="n">
        <v>148.79</v>
      </c>
      <c r="F898" s="42" t="n">
        <f aca="false">D898*E898</f>
        <v>63.771394</v>
      </c>
      <c r="H898" s="43" t="n">
        <f aca="false">(F898+G898)*$H$16</f>
        <v>16.2999683064</v>
      </c>
      <c r="I898" s="84" t="n">
        <f aca="false">F898+G898+H898</f>
        <v>80.0713623064</v>
      </c>
      <c r="J898" s="44"/>
    </row>
    <row r="899" customFormat="false" ht="15" hidden="false" customHeight="true" outlineLevel="0" collapsed="false">
      <c r="A899" s="45" t="n">
        <v>11044</v>
      </c>
      <c r="B899" s="46" t="s">
        <v>185</v>
      </c>
      <c r="C899" s="39" t="s">
        <v>36</v>
      </c>
      <c r="D899" s="40" t="n">
        <v>25</v>
      </c>
      <c r="E899" s="42" t="n">
        <v>2</v>
      </c>
      <c r="F899" s="42" t="n">
        <f aca="false">D899*E899</f>
        <v>50</v>
      </c>
      <c r="H899" s="43" t="n">
        <f aca="false">(F899+G899)*$H$16</f>
        <v>12.78</v>
      </c>
      <c r="I899" s="84" t="n">
        <f aca="false">F899+G899+H899</f>
        <v>62.78</v>
      </c>
      <c r="J899" s="44"/>
    </row>
    <row r="900" customFormat="false" ht="15" hidden="false" customHeight="true" outlineLevel="0" collapsed="false">
      <c r="J900" s="26"/>
    </row>
    <row r="901" customFormat="false" ht="15" hidden="false" customHeight="true" outlineLevel="0" collapsed="false">
      <c r="A901" s="28" t="n">
        <v>9061010</v>
      </c>
      <c r="B901" s="31" t="s">
        <v>304</v>
      </c>
      <c r="C901" s="30" t="s">
        <v>36</v>
      </c>
      <c r="D901" s="50" t="n">
        <v>2.25</v>
      </c>
      <c r="E901" s="32" t="n">
        <f aca="false">SUM(I902:I903)</f>
        <v>52.41578440032</v>
      </c>
      <c r="F901" s="70"/>
      <c r="G901" s="31"/>
      <c r="H901" s="30"/>
      <c r="I901" s="35"/>
      <c r="J901" s="36" t="n">
        <v>117.94</v>
      </c>
    </row>
    <row r="902" customFormat="false" ht="15" hidden="false" customHeight="true" outlineLevel="0" collapsed="false">
      <c r="A902" s="45" t="n">
        <v>2041</v>
      </c>
      <c r="B902" s="46" t="s">
        <v>55</v>
      </c>
      <c r="C902" s="39" t="s">
        <v>30</v>
      </c>
      <c r="D902" s="40" t="n">
        <v>0.8</v>
      </c>
      <c r="E902" s="41" t="n">
        <v>13.38</v>
      </c>
      <c r="F902" s="42" t="n">
        <f aca="false">D902*E902</f>
        <v>10.704</v>
      </c>
      <c r="G902" s="51" t="n">
        <f aca="false">F902*$H$15</f>
        <v>13.8263568</v>
      </c>
      <c r="H902" s="43" t="n">
        <f aca="false">(F902+G902)*$H$16</f>
        <v>6.26995919808</v>
      </c>
      <c r="I902" s="84" t="n">
        <f aca="false">F902+G902+H902</f>
        <v>30.80031599808</v>
      </c>
      <c r="J902" s="26"/>
    </row>
    <row r="903" customFormat="false" ht="15" hidden="false" customHeight="true" outlineLevel="0" collapsed="false">
      <c r="A903" s="45" t="n">
        <v>2099</v>
      </c>
      <c r="B903" s="46" t="s">
        <v>32</v>
      </c>
      <c r="C903" s="39" t="s">
        <v>30</v>
      </c>
      <c r="D903" s="40" t="n">
        <v>0.8</v>
      </c>
      <c r="E903" s="42" t="n">
        <v>9.39</v>
      </c>
      <c r="F903" s="42" t="n">
        <f aca="false">D903*E903</f>
        <v>7.512</v>
      </c>
      <c r="G903" s="51" t="n">
        <f aca="false">F903*$H$15</f>
        <v>9.7032504</v>
      </c>
      <c r="H903" s="43" t="n">
        <f aca="false">(F903+G903)*$H$16</f>
        <v>4.40021800224</v>
      </c>
      <c r="I903" s="84" t="n">
        <f aca="false">F903+G903+H903</f>
        <v>21.61546840224</v>
      </c>
      <c r="J903" s="26"/>
    </row>
    <row r="904" customFormat="false" ht="15" hidden="false" customHeight="true" outlineLevel="0" collapsed="false">
      <c r="A904" s="61"/>
      <c r="B904" s="62"/>
      <c r="C904" s="45"/>
      <c r="D904" s="46"/>
      <c r="E904" s="39"/>
      <c r="F904" s="42"/>
      <c r="G904" s="40"/>
      <c r="H904" s="63"/>
      <c r="I904" s="64"/>
      <c r="J904" s="85"/>
    </row>
    <row r="905" customFormat="false" ht="15" hidden="false" customHeight="true" outlineLevel="0" collapsed="false">
      <c r="A905" s="28" t="n">
        <v>9051017</v>
      </c>
      <c r="B905" s="31" t="s">
        <v>305</v>
      </c>
      <c r="C905" s="30" t="s">
        <v>64</v>
      </c>
      <c r="D905" s="50" t="n">
        <v>15</v>
      </c>
      <c r="E905" s="32" t="n">
        <f aca="false">SUM(I906:I907)</f>
        <v>85.17564965052</v>
      </c>
      <c r="F905" s="70"/>
      <c r="G905" s="31"/>
      <c r="H905" s="30"/>
      <c r="I905" s="35"/>
      <c r="J905" s="36" t="n">
        <v>1277.63</v>
      </c>
    </row>
    <row r="906" customFormat="false" ht="15" hidden="false" customHeight="true" outlineLevel="0" collapsed="false">
      <c r="A906" s="45" t="n">
        <v>2041</v>
      </c>
      <c r="B906" s="46" t="s">
        <v>55</v>
      </c>
      <c r="C906" s="39" t="s">
        <v>30</v>
      </c>
      <c r="D906" s="40" t="n">
        <v>1.3</v>
      </c>
      <c r="E906" s="41" t="n">
        <v>13.38</v>
      </c>
      <c r="F906" s="42" t="n">
        <f aca="false">D906*E906</f>
        <v>17.394</v>
      </c>
      <c r="G906" s="51" t="n">
        <f aca="false">F906*$H$15</f>
        <v>22.4678298</v>
      </c>
      <c r="H906" s="43" t="n">
        <f aca="false">(F906+G906)*$H$16</f>
        <v>10.18868369688</v>
      </c>
      <c r="I906" s="84" t="n">
        <f aca="false">F906+G906+H906</f>
        <v>50.05051349688</v>
      </c>
      <c r="J906" s="26"/>
    </row>
    <row r="907" customFormat="false" ht="15" hidden="false" customHeight="true" outlineLevel="0" collapsed="false">
      <c r="A907" s="45" t="n">
        <v>2099</v>
      </c>
      <c r="B907" s="46" t="s">
        <v>32</v>
      </c>
      <c r="C907" s="39" t="s">
        <v>30</v>
      </c>
      <c r="D907" s="40" t="n">
        <v>1.3</v>
      </c>
      <c r="E907" s="42" t="n">
        <v>9.39</v>
      </c>
      <c r="F907" s="42" t="n">
        <f aca="false">D907*E907</f>
        <v>12.207</v>
      </c>
      <c r="G907" s="51" t="n">
        <f aca="false">F907*$H$15</f>
        <v>15.7677819</v>
      </c>
      <c r="H907" s="43" t="n">
        <f aca="false">(F907+G907)*$H$16</f>
        <v>7.15035425364</v>
      </c>
      <c r="I907" s="84" t="n">
        <f aca="false">F907+G907+H907</f>
        <v>35.12513615364</v>
      </c>
      <c r="J907" s="26"/>
    </row>
    <row r="908" customFormat="false" ht="15" hidden="false" customHeight="true" outlineLevel="0" collapsed="false">
      <c r="A908" s="61"/>
      <c r="B908" s="62"/>
      <c r="C908" s="45"/>
      <c r="D908" s="46"/>
      <c r="E908" s="39"/>
      <c r="F908" s="42"/>
      <c r="G908" s="40"/>
      <c r="H908" s="63"/>
      <c r="I908" s="64"/>
      <c r="J908" s="85"/>
    </row>
    <row r="909" customFormat="false" ht="25.5" hidden="false" customHeight="true" outlineLevel="0" collapsed="false">
      <c r="A909" s="28" t="n">
        <v>9051026</v>
      </c>
      <c r="B909" s="31" t="s">
        <v>306</v>
      </c>
      <c r="C909" s="30" t="s">
        <v>64</v>
      </c>
      <c r="D909" s="50" t="n">
        <v>1</v>
      </c>
      <c r="E909" s="32" t="n">
        <f aca="false">SUM(I910:I911)</f>
        <v>65.5197305004</v>
      </c>
      <c r="F909" s="70"/>
      <c r="G909" s="31"/>
      <c r="H909" s="30"/>
      <c r="I909" s="35"/>
      <c r="J909" s="36" t="n">
        <v>65.52</v>
      </c>
    </row>
    <row r="910" customFormat="false" ht="15" hidden="false" customHeight="true" outlineLevel="0" collapsed="false">
      <c r="A910" s="45" t="n">
        <v>2041</v>
      </c>
      <c r="B910" s="46" t="s">
        <v>55</v>
      </c>
      <c r="C910" s="39" t="s">
        <v>30</v>
      </c>
      <c r="D910" s="40" t="n">
        <v>1</v>
      </c>
      <c r="E910" s="41" t="n">
        <v>13.38</v>
      </c>
      <c r="F910" s="42" t="n">
        <f aca="false">D910*E910</f>
        <v>13.38</v>
      </c>
      <c r="G910" s="51" t="n">
        <f aca="false">F910*$H$15</f>
        <v>17.282946</v>
      </c>
      <c r="H910" s="43" t="n">
        <f aca="false">(F910+G910)*$H$16</f>
        <v>7.8374489976</v>
      </c>
      <c r="I910" s="84" t="n">
        <f aca="false">F910+G910+H910</f>
        <v>38.5003949976</v>
      </c>
      <c r="J910" s="26"/>
    </row>
    <row r="911" customFormat="false" ht="15" hidden="false" customHeight="true" outlineLevel="0" collapsed="false">
      <c r="A911" s="45" t="n">
        <v>2099</v>
      </c>
      <c r="B911" s="46" t="s">
        <v>32</v>
      </c>
      <c r="C911" s="39" t="s">
        <v>30</v>
      </c>
      <c r="D911" s="40" t="n">
        <v>1</v>
      </c>
      <c r="E911" s="42" t="n">
        <v>9.39</v>
      </c>
      <c r="F911" s="42" t="n">
        <f aca="false">D911*E911</f>
        <v>9.39</v>
      </c>
      <c r="G911" s="51" t="n">
        <f aca="false">F911*$H$15</f>
        <v>12.129063</v>
      </c>
      <c r="H911" s="43" t="n">
        <f aca="false">(F911+G911)*$H$16</f>
        <v>5.5002725028</v>
      </c>
      <c r="I911" s="84" t="n">
        <f aca="false">F911+G911+H911</f>
        <v>27.0193355028</v>
      </c>
      <c r="J911" s="26"/>
    </row>
    <row r="912" customFormat="false" ht="15" hidden="false" customHeight="true" outlineLevel="0" collapsed="false">
      <c r="A912" s="61"/>
      <c r="B912" s="62"/>
      <c r="C912" s="45"/>
      <c r="D912" s="46"/>
      <c r="E912" s="39"/>
      <c r="F912" s="42"/>
      <c r="G912" s="40"/>
      <c r="H912" s="63"/>
      <c r="I912" s="64"/>
      <c r="J912" s="85"/>
    </row>
    <row r="913" customFormat="false" ht="25.5" hidden="false" customHeight="true" outlineLevel="0" collapsed="false">
      <c r="A913" s="28" t="n">
        <v>9061030</v>
      </c>
      <c r="B913" s="31" t="s">
        <v>307</v>
      </c>
      <c r="C913" s="30" t="s">
        <v>64</v>
      </c>
      <c r="D913" s="50" t="n">
        <v>1</v>
      </c>
      <c r="E913" s="32" t="n">
        <f aca="false">SUM(I914:I915)</f>
        <v>13.10394610008</v>
      </c>
      <c r="F913" s="70"/>
      <c r="G913" s="31"/>
      <c r="H913" s="30"/>
      <c r="I913" s="35"/>
      <c r="J913" s="36" t="n">
        <v>13.1</v>
      </c>
    </row>
    <row r="914" customFormat="false" ht="15" hidden="false" customHeight="true" outlineLevel="0" collapsed="false">
      <c r="A914" s="45" t="n">
        <v>2041</v>
      </c>
      <c r="B914" s="46" t="s">
        <v>55</v>
      </c>
      <c r="C914" s="39" t="s">
        <v>30</v>
      </c>
      <c r="D914" s="40" t="n">
        <v>0.2</v>
      </c>
      <c r="E914" s="41" t="n">
        <v>13.38</v>
      </c>
      <c r="F914" s="42" t="n">
        <f aca="false">D914*E914</f>
        <v>2.676</v>
      </c>
      <c r="G914" s="51" t="n">
        <f aca="false">F914*$H$15</f>
        <v>3.4565892</v>
      </c>
      <c r="H914" s="43" t="n">
        <f aca="false">(F914+G914)*$H$16</f>
        <v>1.56748979952</v>
      </c>
      <c r="I914" s="84" t="n">
        <f aca="false">F914+G914+H914</f>
        <v>7.70007899952</v>
      </c>
      <c r="J914" s="26"/>
    </row>
    <row r="915" customFormat="false" ht="15" hidden="false" customHeight="true" outlineLevel="0" collapsed="false">
      <c r="A915" s="45" t="n">
        <v>2099</v>
      </c>
      <c r="B915" s="46" t="s">
        <v>32</v>
      </c>
      <c r="C915" s="39" t="s">
        <v>30</v>
      </c>
      <c r="D915" s="40" t="n">
        <v>0.2</v>
      </c>
      <c r="E915" s="42" t="n">
        <v>9.39</v>
      </c>
      <c r="F915" s="42" t="n">
        <f aca="false">D915*E915</f>
        <v>1.878</v>
      </c>
      <c r="G915" s="51" t="n">
        <f aca="false">F915*$H$15</f>
        <v>2.4258126</v>
      </c>
      <c r="H915" s="43" t="n">
        <f aca="false">(F915+G915)*$H$16</f>
        <v>1.10005450056</v>
      </c>
      <c r="I915" s="84" t="n">
        <f aca="false">F915+G915+H915</f>
        <v>5.40386710056</v>
      </c>
      <c r="J915" s="26"/>
    </row>
    <row r="916" customFormat="false" ht="15" hidden="false" customHeight="true" outlineLevel="0" collapsed="false">
      <c r="A916" s="61"/>
      <c r="B916" s="62"/>
      <c r="C916" s="45"/>
      <c r="D916" s="46"/>
      <c r="E916" s="39"/>
      <c r="F916" s="42"/>
      <c r="G916" s="40"/>
      <c r="H916" s="63"/>
      <c r="I916" s="64"/>
      <c r="J916" s="85"/>
    </row>
    <row r="917" customFormat="false" ht="15" hidden="false" customHeight="true" outlineLevel="0" collapsed="false">
      <c r="A917" s="28" t="s">
        <v>308</v>
      </c>
      <c r="B917" s="29" t="s">
        <v>309</v>
      </c>
      <c r="C917" s="30" t="s">
        <v>64</v>
      </c>
      <c r="D917" s="50" t="n">
        <v>1</v>
      </c>
      <c r="E917" s="32" t="n">
        <f aca="false">SUM(I918:I920)</f>
        <v>170.6429486251</v>
      </c>
      <c r="F917" s="70"/>
      <c r="G917" s="32"/>
      <c r="H917" s="30"/>
      <c r="I917" s="35"/>
      <c r="J917" s="36" t="n">
        <v>170.64</v>
      </c>
    </row>
    <row r="918" customFormat="false" ht="15" hidden="false" customHeight="true" outlineLevel="0" collapsed="false">
      <c r="A918" s="45" t="n">
        <v>2041</v>
      </c>
      <c r="B918" s="46" t="s">
        <v>55</v>
      </c>
      <c r="C918" s="39" t="s">
        <v>30</v>
      </c>
      <c r="D918" s="40" t="n">
        <v>0.25</v>
      </c>
      <c r="E918" s="41" t="n">
        <v>13.38</v>
      </c>
      <c r="F918" s="60" t="n">
        <f aca="false">D918*E918</f>
        <v>3.345</v>
      </c>
      <c r="G918" s="66" t="n">
        <f aca="false">F918*$H$15</f>
        <v>4.3207365</v>
      </c>
      <c r="H918" s="43" t="n">
        <f aca="false">(F918+G918)*$H$16</f>
        <v>1.9593622494</v>
      </c>
      <c r="I918" s="84" t="n">
        <f aca="false">F918+G918+H918</f>
        <v>9.6250987494</v>
      </c>
      <c r="J918" s="44"/>
    </row>
    <row r="919" customFormat="false" ht="15" hidden="false" customHeight="true" outlineLevel="0" collapsed="false">
      <c r="A919" s="45" t="n">
        <v>2099</v>
      </c>
      <c r="B919" s="46" t="s">
        <v>32</v>
      </c>
      <c r="C919" s="39" t="s">
        <v>30</v>
      </c>
      <c r="D919" s="40" t="n">
        <v>0.25</v>
      </c>
      <c r="E919" s="42" t="n">
        <v>9.39</v>
      </c>
      <c r="F919" s="60" t="n">
        <f aca="false">D919*E919</f>
        <v>2.3475</v>
      </c>
      <c r="G919" s="66" t="n">
        <f aca="false">F919*$H$15</f>
        <v>3.03226575</v>
      </c>
      <c r="H919" s="43" t="n">
        <f aca="false">(F919+G919)*$H$16</f>
        <v>1.3750681257</v>
      </c>
      <c r="I919" s="84" t="n">
        <f aca="false">F919+G919+H919</f>
        <v>6.7548338757</v>
      </c>
      <c r="J919" s="44"/>
    </row>
    <row r="920" customFormat="false" ht="25.5" hidden="false" customHeight="true" outlineLevel="0" collapsed="false">
      <c r="A920" s="86" t="n">
        <v>31020</v>
      </c>
      <c r="B920" s="38" t="s">
        <v>310</v>
      </c>
      <c r="C920" s="69" t="s">
        <v>66</v>
      </c>
      <c r="D920" s="87" t="n">
        <v>1</v>
      </c>
      <c r="E920" s="42" t="n">
        <v>122.86</v>
      </c>
      <c r="F920" s="60" t="n">
        <f aca="false">D920*E920</f>
        <v>122.86</v>
      </c>
      <c r="G920" s="57"/>
      <c r="H920" s="43" t="n">
        <f aca="false">(F920+G920)*$H$16</f>
        <v>31.403016</v>
      </c>
      <c r="I920" s="84" t="n">
        <f aca="false">F920+G920+H920</f>
        <v>154.263016</v>
      </c>
      <c r="J920" s="44"/>
    </row>
    <row r="921" customFormat="false" ht="15" hidden="false" customHeight="true" outlineLevel="0" collapsed="false">
      <c r="A921" s="88"/>
      <c r="B921" s="38"/>
      <c r="C921" s="69"/>
      <c r="D921" s="89"/>
      <c r="J921" s="26"/>
    </row>
    <row r="922" customFormat="false" ht="15" hidden="false" customHeight="true" outlineLevel="0" collapsed="false">
      <c r="A922" s="28" t="n">
        <v>9003037</v>
      </c>
      <c r="B922" s="31" t="s">
        <v>311</v>
      </c>
      <c r="C922" s="30" t="s">
        <v>36</v>
      </c>
      <c r="D922" s="50" t="n">
        <v>45.32</v>
      </c>
      <c r="E922" s="32" t="n">
        <f aca="false">SUM(I923:I925)</f>
        <v>84.1039831851</v>
      </c>
      <c r="F922" s="70"/>
      <c r="G922" s="31"/>
      <c r="H922" s="30"/>
      <c r="I922" s="35"/>
      <c r="J922" s="36" t="n">
        <v>3811.59</v>
      </c>
    </row>
    <row r="923" customFormat="false" ht="15" hidden="false" customHeight="true" outlineLevel="0" collapsed="false">
      <c r="A923" s="45" t="n">
        <v>2041</v>
      </c>
      <c r="B923" s="46" t="s">
        <v>55</v>
      </c>
      <c r="C923" s="39" t="s">
        <v>30</v>
      </c>
      <c r="D923" s="40" t="n">
        <v>0.25</v>
      </c>
      <c r="E923" s="41" t="n">
        <v>13.38</v>
      </c>
      <c r="F923" s="42" t="n">
        <f aca="false">D923*E923</f>
        <v>3.345</v>
      </c>
      <c r="G923" s="51" t="n">
        <f aca="false">F923*$H$15</f>
        <v>4.3207365</v>
      </c>
      <c r="H923" s="43" t="n">
        <f aca="false">(F923+G923)*$H$16</f>
        <v>1.9593622494</v>
      </c>
      <c r="I923" s="84" t="n">
        <f aca="false">F923+G923+H923</f>
        <v>9.6250987494</v>
      </c>
      <c r="J923" s="26"/>
    </row>
    <row r="924" customFormat="false" ht="15" hidden="false" customHeight="true" outlineLevel="0" collapsed="false">
      <c r="A924" s="45" t="n">
        <v>2099</v>
      </c>
      <c r="B924" s="46" t="s">
        <v>32</v>
      </c>
      <c r="C924" s="39" t="s">
        <v>30</v>
      </c>
      <c r="D924" s="40" t="n">
        <v>0.25</v>
      </c>
      <c r="E924" s="42" t="n">
        <v>9.39</v>
      </c>
      <c r="F924" s="42" t="n">
        <f aca="false">D924*E924</f>
        <v>2.3475</v>
      </c>
      <c r="G924" s="51" t="n">
        <f aca="false">F924*$H$15</f>
        <v>3.03226575</v>
      </c>
      <c r="H924" s="43" t="n">
        <f aca="false">(F924+G924)*$H$16</f>
        <v>1.3750681257</v>
      </c>
      <c r="I924" s="84" t="n">
        <f aca="false">F924+G924+H924</f>
        <v>6.7548338757</v>
      </c>
      <c r="J924" s="26"/>
    </row>
    <row r="925" customFormat="false" ht="15" hidden="false" customHeight="true" outlineLevel="0" collapsed="false">
      <c r="A925" s="45" t="n">
        <v>52830</v>
      </c>
      <c r="B925" s="46" t="s">
        <v>247</v>
      </c>
      <c r="C925" s="39" t="s">
        <v>36</v>
      </c>
      <c r="D925" s="40" t="n">
        <v>1.02</v>
      </c>
      <c r="E925" s="42" t="n">
        <v>52.88</v>
      </c>
      <c r="F925" s="42" t="n">
        <f aca="false">D925*E925</f>
        <v>53.9376</v>
      </c>
      <c r="H925" s="43" t="n">
        <f aca="false">(F925+G925)*$H$16</f>
        <v>13.78645056</v>
      </c>
      <c r="I925" s="84" t="n">
        <f aca="false">F925+G925+H925</f>
        <v>67.72405056</v>
      </c>
      <c r="J925" s="26"/>
    </row>
    <row r="926" customFormat="false" ht="15" hidden="false" customHeight="true" outlineLevel="0" collapsed="false">
      <c r="J926" s="26"/>
    </row>
    <row r="927" customFormat="false" ht="25.5" hidden="false" customHeight="true" outlineLevel="0" collapsed="false">
      <c r="A927" s="28" t="n">
        <v>9003011</v>
      </c>
      <c r="B927" s="31" t="s">
        <v>312</v>
      </c>
      <c r="C927" s="30" t="s">
        <v>36</v>
      </c>
      <c r="D927" s="50" t="n">
        <v>10</v>
      </c>
      <c r="E927" s="32" t="n">
        <f aca="false">SUM(I928:I930)</f>
        <v>53.43620317506</v>
      </c>
      <c r="F927" s="70"/>
      <c r="G927" s="31"/>
      <c r="H927" s="30"/>
      <c r="I927" s="35"/>
      <c r="J927" s="36" t="n">
        <v>534.36</v>
      </c>
    </row>
    <row r="928" customFormat="false" ht="15" hidden="false" customHeight="true" outlineLevel="0" collapsed="false">
      <c r="A928" s="45" t="n">
        <v>2041</v>
      </c>
      <c r="B928" s="46" t="s">
        <v>55</v>
      </c>
      <c r="C928" s="39" t="s">
        <v>30</v>
      </c>
      <c r="D928" s="40" t="n">
        <v>0.15</v>
      </c>
      <c r="E928" s="41" t="n">
        <v>13.38</v>
      </c>
      <c r="F928" s="42" t="n">
        <f aca="false">D928*E928</f>
        <v>2.007</v>
      </c>
      <c r="G928" s="51" t="n">
        <f aca="false">F928*$H$15</f>
        <v>2.5924419</v>
      </c>
      <c r="H928" s="43" t="n">
        <f aca="false">(F928+G928)*$H$16</f>
        <v>1.17561734964</v>
      </c>
      <c r="I928" s="84" t="n">
        <f aca="false">F928+G928+H928</f>
        <v>5.77505924964</v>
      </c>
      <c r="J928" s="26"/>
    </row>
    <row r="929" customFormat="false" ht="15" hidden="false" customHeight="true" outlineLevel="0" collapsed="false">
      <c r="A929" s="45" t="n">
        <v>2099</v>
      </c>
      <c r="B929" s="46" t="s">
        <v>32</v>
      </c>
      <c r="C929" s="39" t="s">
        <v>30</v>
      </c>
      <c r="D929" s="40" t="n">
        <v>0.15</v>
      </c>
      <c r="E929" s="42" t="n">
        <v>9.39</v>
      </c>
      <c r="F929" s="42" t="n">
        <f aca="false">D929*E929</f>
        <v>1.4085</v>
      </c>
      <c r="G929" s="51" t="n">
        <f aca="false">F929*$H$15</f>
        <v>1.81935945</v>
      </c>
      <c r="H929" s="43" t="n">
        <f aca="false">(F929+G929)*$H$16</f>
        <v>0.82504087542</v>
      </c>
      <c r="I929" s="84" t="n">
        <f aca="false">F929+G929+H929</f>
        <v>4.05290032542</v>
      </c>
      <c r="J929" s="26"/>
    </row>
    <row r="930" customFormat="false" ht="15" hidden="false" customHeight="true" outlineLevel="0" collapsed="false">
      <c r="A930" s="45" t="n">
        <v>52808</v>
      </c>
      <c r="B930" s="46" t="s">
        <v>313</v>
      </c>
      <c r="C930" s="39" t="s">
        <v>36</v>
      </c>
      <c r="D930" s="40" t="n">
        <v>1.02</v>
      </c>
      <c r="E930" s="42" t="n">
        <v>34.05</v>
      </c>
      <c r="F930" s="42" t="n">
        <f aca="false">D930*E930</f>
        <v>34.731</v>
      </c>
      <c r="H930" s="43" t="n">
        <f aca="false">(F930+G930)*$H$16</f>
        <v>8.8772436</v>
      </c>
      <c r="I930" s="84" t="n">
        <f aca="false">F930+G930+H930</f>
        <v>43.6082436</v>
      </c>
      <c r="J930" s="26"/>
    </row>
    <row r="931" customFormat="false" ht="15" hidden="false" customHeight="true" outlineLevel="0" collapsed="false">
      <c r="A931" s="88"/>
      <c r="B931" s="38"/>
      <c r="C931" s="69"/>
      <c r="D931" s="89"/>
      <c r="J931" s="26"/>
    </row>
    <row r="932" customFormat="false" ht="15" hidden="false" customHeight="true" outlineLevel="0" collapsed="false">
      <c r="A932" s="28" t="n">
        <v>9006077</v>
      </c>
      <c r="B932" s="31" t="s">
        <v>145</v>
      </c>
      <c r="C932" s="30" t="s">
        <v>36</v>
      </c>
      <c r="D932" s="50" t="n">
        <v>1.5</v>
      </c>
      <c r="E932" s="32" t="n">
        <f aca="false">SUM(I933:I934)</f>
        <v>193.03454249928</v>
      </c>
      <c r="F932" s="70"/>
      <c r="G932" s="31"/>
      <c r="H932" s="30"/>
      <c r="I932" s="35"/>
      <c r="J932" s="36" t="n">
        <v>289.55</v>
      </c>
    </row>
    <row r="933" customFormat="false" ht="15" hidden="false" customHeight="true" outlineLevel="0" collapsed="false">
      <c r="A933" s="45" t="n">
        <v>2041</v>
      </c>
      <c r="B933" s="46" t="s">
        <v>55</v>
      </c>
      <c r="C933" s="39" t="s">
        <v>30</v>
      </c>
      <c r="D933" s="40" t="n">
        <v>0.3</v>
      </c>
      <c r="E933" s="41" t="n">
        <v>13.38</v>
      </c>
      <c r="F933" s="42" t="n">
        <f aca="false">D933*E933</f>
        <v>4.014</v>
      </c>
      <c r="G933" s="51" t="n">
        <f aca="false">F933*$H$15</f>
        <v>5.1848838</v>
      </c>
      <c r="H933" s="43" t="n">
        <f aca="false">(F933+G933)*$H$16</f>
        <v>2.35123469928</v>
      </c>
      <c r="I933" s="84" t="n">
        <f aca="false">F933+G933+H933</f>
        <v>11.55011849928</v>
      </c>
      <c r="J933" s="44"/>
    </row>
    <row r="934" customFormat="false" ht="15" hidden="false" customHeight="true" outlineLevel="0" collapsed="false">
      <c r="A934" s="45" t="n">
        <v>54028</v>
      </c>
      <c r="B934" s="46" t="s">
        <v>145</v>
      </c>
      <c r="C934" s="39" t="s">
        <v>36</v>
      </c>
      <c r="D934" s="40" t="n">
        <v>1</v>
      </c>
      <c r="E934" s="42" t="n">
        <v>144.54</v>
      </c>
      <c r="F934" s="42" t="n">
        <f aca="false">D934*E934</f>
        <v>144.54</v>
      </c>
      <c r="H934" s="43" t="n">
        <f aca="false">(F934+G934)*$H$16</f>
        <v>36.944424</v>
      </c>
      <c r="I934" s="84" t="n">
        <f aca="false">F934+G934+H934</f>
        <v>181.484424</v>
      </c>
      <c r="J934" s="44"/>
    </row>
    <row r="935" customFormat="false" ht="15" hidden="false" customHeight="true" outlineLevel="0" collapsed="false">
      <c r="A935" s="61"/>
      <c r="B935" s="62"/>
      <c r="C935" s="45"/>
      <c r="D935" s="46"/>
      <c r="E935" s="39"/>
      <c r="F935" s="42"/>
      <c r="G935" s="40"/>
      <c r="H935" s="63"/>
      <c r="I935" s="64"/>
      <c r="J935" s="85"/>
    </row>
    <row r="936" customFormat="false" ht="15" hidden="false" customHeight="true" outlineLevel="0" collapsed="false">
      <c r="A936" s="28" t="n">
        <v>9071032</v>
      </c>
      <c r="B936" s="31" t="s">
        <v>314</v>
      </c>
      <c r="C936" s="30" t="s">
        <v>64</v>
      </c>
      <c r="D936" s="50" t="n">
        <v>4</v>
      </c>
      <c r="E936" s="32" t="n">
        <f aca="false">SUM(I937:I938)</f>
        <v>19.65591915012</v>
      </c>
      <c r="F936" s="70"/>
      <c r="G936" s="31"/>
      <c r="H936" s="30"/>
      <c r="I936" s="35"/>
      <c r="J936" s="36" t="n">
        <v>78.62</v>
      </c>
    </row>
    <row r="937" customFormat="false" ht="15" hidden="false" customHeight="true" outlineLevel="0" collapsed="false">
      <c r="A937" s="45" t="n">
        <v>2041</v>
      </c>
      <c r="B937" s="46" t="s">
        <v>55</v>
      </c>
      <c r="C937" s="39" t="s">
        <v>30</v>
      </c>
      <c r="D937" s="40" t="n">
        <v>0.3</v>
      </c>
      <c r="E937" s="41" t="n">
        <v>13.38</v>
      </c>
      <c r="F937" s="42" t="n">
        <f aca="false">D937*E937</f>
        <v>4.014</v>
      </c>
      <c r="G937" s="51" t="n">
        <f aca="false">F937*$H$15</f>
        <v>5.1848838</v>
      </c>
      <c r="H937" s="43" t="n">
        <f aca="false">(F937+G937)*$H$16</f>
        <v>2.35123469928</v>
      </c>
      <c r="I937" s="84" t="n">
        <f aca="false">F937+G937+H937</f>
        <v>11.55011849928</v>
      </c>
      <c r="J937" s="72"/>
    </row>
    <row r="938" customFormat="false" ht="15" hidden="false" customHeight="true" outlineLevel="0" collapsed="false">
      <c r="A938" s="45" t="n">
        <v>2099</v>
      </c>
      <c r="B938" s="46" t="s">
        <v>32</v>
      </c>
      <c r="C938" s="39" t="s">
        <v>30</v>
      </c>
      <c r="D938" s="40" t="n">
        <v>0.3</v>
      </c>
      <c r="E938" s="42" t="n">
        <v>9.39</v>
      </c>
      <c r="F938" s="42" t="n">
        <f aca="false">D938*E938</f>
        <v>2.817</v>
      </c>
      <c r="G938" s="51" t="n">
        <f aca="false">F938*$H$15</f>
        <v>3.6387189</v>
      </c>
      <c r="H938" s="43" t="n">
        <f aca="false">(F938+G938)*$H$16</f>
        <v>1.65008175084</v>
      </c>
      <c r="I938" s="84" t="n">
        <f aca="false">F938+G938+H938</f>
        <v>8.10580065084</v>
      </c>
      <c r="J938" s="72"/>
    </row>
    <row r="939" customFormat="false" ht="15" hidden="false" customHeight="true" outlineLevel="0" collapsed="false">
      <c r="J939" s="26"/>
    </row>
    <row r="940" customFormat="false" ht="15" hidden="false" customHeight="true" outlineLevel="0" collapsed="false">
      <c r="J940" s="26"/>
    </row>
    <row r="941" customFormat="false" ht="25.5" hidden="false" customHeight="true" outlineLevel="0" collapsed="false">
      <c r="A941" s="28" t="n">
        <v>9008048</v>
      </c>
      <c r="B941" s="31" t="s">
        <v>315</v>
      </c>
      <c r="C941" s="30" t="s">
        <v>64</v>
      </c>
      <c r="D941" s="50" t="n">
        <v>1</v>
      </c>
      <c r="E941" s="32" t="n">
        <f aca="false">SUM(I942:I945)</f>
        <v>1738.27385964</v>
      </c>
      <c r="F941" s="70"/>
      <c r="G941" s="31"/>
      <c r="H941" s="30"/>
      <c r="I941" s="35"/>
      <c r="J941" s="36" t="n">
        <v>1738.27</v>
      </c>
    </row>
    <row r="942" customFormat="false" ht="15" hidden="false" customHeight="true" outlineLevel="0" collapsed="false">
      <c r="A942" s="45" t="n">
        <v>1037</v>
      </c>
      <c r="B942" s="46" t="s">
        <v>154</v>
      </c>
      <c r="C942" s="39" t="s">
        <v>30</v>
      </c>
      <c r="D942" s="40" t="n">
        <v>0.6</v>
      </c>
      <c r="E942" s="41" t="n">
        <v>26.69</v>
      </c>
      <c r="F942" s="42" t="n">
        <f aca="false">D942*E942</f>
        <v>16.014</v>
      </c>
      <c r="G942" s="51" t="n">
        <f aca="false">F942*$H$15</f>
        <v>20.6852838</v>
      </c>
      <c r="H942" s="43" t="n">
        <f aca="false">(F942+G942)*$H$16</f>
        <v>9.38033693928</v>
      </c>
      <c r="I942" s="84" t="n">
        <f aca="false">F942+G942+H942</f>
        <v>46.07962073928</v>
      </c>
      <c r="J942" s="44"/>
    </row>
    <row r="943" customFormat="false" ht="15" hidden="false" customHeight="true" outlineLevel="0" collapsed="false">
      <c r="A943" s="45" t="n">
        <v>2041</v>
      </c>
      <c r="B943" s="46" t="s">
        <v>55</v>
      </c>
      <c r="C943" s="39" t="s">
        <v>30</v>
      </c>
      <c r="D943" s="40" t="n">
        <v>1.8</v>
      </c>
      <c r="E943" s="41" t="n">
        <v>13.38</v>
      </c>
      <c r="F943" s="42" t="n">
        <f aca="false">D943*E943</f>
        <v>24.084</v>
      </c>
      <c r="G943" s="51" t="n">
        <f aca="false">F943*$H$15</f>
        <v>31.1093028</v>
      </c>
      <c r="H943" s="43" t="n">
        <f aca="false">(F943+G943)*$H$16</f>
        <v>14.10740819568</v>
      </c>
      <c r="I943" s="84" t="n">
        <f aca="false">F943+G943+H943</f>
        <v>69.30071099568</v>
      </c>
      <c r="J943" s="44"/>
    </row>
    <row r="944" customFormat="false" ht="15" hidden="false" customHeight="true" outlineLevel="0" collapsed="false">
      <c r="A944" s="45" t="n">
        <v>2099</v>
      </c>
      <c r="B944" s="46" t="s">
        <v>32</v>
      </c>
      <c r="C944" s="39" t="s">
        <v>30</v>
      </c>
      <c r="D944" s="40" t="n">
        <v>1.8</v>
      </c>
      <c r="E944" s="42" t="n">
        <v>9.39</v>
      </c>
      <c r="F944" s="42" t="n">
        <f aca="false">D944*E944</f>
        <v>16.902</v>
      </c>
      <c r="G944" s="51" t="n">
        <f aca="false">F944*$H$15</f>
        <v>21.8323134</v>
      </c>
      <c r="H944" s="43" t="n">
        <f aca="false">(F944+G944)*$H$16</f>
        <v>9.90049050504</v>
      </c>
      <c r="I944" s="84" t="n">
        <f aca="false">F944+G944+H944</f>
        <v>48.63480390504</v>
      </c>
      <c r="J944" s="44"/>
    </row>
    <row r="945" customFormat="false" ht="25.5" hidden="false" customHeight="true" outlineLevel="0" collapsed="false">
      <c r="A945" s="45" t="n">
        <v>54487</v>
      </c>
      <c r="B945" s="46" t="s">
        <v>316</v>
      </c>
      <c r="C945" s="39" t="s">
        <v>66</v>
      </c>
      <c r="D945" s="40" t="n">
        <v>1</v>
      </c>
      <c r="E945" s="42" t="n">
        <v>1253.79</v>
      </c>
      <c r="F945" s="42" t="n">
        <f aca="false">D945*E945</f>
        <v>1253.79</v>
      </c>
      <c r="H945" s="43" t="n">
        <f aca="false">(F945+G945)*$H$16</f>
        <v>320.468724</v>
      </c>
      <c r="I945" s="84" t="n">
        <f aca="false">F945+G945+H945</f>
        <v>1574.258724</v>
      </c>
      <c r="J945" s="44"/>
    </row>
    <row r="946" customFormat="false" ht="15" hidden="false" customHeight="true" outlineLevel="0" collapsed="false">
      <c r="I946" s="90"/>
      <c r="J946" s="26"/>
    </row>
    <row r="947" customFormat="false" ht="15" hidden="false" customHeight="true" outlineLevel="0" collapsed="false">
      <c r="A947" s="28" t="n">
        <v>9008013</v>
      </c>
      <c r="B947" s="31" t="s">
        <v>291</v>
      </c>
      <c r="C947" s="30" t="s">
        <v>64</v>
      </c>
      <c r="D947" s="50" t="n">
        <v>2</v>
      </c>
      <c r="E947" s="32" t="n">
        <f aca="false">SUM(I948:I949)</f>
        <v>93.7719069976</v>
      </c>
      <c r="F947" s="70"/>
      <c r="G947" s="31"/>
      <c r="H947" s="30"/>
      <c r="I947" s="35"/>
      <c r="J947" s="36" t="n">
        <v>187.54</v>
      </c>
    </row>
    <row r="948" customFormat="false" ht="15" hidden="false" customHeight="true" outlineLevel="0" collapsed="false">
      <c r="A948" s="45" t="n">
        <v>2041</v>
      </c>
      <c r="B948" s="46" t="s">
        <v>55</v>
      </c>
      <c r="C948" s="39" t="s">
        <v>30</v>
      </c>
      <c r="D948" s="40" t="n">
        <v>1</v>
      </c>
      <c r="E948" s="41" t="n">
        <v>13.38</v>
      </c>
      <c r="F948" s="42" t="n">
        <f aca="false">D948*E948</f>
        <v>13.38</v>
      </c>
      <c r="G948" s="51" t="n">
        <f aca="false">F948*$H$15</f>
        <v>17.282946</v>
      </c>
      <c r="H948" s="43" t="n">
        <f aca="false">(F948+G948)*$H$16</f>
        <v>7.8374489976</v>
      </c>
      <c r="I948" s="84" t="n">
        <f aca="false">F948+G948+H948</f>
        <v>38.5003949976</v>
      </c>
      <c r="J948" s="44"/>
    </row>
    <row r="949" customFormat="false" ht="15" hidden="false" customHeight="true" outlineLevel="0" collapsed="false">
      <c r="A949" s="45" t="n">
        <v>54453</v>
      </c>
      <c r="B949" s="46" t="s">
        <v>254</v>
      </c>
      <c r="C949" s="39" t="s">
        <v>66</v>
      </c>
      <c r="D949" s="40" t="n">
        <v>1</v>
      </c>
      <c r="E949" s="42" t="n">
        <v>44.02</v>
      </c>
      <c r="F949" s="42" t="n">
        <f aca="false">D949*E949</f>
        <v>44.02</v>
      </c>
      <c r="H949" s="43" t="n">
        <f aca="false">(F949+G949)*$H$16</f>
        <v>11.251512</v>
      </c>
      <c r="I949" s="84" t="n">
        <f aca="false">F949+G949+H949</f>
        <v>55.271512</v>
      </c>
      <c r="J949" s="44"/>
    </row>
    <row r="950" customFormat="false" ht="15" hidden="false" customHeight="true" outlineLevel="0" collapsed="false">
      <c r="J950" s="26"/>
    </row>
    <row r="951" customFormat="false" ht="15" hidden="false" customHeight="true" outlineLevel="0" collapsed="false">
      <c r="A951" s="28" t="n">
        <v>9008016</v>
      </c>
      <c r="B951" s="31" t="s">
        <v>317</v>
      </c>
      <c r="C951" s="30" t="s">
        <v>64</v>
      </c>
      <c r="D951" s="50" t="n">
        <v>1</v>
      </c>
      <c r="E951" s="32" t="n">
        <f aca="false">SUM(I952:I953)</f>
        <v>153.84025899568</v>
      </c>
      <c r="F951" s="70"/>
      <c r="G951" s="31"/>
      <c r="H951" s="30"/>
      <c r="I951" s="35"/>
      <c r="J951" s="36" t="n">
        <v>153.84</v>
      </c>
    </row>
    <row r="952" customFormat="false" ht="15" hidden="false" customHeight="true" outlineLevel="0" collapsed="false">
      <c r="A952" s="45" t="n">
        <v>2041</v>
      </c>
      <c r="B952" s="46" t="s">
        <v>55</v>
      </c>
      <c r="C952" s="39" t="s">
        <v>30</v>
      </c>
      <c r="D952" s="40" t="n">
        <v>1.8</v>
      </c>
      <c r="E952" s="41" t="n">
        <v>13.38</v>
      </c>
      <c r="F952" s="42" t="n">
        <f aca="false">D952*E952</f>
        <v>24.084</v>
      </c>
      <c r="G952" s="51" t="n">
        <f aca="false">F952*$H$15</f>
        <v>31.1093028</v>
      </c>
      <c r="H952" s="43" t="n">
        <f aca="false">(F952+G952)*$H$16</f>
        <v>14.10740819568</v>
      </c>
      <c r="I952" s="84" t="n">
        <f aca="false">F952+G952+H952</f>
        <v>69.30071099568</v>
      </c>
      <c r="J952" s="44"/>
    </row>
    <row r="953" customFormat="false" ht="15" hidden="false" customHeight="true" outlineLevel="0" collapsed="false">
      <c r="A953" s="45" t="n">
        <v>61009</v>
      </c>
      <c r="B953" s="46" t="s">
        <v>149</v>
      </c>
      <c r="C953" s="39" t="s">
        <v>66</v>
      </c>
      <c r="D953" s="40" t="n">
        <v>1</v>
      </c>
      <c r="E953" s="42" t="n">
        <v>67.33</v>
      </c>
      <c r="F953" s="42" t="n">
        <f aca="false">D953*E953</f>
        <v>67.33</v>
      </c>
      <c r="H953" s="43" t="n">
        <f aca="false">(F953+G953)*$H$16</f>
        <v>17.209548</v>
      </c>
      <c r="I953" s="84" t="n">
        <f aca="false">F953+G953+H953</f>
        <v>84.539548</v>
      </c>
      <c r="J953" s="44"/>
    </row>
    <row r="954" customFormat="false" ht="15" hidden="false" customHeight="true" outlineLevel="0" collapsed="false">
      <c r="J954" s="26"/>
    </row>
    <row r="955" customFormat="false" ht="15" hidden="false" customHeight="true" outlineLevel="0" collapsed="false">
      <c r="A955" s="28" t="n">
        <v>9008018</v>
      </c>
      <c r="B955" s="31" t="s">
        <v>318</v>
      </c>
      <c r="C955" s="30" t="s">
        <v>64</v>
      </c>
      <c r="D955" s="50" t="n">
        <v>1</v>
      </c>
      <c r="E955" s="32" t="n">
        <f aca="false">SUM(I956:I957)</f>
        <v>290.6267244964</v>
      </c>
      <c r="F955" s="70"/>
      <c r="G955" s="31"/>
      <c r="H955" s="30"/>
      <c r="I955" s="35"/>
      <c r="J955" s="36" t="n">
        <v>290.63</v>
      </c>
    </row>
    <row r="956" customFormat="false" ht="15" hidden="false" customHeight="true" outlineLevel="0" collapsed="false">
      <c r="A956" s="45" t="n">
        <v>2041</v>
      </c>
      <c r="B956" s="46" t="s">
        <v>55</v>
      </c>
      <c r="C956" s="39" t="s">
        <v>30</v>
      </c>
      <c r="D956" s="40" t="n">
        <v>1.5</v>
      </c>
      <c r="E956" s="41" t="n">
        <v>13.38</v>
      </c>
      <c r="F956" s="42" t="n">
        <f aca="false">D956*E956</f>
        <v>20.07</v>
      </c>
      <c r="G956" s="51" t="n">
        <f aca="false">F956*$H$15</f>
        <v>25.924419</v>
      </c>
      <c r="H956" s="43" t="n">
        <f aca="false">(F956+G956)*$H$16</f>
        <v>11.7561734964</v>
      </c>
      <c r="I956" s="84" t="n">
        <f aca="false">F956+G956+H956</f>
        <v>57.7505924964</v>
      </c>
      <c r="J956" s="44"/>
    </row>
    <row r="957" customFormat="false" ht="15" hidden="false" customHeight="true" outlineLevel="0" collapsed="false">
      <c r="A957" s="45" t="n">
        <v>61080</v>
      </c>
      <c r="B957" s="46" t="s">
        <v>319</v>
      </c>
      <c r="C957" s="39" t="s">
        <v>66</v>
      </c>
      <c r="D957" s="40" t="n">
        <v>1</v>
      </c>
      <c r="E957" s="42" t="n">
        <v>185.47</v>
      </c>
      <c r="F957" s="42" t="n">
        <f aca="false">D957*E957</f>
        <v>185.47</v>
      </c>
      <c r="H957" s="43" t="n">
        <f aca="false">(F957+G957)*$H$16</f>
        <v>47.406132</v>
      </c>
      <c r="I957" s="84" t="n">
        <f aca="false">F957+G957+H957</f>
        <v>232.876132</v>
      </c>
      <c r="J957" s="44"/>
    </row>
    <row r="958" customFormat="false" ht="15" hidden="false" customHeight="true" outlineLevel="0" collapsed="false">
      <c r="J958" s="26"/>
    </row>
    <row r="959" customFormat="false" ht="15" hidden="false" customHeight="true" outlineLevel="0" collapsed="false">
      <c r="A959" s="28" t="n">
        <v>9017001</v>
      </c>
      <c r="B959" s="31" t="s">
        <v>158</v>
      </c>
      <c r="C959" s="30" t="s">
        <v>64</v>
      </c>
      <c r="D959" s="50" t="n">
        <v>1</v>
      </c>
      <c r="E959" s="32" t="n">
        <f aca="false">SUM(I960:I961)</f>
        <v>289.37532899856</v>
      </c>
      <c r="F959" s="70"/>
      <c r="G959" s="31"/>
      <c r="H959" s="30"/>
      <c r="I959" s="35"/>
      <c r="J959" s="36" t="n">
        <v>289.38</v>
      </c>
    </row>
    <row r="960" customFormat="false" ht="15" hidden="false" customHeight="true" outlineLevel="0" collapsed="false">
      <c r="A960" s="45" t="n">
        <v>2041</v>
      </c>
      <c r="B960" s="46" t="s">
        <v>55</v>
      </c>
      <c r="C960" s="39" t="s">
        <v>30</v>
      </c>
      <c r="D960" s="40" t="n">
        <v>0.6</v>
      </c>
      <c r="E960" s="41" t="n">
        <v>13.38</v>
      </c>
      <c r="F960" s="42" t="n">
        <f aca="false">D960*E960</f>
        <v>8.028</v>
      </c>
      <c r="G960" s="51" t="n">
        <f aca="false">F960*$H$15</f>
        <v>10.3697676</v>
      </c>
      <c r="H960" s="43" t="n">
        <f aca="false">(F960+G960)*$H$16</f>
        <v>4.70246939856</v>
      </c>
      <c r="I960" s="84" t="n">
        <f aca="false">F960+G960+H960</f>
        <v>23.10023699856</v>
      </c>
      <c r="J960" s="44"/>
    </row>
    <row r="961" customFormat="false" ht="15" hidden="false" customHeight="true" outlineLevel="0" collapsed="false">
      <c r="A961" s="45" t="n">
        <v>61001</v>
      </c>
      <c r="B961" s="46" t="s">
        <v>159</v>
      </c>
      <c r="C961" s="39" t="s">
        <v>66</v>
      </c>
      <c r="D961" s="40" t="n">
        <v>1</v>
      </c>
      <c r="E961" s="42" t="n">
        <v>212.07</v>
      </c>
      <c r="F961" s="42" t="n">
        <f aca="false">D961*E961</f>
        <v>212.07</v>
      </c>
      <c r="H961" s="43" t="n">
        <f aca="false">(F961+G961)*$H$16</f>
        <v>54.205092</v>
      </c>
      <c r="I961" s="84" t="n">
        <f aca="false">F961+G961+H961</f>
        <v>266.275092</v>
      </c>
      <c r="J961" s="44"/>
    </row>
    <row r="962" customFormat="false" ht="15" hidden="false" customHeight="true" outlineLevel="0" collapsed="false">
      <c r="J962" s="26"/>
    </row>
    <row r="963" customFormat="false" ht="25.5" hidden="false" customHeight="true" outlineLevel="0" collapsed="false">
      <c r="A963" s="28" t="n">
        <v>9080022</v>
      </c>
      <c r="B963" s="31" t="s">
        <v>320</v>
      </c>
      <c r="C963" s="30" t="s">
        <v>64</v>
      </c>
      <c r="D963" s="50" t="n">
        <v>1</v>
      </c>
      <c r="E963" s="32" t="n">
        <f aca="false">SUM(I964:I966)</f>
        <v>32.80205115012</v>
      </c>
      <c r="F963" s="70"/>
      <c r="G963" s="31"/>
      <c r="H963" s="30"/>
      <c r="I963" s="35"/>
      <c r="J963" s="36" t="n">
        <v>32.8</v>
      </c>
    </row>
    <row r="964" customFormat="false" ht="15" hidden="false" customHeight="true" outlineLevel="0" collapsed="false">
      <c r="A964" s="45" t="n">
        <v>2041</v>
      </c>
      <c r="B964" s="46" t="s">
        <v>55</v>
      </c>
      <c r="C964" s="39" t="s">
        <v>30</v>
      </c>
      <c r="D964" s="40" t="n">
        <v>0.3</v>
      </c>
      <c r="E964" s="41" t="n">
        <v>13.38</v>
      </c>
      <c r="F964" s="42" t="n">
        <f aca="false">D964*E964</f>
        <v>4.014</v>
      </c>
      <c r="G964" s="51" t="n">
        <f aca="false">F964*$H$15</f>
        <v>5.1848838</v>
      </c>
      <c r="H964" s="43" t="n">
        <f aca="false">(F964+G964)*$H$16</f>
        <v>2.35123469928</v>
      </c>
      <c r="I964" s="84" t="n">
        <f aca="false">F964+G964+H964</f>
        <v>11.55011849928</v>
      </c>
      <c r="J964" s="26"/>
    </row>
    <row r="965" customFormat="false" ht="15" hidden="false" customHeight="true" outlineLevel="0" collapsed="false">
      <c r="A965" s="45" t="n">
        <v>2099</v>
      </c>
      <c r="B965" s="46" t="s">
        <v>32</v>
      </c>
      <c r="C965" s="39" t="s">
        <v>30</v>
      </c>
      <c r="D965" s="40" t="n">
        <v>0.3</v>
      </c>
      <c r="E965" s="42" t="n">
        <v>9.39</v>
      </c>
      <c r="F965" s="42" t="n">
        <f aca="false">D965*E965</f>
        <v>2.817</v>
      </c>
      <c r="G965" s="51" t="n">
        <f aca="false">F965*$H$15</f>
        <v>3.6387189</v>
      </c>
      <c r="H965" s="43" t="n">
        <f aca="false">(F965+G965)*$H$16</f>
        <v>1.65008175084</v>
      </c>
      <c r="I965" s="84" t="n">
        <f aca="false">F965+G965+H965</f>
        <v>8.10580065084</v>
      </c>
      <c r="J965" s="26"/>
    </row>
    <row r="966" customFormat="false" ht="15" hidden="false" customHeight="true" outlineLevel="0" collapsed="false">
      <c r="A966" s="45" t="n">
        <v>58008</v>
      </c>
      <c r="B966" s="46" t="s">
        <v>321</v>
      </c>
      <c r="C966" s="39" t="s">
        <v>66</v>
      </c>
      <c r="D966" s="40" t="n">
        <v>1</v>
      </c>
      <c r="E966" s="42" t="n">
        <v>10.47</v>
      </c>
      <c r="F966" s="42" t="n">
        <f aca="false">D966*E966</f>
        <v>10.47</v>
      </c>
      <c r="H966" s="43" t="n">
        <f aca="false">(F966+G966)*$H$16</f>
        <v>2.676132</v>
      </c>
      <c r="I966" s="84" t="n">
        <f aca="false">F966+G966+H966</f>
        <v>13.146132</v>
      </c>
      <c r="J966" s="26"/>
    </row>
    <row r="967" customFormat="false" ht="15" hidden="false" customHeight="true" outlineLevel="0" collapsed="false">
      <c r="A967" s="61"/>
      <c r="B967" s="62"/>
      <c r="C967" s="45"/>
      <c r="D967" s="46"/>
      <c r="E967" s="39"/>
      <c r="F967" s="42"/>
      <c r="G967" s="40"/>
      <c r="H967" s="63"/>
      <c r="I967" s="64"/>
      <c r="J967" s="26"/>
    </row>
    <row r="968" customFormat="false" ht="25.5" hidden="false" customHeight="true" outlineLevel="0" collapsed="false">
      <c r="A968" s="28" t="n">
        <v>9080024</v>
      </c>
      <c r="B968" s="31" t="s">
        <v>322</v>
      </c>
      <c r="C968" s="30" t="s">
        <v>64</v>
      </c>
      <c r="D968" s="50" t="n">
        <v>8</v>
      </c>
      <c r="E968" s="32" t="n">
        <f aca="false">SUM(I969:I971)</f>
        <v>47.01318420016</v>
      </c>
      <c r="F968" s="70"/>
      <c r="G968" s="31"/>
      <c r="H968" s="30"/>
      <c r="I968" s="35"/>
      <c r="J968" s="36" t="n">
        <v>376.11</v>
      </c>
    </row>
    <row r="969" customFormat="false" ht="15" hidden="false" customHeight="true" outlineLevel="0" collapsed="false">
      <c r="A969" s="45" t="n">
        <v>2041</v>
      </c>
      <c r="B969" s="46" t="s">
        <v>55</v>
      </c>
      <c r="C969" s="39" t="s">
        <v>30</v>
      </c>
      <c r="D969" s="40" t="n">
        <v>0.4</v>
      </c>
      <c r="E969" s="41" t="n">
        <v>13.38</v>
      </c>
      <c r="F969" s="42" t="n">
        <f aca="false">D969*E969</f>
        <v>5.352</v>
      </c>
      <c r="G969" s="51" t="n">
        <f aca="false">F969*$H$15</f>
        <v>6.9131784</v>
      </c>
      <c r="H969" s="43" t="n">
        <f aca="false">(F969+G969)*$H$16</f>
        <v>3.13497959904</v>
      </c>
      <c r="I969" s="84" t="n">
        <f aca="false">F969+G969+H969</f>
        <v>15.40015799904</v>
      </c>
      <c r="J969" s="26"/>
    </row>
    <row r="970" customFormat="false" ht="15" hidden="false" customHeight="true" outlineLevel="0" collapsed="false">
      <c r="A970" s="45" t="n">
        <v>2099</v>
      </c>
      <c r="B970" s="46" t="s">
        <v>32</v>
      </c>
      <c r="C970" s="39" t="s">
        <v>30</v>
      </c>
      <c r="D970" s="40" t="n">
        <v>0.4</v>
      </c>
      <c r="E970" s="42" t="n">
        <v>9.39</v>
      </c>
      <c r="F970" s="42" t="n">
        <f aca="false">D970*E970</f>
        <v>3.756</v>
      </c>
      <c r="G970" s="51" t="n">
        <f aca="false">F970*$H$15</f>
        <v>4.8516252</v>
      </c>
      <c r="H970" s="43" t="n">
        <f aca="false">(F970+G970)*$H$16</f>
        <v>2.20010900112</v>
      </c>
      <c r="I970" s="84" t="n">
        <f aca="false">F970+G970+H970</f>
        <v>10.80773420112</v>
      </c>
      <c r="J970" s="26"/>
    </row>
    <row r="971" customFormat="false" ht="15" hidden="false" customHeight="true" outlineLevel="0" collapsed="false">
      <c r="A971" s="45" t="n">
        <v>58010</v>
      </c>
      <c r="B971" s="46" t="s">
        <v>249</v>
      </c>
      <c r="C971" s="39" t="s">
        <v>66</v>
      </c>
      <c r="D971" s="40" t="n">
        <v>1</v>
      </c>
      <c r="E971" s="42" t="n">
        <v>16.57</v>
      </c>
      <c r="F971" s="42" t="n">
        <f aca="false">D971*E971</f>
        <v>16.57</v>
      </c>
      <c r="H971" s="43" t="n">
        <f aca="false">(F971+G971)*$H$16</f>
        <v>4.235292</v>
      </c>
      <c r="I971" s="84" t="n">
        <f aca="false">F971+G971+H971</f>
        <v>20.805292</v>
      </c>
      <c r="J971" s="26"/>
    </row>
    <row r="972" customFormat="false" ht="15" hidden="false" customHeight="true" outlineLevel="0" collapsed="false">
      <c r="J972" s="26"/>
    </row>
    <row r="973" customFormat="false" ht="25.5" hidden="false" customHeight="true" outlineLevel="0" collapsed="false">
      <c r="A973" s="28" t="n">
        <v>9006088</v>
      </c>
      <c r="B973" s="31" t="s">
        <v>323</v>
      </c>
      <c r="C973" s="30" t="s">
        <v>28</v>
      </c>
      <c r="D973" s="50" t="n">
        <v>0.09</v>
      </c>
      <c r="E973" s="32" t="n">
        <f aca="false">SUM(I974:I975)</f>
        <v>422.0113511928</v>
      </c>
      <c r="F973" s="70"/>
      <c r="G973" s="31"/>
      <c r="H973" s="30"/>
      <c r="I973" s="35"/>
      <c r="J973" s="36" t="n">
        <v>37.98</v>
      </c>
    </row>
    <row r="974" customFormat="false" ht="15" hidden="false" customHeight="true" outlineLevel="0" collapsed="false">
      <c r="A974" s="45" t="n">
        <v>2041</v>
      </c>
      <c r="B974" s="46" t="s">
        <v>55</v>
      </c>
      <c r="C974" s="39" t="s">
        <v>30</v>
      </c>
      <c r="D974" s="40" t="n">
        <v>3</v>
      </c>
      <c r="E974" s="41" t="n">
        <v>13.38</v>
      </c>
      <c r="F974" s="42" t="n">
        <f aca="false">D974*E974</f>
        <v>40.14</v>
      </c>
      <c r="G974" s="51" t="n">
        <f aca="false">F974*$H$15</f>
        <v>51.848838</v>
      </c>
      <c r="H974" s="43" t="n">
        <f aca="false">(F974+G974)*$H$16</f>
        <v>23.5123469928</v>
      </c>
      <c r="I974" s="84" t="n">
        <f aca="false">F974+G974+H974</f>
        <v>115.5011849928</v>
      </c>
      <c r="J974" s="44"/>
    </row>
    <row r="975" customFormat="false" ht="25.5" hidden="false" customHeight="true" outlineLevel="0" collapsed="false">
      <c r="A975" s="45" t="n">
        <v>36580</v>
      </c>
      <c r="B975" s="46" t="s">
        <v>324</v>
      </c>
      <c r="C975" s="39" t="s">
        <v>28</v>
      </c>
      <c r="D975" s="40" t="n">
        <v>1.05</v>
      </c>
      <c r="E975" s="42" t="n">
        <v>232.49</v>
      </c>
      <c r="F975" s="42" t="n">
        <f aca="false">D975*E975</f>
        <v>244.1145</v>
      </c>
      <c r="H975" s="43" t="n">
        <f aca="false">(F975+G975)*$H$16</f>
        <v>62.3956662</v>
      </c>
      <c r="I975" s="84" t="n">
        <f aca="false">F975+G975+H975</f>
        <v>306.5101662</v>
      </c>
      <c r="J975" s="44"/>
    </row>
    <row r="976" customFormat="false" ht="15" hidden="false" customHeight="true" outlineLevel="0" collapsed="false">
      <c r="J976" s="26"/>
    </row>
    <row r="977" customFormat="false" ht="15" hidden="false" customHeight="true" outlineLevel="0" collapsed="false">
      <c r="A977" s="28" t="n">
        <v>9083091</v>
      </c>
      <c r="B977" s="31" t="s">
        <v>114</v>
      </c>
      <c r="C977" s="30" t="s">
        <v>64</v>
      </c>
      <c r="D977" s="50" t="n">
        <v>1</v>
      </c>
      <c r="E977" s="32" t="n">
        <f aca="false">SUM(I978:I980)</f>
        <v>75.24359010008</v>
      </c>
      <c r="F977" s="70"/>
      <c r="G977" s="31"/>
      <c r="H977" s="30"/>
      <c r="I977" s="35"/>
      <c r="J977" s="36" t="n">
        <v>75.24</v>
      </c>
    </row>
    <row r="978" customFormat="false" ht="15" hidden="false" customHeight="true" outlineLevel="0" collapsed="false">
      <c r="A978" s="45" t="n">
        <v>2041</v>
      </c>
      <c r="B978" s="46" t="s">
        <v>55</v>
      </c>
      <c r="C978" s="39" t="s">
        <v>30</v>
      </c>
      <c r="D978" s="40" t="n">
        <v>0.2</v>
      </c>
      <c r="E978" s="41" t="n">
        <v>13.38</v>
      </c>
      <c r="F978" s="42" t="n">
        <f aca="false">D978*E978</f>
        <v>2.676</v>
      </c>
      <c r="G978" s="51" t="n">
        <f aca="false">F978*$H$15</f>
        <v>3.4565892</v>
      </c>
      <c r="H978" s="43" t="n">
        <f aca="false">(F978+G978)*$H$16</f>
        <v>1.56748979952</v>
      </c>
      <c r="I978" s="84" t="n">
        <f aca="false">F978+G978+H978</f>
        <v>7.70007899952</v>
      </c>
      <c r="J978" s="26"/>
    </row>
    <row r="979" customFormat="false" ht="15" hidden="false" customHeight="true" outlineLevel="0" collapsed="false">
      <c r="A979" s="45" t="n">
        <v>2099</v>
      </c>
      <c r="B979" s="46" t="s">
        <v>32</v>
      </c>
      <c r="C979" s="39" t="s">
        <v>30</v>
      </c>
      <c r="D979" s="40" t="n">
        <v>0.2</v>
      </c>
      <c r="E979" s="42" t="n">
        <v>9.39</v>
      </c>
      <c r="F979" s="42" t="n">
        <f aca="false">D979*E979</f>
        <v>1.878</v>
      </c>
      <c r="G979" s="51" t="n">
        <f aca="false">F979*$H$15</f>
        <v>2.4258126</v>
      </c>
      <c r="H979" s="43" t="n">
        <f aca="false">(F979+G979)*$H$16</f>
        <v>1.10005450056</v>
      </c>
      <c r="I979" s="84" t="n">
        <f aca="false">F979+G979+H979</f>
        <v>5.40386710056</v>
      </c>
      <c r="J979" s="26"/>
    </row>
    <row r="980" customFormat="false" ht="15" hidden="false" customHeight="true" outlineLevel="0" collapsed="false">
      <c r="A980" s="45" t="n">
        <v>58020</v>
      </c>
      <c r="B980" s="46" t="s">
        <v>115</v>
      </c>
      <c r="C980" s="39" t="s">
        <v>66</v>
      </c>
      <c r="D980" s="40" t="n">
        <v>1</v>
      </c>
      <c r="E980" s="42" t="n">
        <v>49.49</v>
      </c>
      <c r="F980" s="42" t="n">
        <f aca="false">D980*E980</f>
        <v>49.49</v>
      </c>
      <c r="H980" s="43" t="n">
        <f aca="false">(F980+G980)*$H$16</f>
        <v>12.649644</v>
      </c>
      <c r="I980" s="84" t="n">
        <f aca="false">F980+G980+H980</f>
        <v>62.139644</v>
      </c>
      <c r="J980" s="26"/>
    </row>
    <row r="981" customFormat="false" ht="15" hidden="false" customHeight="true" outlineLevel="0" collapsed="false">
      <c r="J981" s="26"/>
    </row>
    <row r="982" customFormat="false" ht="15" hidden="false" customHeight="true" outlineLevel="0" collapsed="false">
      <c r="A982" s="28" t="n">
        <v>9083097</v>
      </c>
      <c r="B982" s="31" t="s">
        <v>116</v>
      </c>
      <c r="C982" s="30" t="s">
        <v>64</v>
      </c>
      <c r="D982" s="50" t="n">
        <v>1</v>
      </c>
      <c r="E982" s="32" t="n">
        <f aca="false">SUM(I983:I985)</f>
        <v>462.81694605084</v>
      </c>
      <c r="F982" s="70"/>
      <c r="G982" s="31"/>
      <c r="H982" s="30"/>
      <c r="I982" s="35"/>
      <c r="J982" s="36" t="n">
        <v>462.82</v>
      </c>
    </row>
    <row r="983" customFormat="false" ht="15" hidden="false" customHeight="true" outlineLevel="0" collapsed="false">
      <c r="A983" s="45" t="n">
        <v>2041</v>
      </c>
      <c r="B983" s="46" t="s">
        <v>55</v>
      </c>
      <c r="C983" s="39" t="s">
        <v>30</v>
      </c>
      <c r="D983" s="40" t="n">
        <v>2.1</v>
      </c>
      <c r="E983" s="41" t="n">
        <v>13.38</v>
      </c>
      <c r="F983" s="42" t="n">
        <f aca="false">D983*E983</f>
        <v>28.098</v>
      </c>
      <c r="G983" s="51" t="n">
        <f aca="false">F983*$H$15</f>
        <v>36.2941866</v>
      </c>
      <c r="H983" s="43" t="n">
        <f aca="false">(F983+G983)*$H$16</f>
        <v>16.45864289496</v>
      </c>
      <c r="I983" s="84" t="n">
        <f aca="false">F983+G983+H983</f>
        <v>80.85082949496</v>
      </c>
      <c r="J983" s="26"/>
    </row>
    <row r="984" customFormat="false" ht="15" hidden="false" customHeight="true" outlineLevel="0" collapsed="false">
      <c r="A984" s="45" t="n">
        <v>2099</v>
      </c>
      <c r="B984" s="46" t="s">
        <v>32</v>
      </c>
      <c r="C984" s="39" t="s">
        <v>30</v>
      </c>
      <c r="D984" s="40" t="n">
        <v>2.1</v>
      </c>
      <c r="E984" s="42" t="n">
        <v>9.39</v>
      </c>
      <c r="F984" s="42" t="n">
        <f aca="false">D984*E984</f>
        <v>19.719</v>
      </c>
      <c r="G984" s="51" t="n">
        <f aca="false">F984*$H$15</f>
        <v>25.4710323</v>
      </c>
      <c r="H984" s="43" t="n">
        <f aca="false">(F984+G984)*$H$16</f>
        <v>11.55057225588</v>
      </c>
      <c r="I984" s="84" t="n">
        <f aca="false">F984+G984+H984</f>
        <v>56.74060455588</v>
      </c>
      <c r="J984" s="26"/>
    </row>
    <row r="985" customFormat="false" ht="15" hidden="false" customHeight="true" outlineLevel="0" collapsed="false">
      <c r="A985" s="45" t="n">
        <v>57611</v>
      </c>
      <c r="B985" s="46" t="s">
        <v>117</v>
      </c>
      <c r="C985" s="39" t="s">
        <v>66</v>
      </c>
      <c r="D985" s="40" t="n">
        <v>1</v>
      </c>
      <c r="E985" s="42" t="n">
        <v>259.02</v>
      </c>
      <c r="F985" s="42" t="n">
        <f aca="false">D985*E985</f>
        <v>259.02</v>
      </c>
      <c r="H985" s="43" t="n">
        <f aca="false">(F985+G985)*$H$16</f>
        <v>66.205512</v>
      </c>
      <c r="I985" s="84" t="n">
        <f aca="false">F985+G985+H985</f>
        <v>325.225512</v>
      </c>
      <c r="J985" s="26"/>
    </row>
    <row r="986" customFormat="false" ht="15" hidden="false" customHeight="true" outlineLevel="0" collapsed="false">
      <c r="J986" s="26"/>
    </row>
    <row r="987" customFormat="false" ht="15" hidden="false" customHeight="true" outlineLevel="0" collapsed="false">
      <c r="J987" s="26"/>
    </row>
    <row r="988" customFormat="false" ht="15" hidden="false" customHeight="true" outlineLevel="0" collapsed="false">
      <c r="A988" s="48" t="s">
        <v>325</v>
      </c>
      <c r="J988" s="27" t="n">
        <f aca="false">SUBTOTAL(9,J990:J1040)</f>
        <v>23576.75</v>
      </c>
    </row>
    <row r="989" customFormat="false" ht="15" hidden="false" customHeight="true" outlineLevel="0" collapsed="false">
      <c r="J989" s="26"/>
    </row>
    <row r="990" customFormat="false" ht="26.25" hidden="false" customHeight="true" outlineLevel="0" collapsed="false">
      <c r="A990" s="28" t="n">
        <v>9002004</v>
      </c>
      <c r="B990" s="31" t="s">
        <v>326</v>
      </c>
      <c r="C990" s="30" t="s">
        <v>36</v>
      </c>
      <c r="D990" s="31" t="n">
        <v>156.04</v>
      </c>
      <c r="E990" s="32" t="n">
        <f aca="false">SUM(I991:I993)</f>
        <v>48.83393032518</v>
      </c>
      <c r="F990" s="70"/>
      <c r="G990" s="56"/>
      <c r="H990" s="56"/>
      <c r="I990" s="35"/>
      <c r="J990" s="36" t="n">
        <v>7620.05</v>
      </c>
    </row>
    <row r="991" customFormat="false" ht="15" hidden="false" customHeight="true" outlineLevel="0" collapsed="false">
      <c r="A991" s="45" t="n">
        <v>2041</v>
      </c>
      <c r="B991" s="46" t="s">
        <v>55</v>
      </c>
      <c r="C991" s="39" t="s">
        <v>30</v>
      </c>
      <c r="D991" s="40" t="n">
        <v>0.45</v>
      </c>
      <c r="E991" s="41" t="n">
        <v>13.38</v>
      </c>
      <c r="F991" s="42" t="n">
        <f aca="false">D991*E991</f>
        <v>6.021</v>
      </c>
      <c r="G991" s="51" t="n">
        <f aca="false">F991*$H$15</f>
        <v>7.7773257</v>
      </c>
      <c r="H991" s="43" t="n">
        <f aca="false">(F991+G991)*$H$16</f>
        <v>3.52685204892</v>
      </c>
      <c r="I991" s="84" t="n">
        <f aca="false">F991+G991+H991</f>
        <v>17.32517774892</v>
      </c>
      <c r="J991" s="26"/>
    </row>
    <row r="992" customFormat="false" ht="15" hidden="false" customHeight="true" outlineLevel="0" collapsed="false">
      <c r="A992" s="45" t="n">
        <v>2099</v>
      </c>
      <c r="B992" s="46" t="s">
        <v>32</v>
      </c>
      <c r="C992" s="39" t="s">
        <v>30</v>
      </c>
      <c r="D992" s="40" t="n">
        <v>0.45</v>
      </c>
      <c r="E992" s="42" t="n">
        <v>9.39</v>
      </c>
      <c r="F992" s="42" t="n">
        <f aca="false">D992*E992</f>
        <v>4.2255</v>
      </c>
      <c r="G992" s="51" t="n">
        <f aca="false">F992*$H$15</f>
        <v>5.45807835</v>
      </c>
      <c r="H992" s="43" t="n">
        <f aca="false">(F992+G992)*$H$16</f>
        <v>2.47512262626</v>
      </c>
      <c r="I992" s="84" t="n">
        <f aca="false">F992+G992+H992</f>
        <v>12.15870097626</v>
      </c>
      <c r="J992" s="26"/>
    </row>
    <row r="993" customFormat="false" ht="15" hidden="false" customHeight="true" outlineLevel="0" collapsed="false">
      <c r="A993" s="45" t="n">
        <v>52433</v>
      </c>
      <c r="B993" s="46" t="s">
        <v>94</v>
      </c>
      <c r="C993" s="39" t="s">
        <v>36</v>
      </c>
      <c r="D993" s="40" t="n">
        <v>1.1</v>
      </c>
      <c r="E993" s="42" t="n">
        <v>14.01</v>
      </c>
      <c r="F993" s="42" t="n">
        <f aca="false">D993*E993</f>
        <v>15.411</v>
      </c>
      <c r="H993" s="43" t="n">
        <f aca="false">(F993+G993)*$H$16</f>
        <v>3.9390516</v>
      </c>
      <c r="I993" s="84" t="n">
        <f aca="false">F993+G993+H993</f>
        <v>19.3500516</v>
      </c>
      <c r="J993" s="26"/>
    </row>
    <row r="994" customFormat="false" ht="15" hidden="false" customHeight="true" outlineLevel="0" collapsed="false">
      <c r="J994" s="26"/>
    </row>
    <row r="995" customFormat="false" ht="15.65" hidden="false" customHeight="true" outlineLevel="0" collapsed="false">
      <c r="A995" s="28" t="n">
        <v>9005006</v>
      </c>
      <c r="B995" s="31" t="s">
        <v>327</v>
      </c>
      <c r="C995" s="30" t="s">
        <v>64</v>
      </c>
      <c r="D995" s="50" t="n">
        <v>1</v>
      </c>
      <c r="E995" s="32" t="n">
        <f aca="false">SUM(I996:I999)</f>
        <v>797.14612796768</v>
      </c>
      <c r="F995" s="70"/>
      <c r="G995" s="31"/>
      <c r="H995" s="30"/>
      <c r="I995" s="35"/>
      <c r="J995" s="36" t="n">
        <v>797.15</v>
      </c>
    </row>
    <row r="996" customFormat="false" ht="15" hidden="false" customHeight="true" outlineLevel="0" collapsed="false">
      <c r="A996" s="45" t="n">
        <v>2020</v>
      </c>
      <c r="B996" s="46" t="s">
        <v>31</v>
      </c>
      <c r="C996" s="39" t="s">
        <v>30</v>
      </c>
      <c r="D996" s="40" t="n">
        <v>0.88</v>
      </c>
      <c r="E996" s="41" t="n">
        <v>11.53</v>
      </c>
      <c r="F996" s="42" t="n">
        <f aca="false">D996*E996</f>
        <v>10.1464</v>
      </c>
      <c r="G996" s="51" t="n">
        <f aca="false">F996*$H$15</f>
        <v>13.10610488</v>
      </c>
      <c r="H996" s="43" t="n">
        <f aca="false">(F996+G996)*$H$16</f>
        <v>5.943340247328</v>
      </c>
      <c r="I996" s="84" t="n">
        <f aca="false">F996+G996+H996</f>
        <v>29.195845127328</v>
      </c>
      <c r="J996" s="44"/>
    </row>
    <row r="997" customFormat="false" ht="15" hidden="false" customHeight="true" outlineLevel="0" collapsed="false">
      <c r="A997" s="45" t="n">
        <v>2041</v>
      </c>
      <c r="B997" s="46" t="s">
        <v>55</v>
      </c>
      <c r="C997" s="39" t="s">
        <v>30</v>
      </c>
      <c r="D997" s="40" t="n">
        <v>0.88</v>
      </c>
      <c r="E997" s="41" t="n">
        <v>13.38</v>
      </c>
      <c r="F997" s="42" t="n">
        <f aca="false">D997*E997</f>
        <v>11.7744</v>
      </c>
      <c r="G997" s="51" t="n">
        <f aca="false">F997*$H$15</f>
        <v>15.20899248</v>
      </c>
      <c r="H997" s="43" t="n">
        <f aca="false">(F997+G997)*$H$16</f>
        <v>6.896955117888</v>
      </c>
      <c r="I997" s="84" t="n">
        <f aca="false">F997+G997+H997</f>
        <v>33.880347597888</v>
      </c>
      <c r="J997" s="44"/>
    </row>
    <row r="998" customFormat="false" ht="15" hidden="false" customHeight="true" outlineLevel="0" collapsed="false">
      <c r="A998" s="45" t="n">
        <v>2099</v>
      </c>
      <c r="B998" s="46" t="s">
        <v>32</v>
      </c>
      <c r="C998" s="39" t="s">
        <v>30</v>
      </c>
      <c r="D998" s="40" t="n">
        <v>0.88</v>
      </c>
      <c r="E998" s="42" t="n">
        <v>9.39</v>
      </c>
      <c r="F998" s="42" t="n">
        <f aca="false">D998*E998</f>
        <v>8.2632</v>
      </c>
      <c r="G998" s="51" t="n">
        <f aca="false">F998*$H$15</f>
        <v>10.67357544</v>
      </c>
      <c r="H998" s="43" t="n">
        <f aca="false">(F998+G998)*$H$16</f>
        <v>4.840239802464</v>
      </c>
      <c r="I998" s="84" t="n">
        <f aca="false">F998+G998+H998</f>
        <v>23.777015242464</v>
      </c>
      <c r="J998" s="44"/>
    </row>
    <row r="999" customFormat="false" ht="25.5" hidden="false" customHeight="true" outlineLevel="0" collapsed="false">
      <c r="A999" s="45" t="n">
        <v>51216</v>
      </c>
      <c r="B999" s="46" t="s">
        <v>328</v>
      </c>
      <c r="C999" s="39" t="s">
        <v>66</v>
      </c>
      <c r="D999" s="40" t="n">
        <v>1</v>
      </c>
      <c r="E999" s="42" t="n">
        <v>565.7</v>
      </c>
      <c r="F999" s="42" t="n">
        <f aca="false">D999*E999</f>
        <v>565.7</v>
      </c>
      <c r="H999" s="43" t="n">
        <f aca="false">(F999+G999)*$H$16</f>
        <v>144.59292</v>
      </c>
      <c r="I999" s="84" t="n">
        <f aca="false">F999+G999+H999</f>
        <v>710.29292</v>
      </c>
      <c r="J999" s="44"/>
    </row>
    <row r="1000" customFormat="false" ht="15" hidden="false" customHeight="true" outlineLevel="0" collapsed="false">
      <c r="J1000" s="26"/>
    </row>
    <row r="1001" customFormat="false" ht="25.35" hidden="false" customHeight="true" outlineLevel="0" collapsed="false">
      <c r="A1001" s="75" t="s">
        <v>205</v>
      </c>
      <c r="B1001" s="76" t="s">
        <v>329</v>
      </c>
      <c r="C1001" s="77" t="s">
        <v>36</v>
      </c>
      <c r="D1001" s="50" t="n">
        <v>228.9</v>
      </c>
      <c r="E1001" s="32" t="n">
        <f aca="false">SUM(I1002:I1003)</f>
        <v>60.339763799904</v>
      </c>
      <c r="F1001" s="70"/>
      <c r="G1001" s="31"/>
      <c r="H1001" s="30"/>
      <c r="I1001" s="35"/>
      <c r="J1001" s="36" t="n">
        <v>13811.77</v>
      </c>
    </row>
    <row r="1002" customFormat="false" ht="15" hidden="false" customHeight="true" outlineLevel="0" collapsed="false">
      <c r="A1002" s="45" t="s">
        <v>330</v>
      </c>
      <c r="B1002" s="47" t="s">
        <v>331</v>
      </c>
      <c r="C1002" s="79" t="s">
        <v>30</v>
      </c>
      <c r="D1002" s="40" t="n">
        <v>0.04</v>
      </c>
      <c r="E1002" s="41" t="n">
        <v>13.38</v>
      </c>
      <c r="F1002" s="42" t="n">
        <f aca="false">D1002*E1002</f>
        <v>0.5352</v>
      </c>
      <c r="G1002" s="51" t="n">
        <f aca="false">F1002*$H$15</f>
        <v>0.69131784</v>
      </c>
      <c r="H1002" s="43" t="n">
        <f aca="false">(F1002+G1002)*$H$16</f>
        <v>0.313497959904</v>
      </c>
      <c r="I1002" s="84" t="n">
        <f aca="false">F1002+G1002+H1002</f>
        <v>1.540015799904</v>
      </c>
      <c r="J1002" s="26"/>
    </row>
    <row r="1003" customFormat="false" ht="25.5" hidden="false" customHeight="true" outlineLevel="0" collapsed="false">
      <c r="A1003" s="79" t="s">
        <v>332</v>
      </c>
      <c r="B1003" s="91" t="s">
        <v>333</v>
      </c>
      <c r="C1003" s="79" t="s">
        <v>36</v>
      </c>
      <c r="D1003" s="40" t="n">
        <v>1</v>
      </c>
      <c r="E1003" s="42" t="n">
        <v>46.83</v>
      </c>
      <c r="F1003" s="42" t="n">
        <f aca="false">D1003*E1003</f>
        <v>46.83</v>
      </c>
      <c r="G1003" s="51"/>
      <c r="H1003" s="43" t="n">
        <f aca="false">(F1003+G1003)*$H$16</f>
        <v>11.969748</v>
      </c>
      <c r="I1003" s="84" t="n">
        <f aca="false">F1003+G1003+H1003</f>
        <v>58.799748</v>
      </c>
      <c r="J1003" s="26"/>
    </row>
    <row r="1004" customFormat="false" ht="15" hidden="false" customHeight="true" outlineLevel="0" collapsed="false">
      <c r="J1004" s="26"/>
    </row>
    <row r="1005" customFormat="false" ht="15" hidden="false" customHeight="true" outlineLevel="0" collapsed="false">
      <c r="A1005" s="28" t="n">
        <v>9006074</v>
      </c>
      <c r="B1005" s="31" t="s">
        <v>334</v>
      </c>
      <c r="C1005" s="30" t="s">
        <v>36</v>
      </c>
      <c r="D1005" s="50" t="n">
        <v>1</v>
      </c>
      <c r="E1005" s="32" t="n">
        <f aca="false">SUM(I1006:I1007)</f>
        <v>37.9514347494</v>
      </c>
      <c r="F1005" s="70"/>
      <c r="G1005" s="31"/>
      <c r="H1005" s="30"/>
      <c r="I1005" s="35"/>
      <c r="J1005" s="36" t="n">
        <v>37.95</v>
      </c>
    </row>
    <row r="1006" customFormat="false" ht="15" hidden="false" customHeight="true" outlineLevel="0" collapsed="false">
      <c r="A1006" s="45" t="n">
        <v>2041</v>
      </c>
      <c r="B1006" s="46" t="s">
        <v>55</v>
      </c>
      <c r="C1006" s="39" t="s">
        <v>30</v>
      </c>
      <c r="D1006" s="40" t="n">
        <v>0.25</v>
      </c>
      <c r="E1006" s="41" t="n">
        <v>13.38</v>
      </c>
      <c r="F1006" s="42" t="n">
        <f aca="false">D1006*E1006</f>
        <v>3.345</v>
      </c>
      <c r="G1006" s="51" t="n">
        <f aca="false">F1006*$H$15</f>
        <v>4.3207365</v>
      </c>
      <c r="H1006" s="43" t="n">
        <f aca="false">(F1006+G1006)*$H$16</f>
        <v>1.9593622494</v>
      </c>
      <c r="I1006" s="84" t="n">
        <f aca="false">F1006+G1006+H1006</f>
        <v>9.6250987494</v>
      </c>
      <c r="J1006" s="44"/>
    </row>
    <row r="1007" customFormat="false" ht="15" hidden="false" customHeight="true" outlineLevel="0" collapsed="false">
      <c r="A1007" s="45" t="n">
        <v>54022</v>
      </c>
      <c r="B1007" s="46" t="s">
        <v>335</v>
      </c>
      <c r="C1007" s="39" t="s">
        <v>36</v>
      </c>
      <c r="D1007" s="40" t="n">
        <v>1</v>
      </c>
      <c r="E1007" s="42" t="n">
        <v>22.56</v>
      </c>
      <c r="F1007" s="42" t="n">
        <f aca="false">D1007*E1007</f>
        <v>22.56</v>
      </c>
      <c r="G1007" s="51"/>
      <c r="H1007" s="43" t="n">
        <f aca="false">(F1007+G1007)*$H$16</f>
        <v>5.766336</v>
      </c>
      <c r="I1007" s="84" t="n">
        <f aca="false">F1007+G1007+H1007</f>
        <v>28.326336</v>
      </c>
      <c r="J1007" s="44"/>
    </row>
    <row r="1008" customFormat="false" ht="15" hidden="false" customHeight="true" outlineLevel="0" collapsed="false">
      <c r="J1008" s="26"/>
    </row>
    <row r="1009" customFormat="false" ht="15" hidden="false" customHeight="true" outlineLevel="0" collapsed="false">
      <c r="A1009" s="28" t="n">
        <v>9008013</v>
      </c>
      <c r="B1009" s="31" t="s">
        <v>291</v>
      </c>
      <c r="C1009" s="30" t="s">
        <v>64</v>
      </c>
      <c r="D1009" s="50" t="n">
        <v>1</v>
      </c>
      <c r="E1009" s="32" t="n">
        <f aca="false">SUM(I1010:I1011)</f>
        <v>93.7719069976</v>
      </c>
      <c r="F1009" s="70"/>
      <c r="G1009" s="31"/>
      <c r="H1009" s="30"/>
      <c r="I1009" s="35"/>
      <c r="J1009" s="36" t="n">
        <v>93.77</v>
      </c>
    </row>
    <row r="1010" customFormat="false" ht="15" hidden="false" customHeight="true" outlineLevel="0" collapsed="false">
      <c r="A1010" s="45" t="n">
        <v>2041</v>
      </c>
      <c r="B1010" s="46" t="s">
        <v>55</v>
      </c>
      <c r="C1010" s="39" t="s">
        <v>30</v>
      </c>
      <c r="D1010" s="40" t="n">
        <v>1</v>
      </c>
      <c r="E1010" s="41" t="n">
        <v>13.38</v>
      </c>
      <c r="F1010" s="42" t="n">
        <f aca="false">D1010*E1010</f>
        <v>13.38</v>
      </c>
      <c r="G1010" s="51" t="n">
        <f aca="false">F1010*$H$15</f>
        <v>17.282946</v>
      </c>
      <c r="H1010" s="43" t="n">
        <f aca="false">(F1010+G1010)*$H$16</f>
        <v>7.8374489976</v>
      </c>
      <c r="I1010" s="84" t="n">
        <f aca="false">F1010+G1010+H1010</f>
        <v>38.5003949976</v>
      </c>
      <c r="J1010" s="44"/>
    </row>
    <row r="1011" customFormat="false" ht="15" hidden="false" customHeight="true" outlineLevel="0" collapsed="false">
      <c r="A1011" s="45" t="n">
        <v>54453</v>
      </c>
      <c r="B1011" s="46" t="s">
        <v>254</v>
      </c>
      <c r="C1011" s="39" t="s">
        <v>66</v>
      </c>
      <c r="D1011" s="40" t="n">
        <v>1</v>
      </c>
      <c r="E1011" s="42" t="n">
        <v>44.02</v>
      </c>
      <c r="F1011" s="42" t="n">
        <f aca="false">D1011*E1011</f>
        <v>44.02</v>
      </c>
      <c r="G1011" s="51"/>
      <c r="H1011" s="43" t="n">
        <f aca="false">(F1011+G1011)*$H$16</f>
        <v>11.251512</v>
      </c>
      <c r="I1011" s="84" t="n">
        <f aca="false">F1011+G1011+H1011</f>
        <v>55.271512</v>
      </c>
      <c r="J1011" s="44"/>
    </row>
    <row r="1012" customFormat="false" ht="15" hidden="false" customHeight="true" outlineLevel="0" collapsed="false">
      <c r="J1012" s="26"/>
    </row>
    <row r="1013" customFormat="false" ht="15" hidden="false" customHeight="true" outlineLevel="0" collapsed="false">
      <c r="A1013" s="28" t="n">
        <v>9017001</v>
      </c>
      <c r="B1013" s="31" t="s">
        <v>158</v>
      </c>
      <c r="C1013" s="30" t="s">
        <v>64</v>
      </c>
      <c r="D1013" s="50" t="n">
        <v>1</v>
      </c>
      <c r="E1013" s="32" t="n">
        <f aca="false">SUM(I1014:I1015)</f>
        <v>289.37532899856</v>
      </c>
      <c r="F1013" s="70"/>
      <c r="G1013" s="31"/>
      <c r="H1013" s="30"/>
      <c r="I1013" s="35"/>
      <c r="J1013" s="36" t="n">
        <v>289.38</v>
      </c>
    </row>
    <row r="1014" customFormat="false" ht="15" hidden="false" customHeight="true" outlineLevel="0" collapsed="false">
      <c r="A1014" s="45" t="n">
        <v>2041</v>
      </c>
      <c r="B1014" s="46" t="s">
        <v>55</v>
      </c>
      <c r="C1014" s="39" t="s">
        <v>30</v>
      </c>
      <c r="D1014" s="40" t="n">
        <v>0.6</v>
      </c>
      <c r="E1014" s="41" t="n">
        <v>13.38</v>
      </c>
      <c r="F1014" s="42" t="n">
        <f aca="false">D1014*E1014</f>
        <v>8.028</v>
      </c>
      <c r="G1014" s="51" t="n">
        <f aca="false">F1014*$H$15</f>
        <v>10.3697676</v>
      </c>
      <c r="H1014" s="43" t="n">
        <f aca="false">(F1014+G1014)*$H$16</f>
        <v>4.70246939856</v>
      </c>
      <c r="I1014" s="84" t="n">
        <f aca="false">F1014+G1014+H1014</f>
        <v>23.10023699856</v>
      </c>
      <c r="J1014" s="44"/>
    </row>
    <row r="1015" customFormat="false" ht="15" hidden="false" customHeight="true" outlineLevel="0" collapsed="false">
      <c r="A1015" s="45" t="n">
        <v>61001</v>
      </c>
      <c r="B1015" s="46" t="s">
        <v>159</v>
      </c>
      <c r="C1015" s="39" t="s">
        <v>66</v>
      </c>
      <c r="D1015" s="40" t="n">
        <v>1</v>
      </c>
      <c r="E1015" s="42" t="n">
        <v>212.07</v>
      </c>
      <c r="F1015" s="42" t="n">
        <f aca="false">D1015*E1015</f>
        <v>212.07</v>
      </c>
      <c r="G1015" s="51"/>
      <c r="H1015" s="43" t="n">
        <f aca="false">(F1015+G1015)*$H$16</f>
        <v>54.205092</v>
      </c>
      <c r="I1015" s="84" t="n">
        <f aca="false">F1015+G1015+H1015</f>
        <v>266.275092</v>
      </c>
      <c r="J1015" s="44"/>
    </row>
    <row r="1016" customFormat="false" ht="15" hidden="false" customHeight="true" outlineLevel="0" collapsed="false">
      <c r="J1016" s="26"/>
    </row>
    <row r="1017" customFormat="false" ht="15" hidden="false" customHeight="true" outlineLevel="0" collapsed="false">
      <c r="A1017" s="28" t="n">
        <v>9080019</v>
      </c>
      <c r="B1017" s="31" t="s">
        <v>336</v>
      </c>
      <c r="C1017" s="30" t="s">
        <v>64</v>
      </c>
      <c r="D1017" s="50" t="n">
        <v>9</v>
      </c>
      <c r="E1017" s="32" t="n">
        <f aca="false">SUM(I1018:I1020)</f>
        <v>30.22807115012</v>
      </c>
      <c r="F1017" s="70"/>
      <c r="G1017" s="31"/>
      <c r="H1017" s="30"/>
      <c r="I1017" s="35"/>
      <c r="J1017" s="36" t="n">
        <v>272.05</v>
      </c>
    </row>
    <row r="1018" customFormat="false" ht="15" hidden="false" customHeight="true" outlineLevel="0" collapsed="false">
      <c r="A1018" s="45" t="n">
        <v>2041</v>
      </c>
      <c r="B1018" s="46" t="s">
        <v>55</v>
      </c>
      <c r="C1018" s="39" t="s">
        <v>30</v>
      </c>
      <c r="D1018" s="40" t="n">
        <v>0.3</v>
      </c>
      <c r="E1018" s="41" t="n">
        <v>13.38</v>
      </c>
      <c r="F1018" s="42" t="n">
        <f aca="false">D1018*E1018</f>
        <v>4.014</v>
      </c>
      <c r="G1018" s="51" t="n">
        <f aca="false">F1018*$H$15</f>
        <v>5.1848838</v>
      </c>
      <c r="H1018" s="43" t="n">
        <f aca="false">(F1018+G1018)*$H$16</f>
        <v>2.35123469928</v>
      </c>
      <c r="I1018" s="84" t="n">
        <f aca="false">F1018+G1018+H1018</f>
        <v>11.55011849928</v>
      </c>
      <c r="J1018" s="44"/>
    </row>
    <row r="1019" customFormat="false" ht="15" hidden="false" customHeight="true" outlineLevel="0" collapsed="false">
      <c r="A1019" s="45" t="n">
        <v>2099</v>
      </c>
      <c r="B1019" s="46" t="s">
        <v>32</v>
      </c>
      <c r="C1019" s="39" t="s">
        <v>30</v>
      </c>
      <c r="D1019" s="40" t="n">
        <v>0.3</v>
      </c>
      <c r="E1019" s="42" t="n">
        <v>9.39</v>
      </c>
      <c r="F1019" s="42" t="n">
        <f aca="false">D1019*E1019</f>
        <v>2.817</v>
      </c>
      <c r="G1019" s="51" t="n">
        <f aca="false">F1019*$H$15</f>
        <v>3.6387189</v>
      </c>
      <c r="H1019" s="43" t="n">
        <f aca="false">(F1019+G1019)*$H$16</f>
        <v>1.65008175084</v>
      </c>
      <c r="I1019" s="84" t="n">
        <f aca="false">F1019+G1019+H1019</f>
        <v>8.10580065084</v>
      </c>
      <c r="J1019" s="44"/>
    </row>
    <row r="1020" customFormat="false" ht="15" hidden="false" customHeight="true" outlineLevel="0" collapsed="false">
      <c r="A1020" s="45" t="n">
        <v>58005</v>
      </c>
      <c r="B1020" s="46" t="s">
        <v>263</v>
      </c>
      <c r="C1020" s="39" t="s">
        <v>66</v>
      </c>
      <c r="D1020" s="40" t="n">
        <v>1</v>
      </c>
      <c r="E1020" s="42" t="n">
        <v>8.42</v>
      </c>
      <c r="F1020" s="42" t="n">
        <f aca="false">D1020*E1020</f>
        <v>8.42</v>
      </c>
      <c r="H1020" s="43" t="n">
        <f aca="false">(F1020+G1020)*$H$16</f>
        <v>2.152152</v>
      </c>
      <c r="I1020" s="84" t="n">
        <f aca="false">F1020+G1020+H1020</f>
        <v>10.572152</v>
      </c>
      <c r="J1020" s="44"/>
    </row>
    <row r="1021" customFormat="false" ht="15" hidden="false" customHeight="true" outlineLevel="0" collapsed="false">
      <c r="J1021" s="26"/>
    </row>
    <row r="1022" customFormat="false" ht="25.5" hidden="false" customHeight="true" outlineLevel="0" collapsed="false">
      <c r="A1022" s="28" t="n">
        <v>9003009</v>
      </c>
      <c r="B1022" s="31" t="s">
        <v>337</v>
      </c>
      <c r="C1022" s="30" t="s">
        <v>36</v>
      </c>
      <c r="D1022" s="50" t="n">
        <v>3</v>
      </c>
      <c r="E1022" s="32" t="n">
        <f aca="false">SUM(I1023:I1025)</f>
        <v>26.196060945036</v>
      </c>
      <c r="F1022" s="70"/>
      <c r="G1022" s="31"/>
      <c r="H1022" s="30"/>
      <c r="I1022" s="35"/>
      <c r="J1022" s="36" t="n">
        <v>78.59</v>
      </c>
    </row>
    <row r="1023" customFormat="false" ht="15" hidden="false" customHeight="true" outlineLevel="0" collapsed="false">
      <c r="A1023" s="45" t="n">
        <v>2041</v>
      </c>
      <c r="B1023" s="46" t="s">
        <v>55</v>
      </c>
      <c r="C1023" s="39" t="s">
        <v>30</v>
      </c>
      <c r="D1023" s="40" t="n">
        <v>0.09</v>
      </c>
      <c r="E1023" s="41" t="n">
        <v>13.38</v>
      </c>
      <c r="F1023" s="42" t="n">
        <f aca="false">D1023*E1023</f>
        <v>1.2042</v>
      </c>
      <c r="G1023" s="51" t="n">
        <f aca="false">F1023*$H$15</f>
        <v>1.55546514</v>
      </c>
      <c r="H1023" s="43" t="n">
        <f aca="false">(F1023+G1023)*$H$16</f>
        <v>0.705370409784</v>
      </c>
      <c r="I1023" s="84" t="n">
        <f aca="false">F1023+G1023+H1023</f>
        <v>3.465035549784</v>
      </c>
      <c r="J1023" s="26"/>
    </row>
    <row r="1024" customFormat="false" ht="15" hidden="false" customHeight="true" outlineLevel="0" collapsed="false">
      <c r="A1024" s="45" t="n">
        <v>2099</v>
      </c>
      <c r="B1024" s="46" t="s">
        <v>32</v>
      </c>
      <c r="C1024" s="39" t="s">
        <v>30</v>
      </c>
      <c r="D1024" s="40" t="n">
        <v>0.09</v>
      </c>
      <c r="E1024" s="42" t="n">
        <v>9.39</v>
      </c>
      <c r="F1024" s="42" t="n">
        <f aca="false">D1024*E1024</f>
        <v>0.8451</v>
      </c>
      <c r="G1024" s="51" t="n">
        <f aca="false">F1024*$H$15</f>
        <v>1.09161567</v>
      </c>
      <c r="H1024" s="43" t="n">
        <f aca="false">(F1024+G1024)*$H$16</f>
        <v>0.495024525252</v>
      </c>
      <c r="I1024" s="84" t="n">
        <f aca="false">F1024+G1024+H1024</f>
        <v>2.431740195252</v>
      </c>
      <c r="J1024" s="26"/>
    </row>
    <row r="1025" customFormat="false" ht="15" hidden="false" customHeight="true" outlineLevel="0" collapsed="false">
      <c r="A1025" s="45" t="n">
        <v>52806</v>
      </c>
      <c r="B1025" s="46" t="s">
        <v>244</v>
      </c>
      <c r="C1025" s="39" t="s">
        <v>36</v>
      </c>
      <c r="D1025" s="40" t="n">
        <v>1.02</v>
      </c>
      <c r="E1025" s="42" t="n">
        <v>15.85</v>
      </c>
      <c r="F1025" s="42" t="n">
        <f aca="false">D1025*E1025</f>
        <v>16.167</v>
      </c>
      <c r="H1025" s="43" t="n">
        <f aca="false">(F1025+G1025)*$H$16</f>
        <v>4.1322852</v>
      </c>
      <c r="I1025" s="84" t="n">
        <f aca="false">F1025+G1025+H1025</f>
        <v>20.2992852</v>
      </c>
      <c r="J1025" s="26"/>
    </row>
    <row r="1026" customFormat="false" ht="15" hidden="false" customHeight="true" outlineLevel="0" collapsed="false">
      <c r="A1026" s="45"/>
      <c r="B1026" s="46"/>
      <c r="C1026" s="39"/>
      <c r="D1026" s="40"/>
      <c r="E1026" s="42"/>
      <c r="F1026" s="42"/>
      <c r="H1026" s="51"/>
      <c r="I1026" s="84"/>
      <c r="J1026" s="85"/>
    </row>
    <row r="1027" customFormat="false" ht="25.5" hidden="false" customHeight="true" outlineLevel="0" collapsed="false">
      <c r="A1027" s="28" t="n">
        <v>9006088</v>
      </c>
      <c r="B1027" s="31" t="s">
        <v>323</v>
      </c>
      <c r="C1027" s="30" t="s">
        <v>28</v>
      </c>
      <c r="D1027" s="50" t="n">
        <v>0.09</v>
      </c>
      <c r="E1027" s="32" t="n">
        <f aca="false">SUM(I1028:I1029)</f>
        <v>422.0113511928</v>
      </c>
      <c r="F1027" s="70"/>
      <c r="G1027" s="31"/>
      <c r="H1027" s="30"/>
      <c r="I1027" s="35"/>
      <c r="J1027" s="36" t="n">
        <v>37.98</v>
      </c>
    </row>
    <row r="1028" customFormat="false" ht="15" hidden="false" customHeight="true" outlineLevel="0" collapsed="false">
      <c r="A1028" s="45" t="n">
        <v>2041</v>
      </c>
      <c r="B1028" s="46" t="s">
        <v>55</v>
      </c>
      <c r="C1028" s="39" t="s">
        <v>30</v>
      </c>
      <c r="D1028" s="40" t="n">
        <v>3</v>
      </c>
      <c r="E1028" s="41" t="n">
        <v>13.38</v>
      </c>
      <c r="F1028" s="42" t="n">
        <f aca="false">D1028*E1028</f>
        <v>40.14</v>
      </c>
      <c r="G1028" s="51" t="n">
        <f aca="false">F1028*$H$15</f>
        <v>51.848838</v>
      </c>
      <c r="H1028" s="43" t="n">
        <f aca="false">(F1028+G1028)*$H$16</f>
        <v>23.5123469928</v>
      </c>
      <c r="I1028" s="84" t="n">
        <f aca="false">F1028+G1028+H1028</f>
        <v>115.5011849928</v>
      </c>
      <c r="J1028" s="44"/>
    </row>
    <row r="1029" customFormat="false" ht="25.5" hidden="false" customHeight="true" outlineLevel="0" collapsed="false">
      <c r="A1029" s="45" t="n">
        <v>36580</v>
      </c>
      <c r="B1029" s="46" t="s">
        <v>324</v>
      </c>
      <c r="C1029" s="39" t="s">
        <v>28</v>
      </c>
      <c r="D1029" s="40" t="n">
        <v>1.05</v>
      </c>
      <c r="E1029" s="42" t="n">
        <v>232.49</v>
      </c>
      <c r="F1029" s="42" t="n">
        <f aca="false">D1029*E1029</f>
        <v>244.1145</v>
      </c>
      <c r="H1029" s="43" t="n">
        <f aca="false">(F1029+G1029)*$H$16</f>
        <v>62.3956662</v>
      </c>
      <c r="I1029" s="84" t="n">
        <f aca="false">F1029+G1029+H1029</f>
        <v>306.5101662</v>
      </c>
      <c r="J1029" s="44"/>
    </row>
    <row r="1030" customFormat="false" ht="15" hidden="false" customHeight="true" outlineLevel="0" collapsed="false">
      <c r="A1030" s="45"/>
      <c r="B1030" s="46"/>
      <c r="C1030" s="39"/>
      <c r="D1030" s="40"/>
      <c r="E1030" s="42"/>
      <c r="F1030" s="42"/>
      <c r="H1030" s="51"/>
      <c r="I1030" s="84"/>
      <c r="J1030" s="85"/>
    </row>
    <row r="1031" customFormat="false" ht="15" hidden="false" customHeight="true" outlineLevel="0" collapsed="false">
      <c r="A1031" s="28" t="n">
        <v>9083091</v>
      </c>
      <c r="B1031" s="31" t="s">
        <v>114</v>
      </c>
      <c r="C1031" s="30" t="s">
        <v>64</v>
      </c>
      <c r="D1031" s="50" t="n">
        <v>1</v>
      </c>
      <c r="E1031" s="32" t="n">
        <f aca="false">SUM(I1032:I1034)</f>
        <v>75.24359010008</v>
      </c>
      <c r="F1031" s="70"/>
      <c r="G1031" s="31"/>
      <c r="H1031" s="30"/>
      <c r="I1031" s="35"/>
      <c r="J1031" s="36" t="n">
        <v>75.24</v>
      </c>
    </row>
    <row r="1032" customFormat="false" ht="15" hidden="false" customHeight="true" outlineLevel="0" collapsed="false">
      <c r="A1032" s="45" t="n">
        <v>2041</v>
      </c>
      <c r="B1032" s="46" t="s">
        <v>55</v>
      </c>
      <c r="C1032" s="39" t="s">
        <v>30</v>
      </c>
      <c r="D1032" s="40" t="n">
        <v>0.2</v>
      </c>
      <c r="E1032" s="41" t="n">
        <v>13.38</v>
      </c>
      <c r="F1032" s="42" t="n">
        <f aca="false">D1032*E1032</f>
        <v>2.676</v>
      </c>
      <c r="G1032" s="51" t="n">
        <f aca="false">F1032*$H$15</f>
        <v>3.4565892</v>
      </c>
      <c r="H1032" s="43" t="n">
        <f aca="false">(F1032+G1032)*$H$16</f>
        <v>1.56748979952</v>
      </c>
      <c r="I1032" s="84" t="n">
        <f aca="false">F1032+G1032+H1032</f>
        <v>7.70007899952</v>
      </c>
      <c r="J1032" s="26"/>
    </row>
    <row r="1033" customFormat="false" ht="15" hidden="false" customHeight="true" outlineLevel="0" collapsed="false">
      <c r="A1033" s="45" t="n">
        <v>2099</v>
      </c>
      <c r="B1033" s="46" t="s">
        <v>32</v>
      </c>
      <c r="C1033" s="39" t="s">
        <v>30</v>
      </c>
      <c r="D1033" s="40" t="n">
        <v>0.2</v>
      </c>
      <c r="E1033" s="42" t="n">
        <v>9.39</v>
      </c>
      <c r="F1033" s="42" t="n">
        <f aca="false">D1033*E1033</f>
        <v>1.878</v>
      </c>
      <c r="G1033" s="51" t="n">
        <f aca="false">F1033*$H$15</f>
        <v>2.4258126</v>
      </c>
      <c r="H1033" s="43" t="n">
        <f aca="false">(F1033+G1033)*$H$16</f>
        <v>1.10005450056</v>
      </c>
      <c r="I1033" s="84" t="n">
        <f aca="false">F1033+G1033+H1033</f>
        <v>5.40386710056</v>
      </c>
      <c r="J1033" s="26"/>
    </row>
    <row r="1034" customFormat="false" ht="15" hidden="false" customHeight="true" outlineLevel="0" collapsed="false">
      <c r="A1034" s="45" t="n">
        <v>58020</v>
      </c>
      <c r="B1034" s="46" t="s">
        <v>115</v>
      </c>
      <c r="C1034" s="39" t="s">
        <v>66</v>
      </c>
      <c r="D1034" s="40" t="n">
        <v>1</v>
      </c>
      <c r="E1034" s="42" t="n">
        <v>49.49</v>
      </c>
      <c r="F1034" s="42" t="n">
        <f aca="false">D1034*E1034</f>
        <v>49.49</v>
      </c>
      <c r="H1034" s="43" t="n">
        <f aca="false">(F1034+G1034)*$H$16</f>
        <v>12.649644</v>
      </c>
      <c r="I1034" s="84" t="n">
        <f aca="false">F1034+G1034+H1034</f>
        <v>62.139644</v>
      </c>
      <c r="J1034" s="26"/>
    </row>
    <row r="1035" customFormat="false" ht="15" hidden="false" customHeight="true" outlineLevel="0" collapsed="false">
      <c r="I1035" s="92"/>
      <c r="J1035" s="26"/>
    </row>
    <row r="1036" customFormat="false" ht="15" hidden="false" customHeight="true" outlineLevel="0" collapsed="false">
      <c r="I1036" s="92"/>
      <c r="J1036" s="26"/>
    </row>
    <row r="1037" customFormat="false" ht="15" hidden="false" customHeight="true" outlineLevel="0" collapsed="false">
      <c r="A1037" s="28" t="n">
        <v>9083097</v>
      </c>
      <c r="B1037" s="31" t="s">
        <v>116</v>
      </c>
      <c r="C1037" s="30" t="s">
        <v>64</v>
      </c>
      <c r="D1037" s="50" t="n">
        <v>1</v>
      </c>
      <c r="E1037" s="32" t="n">
        <f aca="false">SUM(I1038:I1040)</f>
        <v>462.81694605084</v>
      </c>
      <c r="F1037" s="70"/>
      <c r="G1037" s="31"/>
      <c r="H1037" s="30"/>
      <c r="I1037" s="35"/>
      <c r="J1037" s="36" t="n">
        <v>462.82</v>
      </c>
    </row>
    <row r="1038" customFormat="false" ht="15" hidden="false" customHeight="true" outlineLevel="0" collapsed="false">
      <c r="A1038" s="45" t="n">
        <v>2041</v>
      </c>
      <c r="B1038" s="46" t="s">
        <v>55</v>
      </c>
      <c r="C1038" s="39" t="s">
        <v>30</v>
      </c>
      <c r="D1038" s="40" t="n">
        <v>2.1</v>
      </c>
      <c r="E1038" s="41" t="n">
        <v>13.38</v>
      </c>
      <c r="F1038" s="42" t="n">
        <f aca="false">D1038*E1038</f>
        <v>28.098</v>
      </c>
      <c r="G1038" s="51" t="n">
        <f aca="false">F1038*$H$15</f>
        <v>36.2941866</v>
      </c>
      <c r="H1038" s="43" t="n">
        <f aca="false">(F1038+G1038)*$H$16</f>
        <v>16.45864289496</v>
      </c>
      <c r="I1038" s="84" t="n">
        <f aca="false">F1038+G1038+H1038</f>
        <v>80.85082949496</v>
      </c>
      <c r="J1038" s="26"/>
    </row>
    <row r="1039" customFormat="false" ht="15" hidden="false" customHeight="true" outlineLevel="0" collapsed="false">
      <c r="A1039" s="45" t="n">
        <v>2099</v>
      </c>
      <c r="B1039" s="46" t="s">
        <v>32</v>
      </c>
      <c r="C1039" s="39" t="s">
        <v>30</v>
      </c>
      <c r="D1039" s="40" t="n">
        <v>2.1</v>
      </c>
      <c r="E1039" s="42" t="n">
        <v>9.39</v>
      </c>
      <c r="F1039" s="42" t="n">
        <f aca="false">D1039*E1039</f>
        <v>19.719</v>
      </c>
      <c r="G1039" s="51" t="n">
        <f aca="false">F1039*$H$15</f>
        <v>25.4710323</v>
      </c>
      <c r="H1039" s="43" t="n">
        <f aca="false">(F1039+G1039)*$H$16</f>
        <v>11.55057225588</v>
      </c>
      <c r="I1039" s="84" t="n">
        <f aca="false">F1039+G1039+H1039</f>
        <v>56.74060455588</v>
      </c>
      <c r="J1039" s="26"/>
    </row>
    <row r="1040" customFormat="false" ht="15" hidden="false" customHeight="true" outlineLevel="0" collapsed="false">
      <c r="A1040" s="45" t="n">
        <v>57611</v>
      </c>
      <c r="B1040" s="46" t="s">
        <v>117</v>
      </c>
      <c r="C1040" s="39" t="s">
        <v>66</v>
      </c>
      <c r="D1040" s="40" t="n">
        <v>1</v>
      </c>
      <c r="E1040" s="42" t="n">
        <v>259.02</v>
      </c>
      <c r="F1040" s="42" t="n">
        <f aca="false">D1040*E1040</f>
        <v>259.02</v>
      </c>
      <c r="H1040" s="43" t="n">
        <f aca="false">(F1040+G1040)*$H$16</f>
        <v>66.205512</v>
      </c>
      <c r="I1040" s="84" t="n">
        <f aca="false">F1040+G1040+H1040</f>
        <v>325.225512</v>
      </c>
      <c r="J1040" s="26"/>
    </row>
    <row r="1041" customFormat="false" ht="15" hidden="false" customHeight="true" outlineLevel="0" collapsed="false">
      <c r="J1041" s="26"/>
    </row>
    <row r="1042" customFormat="false" ht="15" hidden="false" customHeight="true" outlineLevel="0" collapsed="false">
      <c r="J1042" s="26"/>
    </row>
    <row r="1043" customFormat="false" ht="15" hidden="false" customHeight="true" outlineLevel="0" collapsed="false">
      <c r="A1043" s="48" t="s">
        <v>338</v>
      </c>
      <c r="B1043" s="62"/>
      <c r="C1043" s="45"/>
      <c r="D1043" s="46"/>
      <c r="E1043" s="39"/>
      <c r="F1043" s="42"/>
      <c r="G1043" s="40"/>
      <c r="H1043" s="63"/>
      <c r="I1043" s="64"/>
      <c r="J1043" s="27" t="n">
        <f aca="false">SUBTOTAL(9,J1045:J1126)</f>
        <v>88656.65</v>
      </c>
    </row>
    <row r="1044" customFormat="false" ht="15" hidden="false" customHeight="true" outlineLevel="0" collapsed="false">
      <c r="A1044" s="61"/>
      <c r="B1044" s="62"/>
      <c r="C1044" s="45"/>
      <c r="D1044" s="46"/>
      <c r="E1044" s="39"/>
      <c r="F1044" s="42"/>
      <c r="G1044" s="40"/>
      <c r="H1044" s="63"/>
      <c r="I1044" s="64"/>
      <c r="J1044" s="26"/>
    </row>
    <row r="1045" customFormat="false" ht="25.5" hidden="false" customHeight="true" outlineLevel="0" collapsed="false">
      <c r="A1045" s="28" t="n">
        <v>17002044</v>
      </c>
      <c r="B1045" s="31" t="s">
        <v>339</v>
      </c>
      <c r="C1045" s="30" t="s">
        <v>34</v>
      </c>
      <c r="D1045" s="32" t="n">
        <v>3.9</v>
      </c>
      <c r="E1045" s="32" t="n">
        <f aca="false">SUM(I1046:I1050)</f>
        <v>1065.42327693</v>
      </c>
      <c r="F1045" s="70"/>
      <c r="G1045" s="31"/>
      <c r="H1045" s="30"/>
      <c r="I1045" s="35"/>
      <c r="J1045" s="36" t="n">
        <v>4155.15</v>
      </c>
    </row>
    <row r="1046" customFormat="false" ht="15" hidden="false" customHeight="true" outlineLevel="0" collapsed="false">
      <c r="A1046" s="45" t="n">
        <v>2020</v>
      </c>
      <c r="B1046" s="46" t="s">
        <v>31</v>
      </c>
      <c r="C1046" s="39" t="s">
        <v>30</v>
      </c>
      <c r="D1046" s="40" t="n">
        <v>3</v>
      </c>
      <c r="E1046" s="41" t="n">
        <v>11.53</v>
      </c>
      <c r="F1046" s="42" t="n">
        <f aca="false">D1046*E1046</f>
        <v>34.59</v>
      </c>
      <c r="G1046" s="51" t="n">
        <f aca="false">F1046*$H$15</f>
        <v>44.679903</v>
      </c>
      <c r="H1046" s="43" t="n">
        <f aca="false">(F1046+G1046)*$H$16</f>
        <v>20.2613872068</v>
      </c>
      <c r="I1046" s="84" t="n">
        <f aca="false">F1046+G1046+H1046</f>
        <v>99.5312902068</v>
      </c>
      <c r="J1046" s="44"/>
    </row>
    <row r="1047" customFormat="false" ht="15" hidden="false" customHeight="true" outlineLevel="0" collapsed="false">
      <c r="A1047" s="45" t="n">
        <v>2099</v>
      </c>
      <c r="B1047" s="46" t="s">
        <v>32</v>
      </c>
      <c r="C1047" s="39" t="s">
        <v>30</v>
      </c>
      <c r="D1047" s="40" t="n">
        <v>6</v>
      </c>
      <c r="E1047" s="42" t="n">
        <v>9.39</v>
      </c>
      <c r="F1047" s="42" t="n">
        <f aca="false">D1047*E1047</f>
        <v>56.34</v>
      </c>
      <c r="G1047" s="51" t="n">
        <f aca="false">F1047*$H$15</f>
        <v>72.774378</v>
      </c>
      <c r="H1047" s="43" t="n">
        <f aca="false">(F1047+G1047)*$H$16</f>
        <v>33.0016350168</v>
      </c>
      <c r="I1047" s="84" t="n">
        <f aca="false">F1047+G1047+H1047</f>
        <v>162.1160130168</v>
      </c>
      <c r="J1047" s="44"/>
    </row>
    <row r="1048" customFormat="false" ht="15" hidden="false" customHeight="true" outlineLevel="0" collapsed="false">
      <c r="A1048" s="45" t="n">
        <v>10529</v>
      </c>
      <c r="B1048" s="46" t="s">
        <v>340</v>
      </c>
      <c r="C1048" s="39" t="s">
        <v>34</v>
      </c>
      <c r="D1048" s="40" t="n">
        <v>1.03</v>
      </c>
      <c r="E1048" s="42" t="n">
        <v>511.05</v>
      </c>
      <c r="F1048" s="42" t="n">
        <f aca="false">D1048*E1048</f>
        <v>526.3815</v>
      </c>
      <c r="H1048" s="43" t="n">
        <f aca="false">(F1048+G1048)*$H$16</f>
        <v>134.5431114</v>
      </c>
      <c r="I1048" s="84" t="n">
        <f aca="false">F1048+G1048+H1048</f>
        <v>660.9246114</v>
      </c>
      <c r="J1048" s="44"/>
    </row>
    <row r="1049" customFormat="false" ht="15" hidden="false" customHeight="true" outlineLevel="0" collapsed="false">
      <c r="A1049" s="45" t="n">
        <v>10555</v>
      </c>
      <c r="B1049" s="46" t="s">
        <v>184</v>
      </c>
      <c r="C1049" s="39" t="s">
        <v>34</v>
      </c>
      <c r="D1049" s="40" t="n">
        <v>0.4286</v>
      </c>
      <c r="E1049" s="42" t="n">
        <v>148.79</v>
      </c>
      <c r="F1049" s="42" t="n">
        <f aca="false">D1049*E1049</f>
        <v>63.771394</v>
      </c>
      <c r="H1049" s="43" t="n">
        <f aca="false">(F1049+G1049)*$H$16</f>
        <v>16.2999683064</v>
      </c>
      <c r="I1049" s="84" t="n">
        <f aca="false">F1049+G1049+H1049</f>
        <v>80.0713623064</v>
      </c>
      <c r="J1049" s="44"/>
    </row>
    <row r="1050" customFormat="false" ht="15" hidden="false" customHeight="true" outlineLevel="0" collapsed="false">
      <c r="A1050" s="45" t="n">
        <v>11044</v>
      </c>
      <c r="B1050" s="46" t="s">
        <v>185</v>
      </c>
      <c r="C1050" s="39" t="s">
        <v>36</v>
      </c>
      <c r="D1050" s="40" t="n">
        <v>25</v>
      </c>
      <c r="E1050" s="42" t="n">
        <v>2</v>
      </c>
      <c r="F1050" s="42" t="n">
        <f aca="false">D1050*E1050</f>
        <v>50</v>
      </c>
      <c r="H1050" s="43" t="n">
        <f aca="false">(F1050+G1050)*$H$16</f>
        <v>12.78</v>
      </c>
      <c r="I1050" s="84" t="n">
        <f aca="false">F1050+G1050+H1050</f>
        <v>62.78</v>
      </c>
      <c r="J1050" s="44"/>
    </row>
    <row r="1051" customFormat="false" ht="15" hidden="false" customHeight="true" outlineLevel="0" collapsed="false">
      <c r="J1051" s="26"/>
    </row>
    <row r="1052" customFormat="false" ht="15" hidden="false" customHeight="true" outlineLevel="0" collapsed="false">
      <c r="A1052" s="28" t="n">
        <v>17050023</v>
      </c>
      <c r="B1052" s="31" t="s">
        <v>177</v>
      </c>
      <c r="C1052" s="30" t="s">
        <v>34</v>
      </c>
      <c r="D1052" s="32" t="n">
        <v>3.9</v>
      </c>
      <c r="E1052" s="32" t="n">
        <f aca="false">SUM(I1053:I1055)</f>
        <v>493.1949740112</v>
      </c>
      <c r="F1052" s="70"/>
      <c r="G1052" s="31"/>
      <c r="H1052" s="30"/>
      <c r="I1052" s="35"/>
      <c r="J1052" s="36" t="n">
        <v>1923.46</v>
      </c>
    </row>
    <row r="1053" customFormat="false" ht="15" hidden="false" customHeight="true" outlineLevel="0" collapsed="false">
      <c r="A1053" s="45" t="n">
        <v>2099</v>
      </c>
      <c r="B1053" s="46" t="s">
        <v>32</v>
      </c>
      <c r="C1053" s="39" t="s">
        <v>30</v>
      </c>
      <c r="D1053" s="40" t="n">
        <v>4</v>
      </c>
      <c r="E1053" s="42" t="n">
        <v>9.39</v>
      </c>
      <c r="F1053" s="60" t="n">
        <f aca="false">D1053*E1053</f>
        <v>37.56</v>
      </c>
      <c r="G1053" s="66" t="n">
        <f aca="false">F1053*$H$15</f>
        <v>48.516252</v>
      </c>
      <c r="H1053" s="43" t="n">
        <f aca="false">(F1053+G1053)*$H$16</f>
        <v>22.0010900112</v>
      </c>
      <c r="I1053" s="84" t="n">
        <f aca="false">F1053+G1053+H1053</f>
        <v>108.0773420112</v>
      </c>
      <c r="J1053" s="44"/>
    </row>
    <row r="1054" customFormat="false" ht="15" hidden="false" customHeight="true" outlineLevel="0" collapsed="false">
      <c r="A1054" s="45" t="n">
        <v>94019</v>
      </c>
      <c r="B1054" s="46" t="s">
        <v>178</v>
      </c>
      <c r="C1054" s="39" t="s">
        <v>30</v>
      </c>
      <c r="D1054" s="40" t="n">
        <v>2</v>
      </c>
      <c r="E1054" s="42" t="n">
        <v>92.66</v>
      </c>
      <c r="F1054" s="60" t="n">
        <f aca="false">D1054*E1054</f>
        <v>185.32</v>
      </c>
      <c r="G1054" s="57"/>
      <c r="H1054" s="43" t="n">
        <f aca="false">(F1054+G1054)*$H$16</f>
        <v>47.367792</v>
      </c>
      <c r="I1054" s="84" t="n">
        <f aca="false">F1054+G1054+H1054</f>
        <v>232.687792</v>
      </c>
      <c r="J1054" s="44"/>
    </row>
    <row r="1055" customFormat="false" ht="15" hidden="false" customHeight="true" outlineLevel="0" collapsed="false">
      <c r="A1055" s="45" t="n">
        <v>94043</v>
      </c>
      <c r="B1055" s="46" t="s">
        <v>179</v>
      </c>
      <c r="C1055" s="39" t="s">
        <v>30</v>
      </c>
      <c r="D1055" s="40" t="n">
        <v>4</v>
      </c>
      <c r="E1055" s="42" t="n">
        <v>30.35</v>
      </c>
      <c r="F1055" s="60" t="n">
        <f aca="false">D1055*E1055</f>
        <v>121.4</v>
      </c>
      <c r="G1055" s="57"/>
      <c r="H1055" s="43" t="n">
        <f aca="false">(F1055+G1055)*$H$16</f>
        <v>31.02984</v>
      </c>
      <c r="I1055" s="84" t="n">
        <f aca="false">F1055+G1055+H1055</f>
        <v>152.42984</v>
      </c>
      <c r="J1055" s="44"/>
    </row>
    <row r="1056" customFormat="false" ht="15" hidden="false" customHeight="true" outlineLevel="0" collapsed="false">
      <c r="J1056" s="26"/>
    </row>
    <row r="1057" customFormat="false" ht="15" hidden="false" customHeight="true" outlineLevel="0" collapsed="false">
      <c r="A1057" s="28" t="n">
        <v>9002004</v>
      </c>
      <c r="B1057" s="29" t="s">
        <v>341</v>
      </c>
      <c r="C1057" s="30" t="s">
        <v>36</v>
      </c>
      <c r="D1057" s="32" t="n">
        <v>278.1</v>
      </c>
      <c r="E1057" s="32" t="n">
        <f aca="false">SUM(I1058:I1060)</f>
        <v>48.83393032518</v>
      </c>
      <c r="F1057" s="70"/>
      <c r="G1057" s="29"/>
      <c r="H1057" s="30"/>
      <c r="I1057" s="35"/>
      <c r="J1057" s="36" t="n">
        <v>13580.72</v>
      </c>
    </row>
    <row r="1058" customFormat="false" ht="15" hidden="false" customHeight="true" outlineLevel="0" collapsed="false">
      <c r="A1058" s="45" t="n">
        <v>2041</v>
      </c>
      <c r="B1058" s="46" t="s">
        <v>55</v>
      </c>
      <c r="C1058" s="39" t="s">
        <v>30</v>
      </c>
      <c r="D1058" s="40" t="n">
        <v>0.45</v>
      </c>
      <c r="E1058" s="41" t="n">
        <v>13.38</v>
      </c>
      <c r="F1058" s="42" t="n">
        <f aca="false">D1058*E1058</f>
        <v>6.021</v>
      </c>
      <c r="G1058" s="51" t="n">
        <f aca="false">F1058*$H$15</f>
        <v>7.7773257</v>
      </c>
      <c r="H1058" s="43" t="n">
        <f aca="false">(F1058+G1058)*$H$16</f>
        <v>3.52685204892</v>
      </c>
      <c r="I1058" s="84" t="n">
        <f aca="false">F1058+G1058+H1058</f>
        <v>17.32517774892</v>
      </c>
      <c r="J1058" s="44"/>
    </row>
    <row r="1059" customFormat="false" ht="15" hidden="false" customHeight="true" outlineLevel="0" collapsed="false">
      <c r="A1059" s="45" t="n">
        <v>2099</v>
      </c>
      <c r="B1059" s="46" t="s">
        <v>32</v>
      </c>
      <c r="C1059" s="39" t="s">
        <v>30</v>
      </c>
      <c r="D1059" s="40" t="n">
        <v>0.45</v>
      </c>
      <c r="E1059" s="42" t="n">
        <v>9.39</v>
      </c>
      <c r="F1059" s="42" t="n">
        <f aca="false">D1059*E1059</f>
        <v>4.2255</v>
      </c>
      <c r="G1059" s="51" t="n">
        <f aca="false">F1059*$H$15</f>
        <v>5.45807835</v>
      </c>
      <c r="H1059" s="43" t="n">
        <f aca="false">(F1059+G1059)*$H$16</f>
        <v>2.47512262626</v>
      </c>
      <c r="I1059" s="84" t="n">
        <f aca="false">F1059+G1059+H1059</f>
        <v>12.15870097626</v>
      </c>
      <c r="J1059" s="44"/>
    </row>
    <row r="1060" customFormat="false" ht="15" hidden="false" customHeight="true" outlineLevel="0" collapsed="false">
      <c r="A1060" s="45" t="n">
        <v>52433</v>
      </c>
      <c r="B1060" s="46" t="s">
        <v>94</v>
      </c>
      <c r="C1060" s="39" t="s">
        <v>36</v>
      </c>
      <c r="D1060" s="40" t="n">
        <v>1.1</v>
      </c>
      <c r="E1060" s="42" t="n">
        <v>14.01</v>
      </c>
      <c r="F1060" s="42" t="n">
        <f aca="false">D1060*E1060</f>
        <v>15.411</v>
      </c>
      <c r="H1060" s="43" t="n">
        <f aca="false">(F1060+G1060)*$H$16</f>
        <v>3.9390516</v>
      </c>
      <c r="I1060" s="84" t="n">
        <f aca="false">F1060+G1060+H1060</f>
        <v>19.3500516</v>
      </c>
      <c r="J1060" s="44"/>
    </row>
    <row r="1061" customFormat="false" ht="15" hidden="false" customHeight="true" outlineLevel="0" collapsed="false">
      <c r="A1061" s="61"/>
      <c r="B1061" s="62"/>
      <c r="C1061" s="45"/>
      <c r="D1061" s="46"/>
      <c r="E1061" s="39"/>
      <c r="F1061" s="42"/>
      <c r="G1061" s="40"/>
      <c r="H1061" s="63"/>
      <c r="I1061" s="64"/>
      <c r="J1061" s="26"/>
    </row>
    <row r="1062" customFormat="false" ht="25.5" hidden="false" customHeight="true" outlineLevel="0" collapsed="false">
      <c r="A1062" s="28" t="n">
        <v>9002098</v>
      </c>
      <c r="B1062" s="31" t="s">
        <v>342</v>
      </c>
      <c r="C1062" s="30" t="s">
        <v>36</v>
      </c>
      <c r="D1062" s="50" t="n">
        <v>278.1</v>
      </c>
      <c r="E1062" s="32" t="n">
        <f aca="false">SUM(I1063:I1065)</f>
        <v>47.491408188288</v>
      </c>
      <c r="F1062" s="70"/>
      <c r="G1062" s="31"/>
      <c r="H1062" s="30"/>
      <c r="I1062" s="35"/>
      <c r="J1062" s="36" t="n">
        <v>13207.36</v>
      </c>
    </row>
    <row r="1063" customFormat="false" ht="15" hidden="false" customHeight="true" outlineLevel="0" collapsed="false">
      <c r="A1063" s="45" t="n">
        <v>2020</v>
      </c>
      <c r="B1063" s="46" t="s">
        <v>31</v>
      </c>
      <c r="C1063" s="39" t="s">
        <v>30</v>
      </c>
      <c r="D1063" s="40" t="n">
        <v>0.23</v>
      </c>
      <c r="E1063" s="41" t="n">
        <v>11.53</v>
      </c>
      <c r="F1063" s="42" t="n">
        <f aca="false">D1063*E1063</f>
        <v>2.6519</v>
      </c>
      <c r="G1063" s="51" t="n">
        <f aca="false">F1063*$H$15</f>
        <v>3.42545923</v>
      </c>
      <c r="H1063" s="43" t="n">
        <f aca="false">(F1063+G1063)*$H$16</f>
        <v>1.553373019188</v>
      </c>
      <c r="I1063" s="84" t="n">
        <f aca="false">F1063+G1063+H1063</f>
        <v>7.630732249188</v>
      </c>
      <c r="J1063" s="26"/>
    </row>
    <row r="1064" customFormat="false" ht="15" hidden="false" customHeight="true" outlineLevel="0" collapsed="false">
      <c r="A1064" s="45" t="n">
        <v>2099</v>
      </c>
      <c r="B1064" s="46" t="s">
        <v>32</v>
      </c>
      <c r="C1064" s="39" t="s">
        <v>30</v>
      </c>
      <c r="D1064" s="40" t="n">
        <v>0.75</v>
      </c>
      <c r="E1064" s="42" t="n">
        <v>9.39</v>
      </c>
      <c r="F1064" s="42" t="n">
        <f aca="false">D1064*E1064</f>
        <v>7.0425</v>
      </c>
      <c r="G1064" s="51" t="n">
        <f aca="false">F1064*$H$15</f>
        <v>9.09679725</v>
      </c>
      <c r="H1064" s="43" t="n">
        <f aca="false">(F1064+G1064)*$H$16</f>
        <v>4.1252043771</v>
      </c>
      <c r="I1064" s="84" t="n">
        <f aca="false">F1064+G1064+H1064</f>
        <v>20.2645016271</v>
      </c>
      <c r="J1064" s="26"/>
    </row>
    <row r="1065" customFormat="false" ht="15" hidden="false" customHeight="true" outlineLevel="0" collapsed="false">
      <c r="A1065" s="45" t="n">
        <v>10601</v>
      </c>
      <c r="B1065" s="46" t="s">
        <v>60</v>
      </c>
      <c r="C1065" s="39" t="s">
        <v>34</v>
      </c>
      <c r="D1065" s="40" t="n">
        <v>0.051</v>
      </c>
      <c r="E1065" s="42" t="n">
        <v>306.02</v>
      </c>
      <c r="F1065" s="42" t="n">
        <f aca="false">D1065*E1065</f>
        <v>15.60702</v>
      </c>
      <c r="H1065" s="43" t="n">
        <f aca="false">(F1065+G1065)*$H$16</f>
        <v>3.989154312</v>
      </c>
      <c r="I1065" s="84" t="n">
        <f aca="false">F1065+G1065+H1065</f>
        <v>19.596174312</v>
      </c>
      <c r="J1065" s="26"/>
    </row>
    <row r="1066" customFormat="false" ht="15" hidden="false" customHeight="true" outlineLevel="0" collapsed="false">
      <c r="A1066" s="61"/>
      <c r="B1066" s="62"/>
      <c r="C1066" s="45"/>
      <c r="D1066" s="46"/>
      <c r="E1066" s="39"/>
      <c r="F1066" s="42"/>
      <c r="G1066" s="40"/>
      <c r="H1066" s="63"/>
      <c r="I1066" s="64"/>
      <c r="J1066" s="85"/>
    </row>
    <row r="1067" customFormat="false" ht="15" hidden="false" customHeight="true" outlineLevel="0" collapsed="false">
      <c r="A1067" s="61"/>
      <c r="B1067" s="62"/>
      <c r="C1067" s="45"/>
      <c r="D1067" s="46"/>
      <c r="E1067" s="39"/>
      <c r="F1067" s="42"/>
      <c r="G1067" s="40"/>
      <c r="H1067" s="63"/>
      <c r="I1067" s="64"/>
      <c r="J1067" s="85"/>
    </row>
    <row r="1068" customFormat="false" ht="15" hidden="false" customHeight="true" outlineLevel="0" collapsed="false">
      <c r="A1068" s="61"/>
      <c r="B1068" s="62"/>
      <c r="C1068" s="45"/>
      <c r="D1068" s="46"/>
      <c r="E1068" s="39"/>
      <c r="F1068" s="42"/>
      <c r="G1068" s="40"/>
      <c r="H1068" s="63"/>
      <c r="I1068" s="64"/>
      <c r="J1068" s="85"/>
    </row>
    <row r="1069" customFormat="false" ht="15" hidden="false" customHeight="true" outlineLevel="0" collapsed="false">
      <c r="A1069" s="61"/>
      <c r="B1069" s="62"/>
      <c r="C1069" s="45"/>
      <c r="D1069" s="46"/>
      <c r="E1069" s="39"/>
      <c r="F1069" s="42"/>
      <c r="G1069" s="40"/>
      <c r="H1069" s="63"/>
      <c r="I1069" s="64"/>
      <c r="J1069" s="85"/>
    </row>
    <row r="1070" customFormat="false" ht="25.5" hidden="false" customHeight="true" outlineLevel="0" collapsed="false">
      <c r="A1070" s="28" t="n">
        <v>9005069</v>
      </c>
      <c r="B1070" s="31" t="s">
        <v>343</v>
      </c>
      <c r="C1070" s="30" t="s">
        <v>64</v>
      </c>
      <c r="D1070" s="50" t="n">
        <v>11</v>
      </c>
      <c r="E1070" s="32" t="n">
        <f aca="false">SUM(I1071:I1073)</f>
        <v>219.9522072988</v>
      </c>
      <c r="F1070" s="70"/>
      <c r="G1070" s="31"/>
      <c r="H1070" s="30"/>
      <c r="I1070" s="35"/>
      <c r="J1070" s="36" t="n">
        <v>2419.47</v>
      </c>
    </row>
    <row r="1071" customFormat="false" ht="15" hidden="false" customHeight="true" outlineLevel="0" collapsed="false">
      <c r="A1071" s="45" t="n">
        <v>2041</v>
      </c>
      <c r="B1071" s="46" t="s">
        <v>55</v>
      </c>
      <c r="C1071" s="39" t="s">
        <v>30</v>
      </c>
      <c r="D1071" s="40" t="n">
        <v>1.2</v>
      </c>
      <c r="E1071" s="41" t="n">
        <v>13.38</v>
      </c>
      <c r="F1071" s="42" t="n">
        <f aca="false">D1071*E1071</f>
        <v>16.056</v>
      </c>
      <c r="G1071" s="51" t="n">
        <f aca="false">F1071*$H$15</f>
        <v>20.7395352</v>
      </c>
      <c r="H1071" s="43" t="n">
        <f aca="false">(F1071+G1071)*$H$16</f>
        <v>9.40493879712</v>
      </c>
      <c r="I1071" s="84" t="n">
        <f aca="false">F1071+G1071+H1071</f>
        <v>46.20047399712</v>
      </c>
      <c r="J1071" s="26"/>
    </row>
    <row r="1072" customFormat="false" ht="15" hidden="false" customHeight="true" outlineLevel="0" collapsed="false">
      <c r="A1072" s="45" t="n">
        <v>2099</v>
      </c>
      <c r="B1072" s="46" t="s">
        <v>32</v>
      </c>
      <c r="C1072" s="39" t="s">
        <v>30</v>
      </c>
      <c r="D1072" s="40" t="n">
        <v>0.6</v>
      </c>
      <c r="E1072" s="42" t="n">
        <v>9.39</v>
      </c>
      <c r="F1072" s="42" t="n">
        <f aca="false">D1072*E1072</f>
        <v>5.634</v>
      </c>
      <c r="G1072" s="51" t="n">
        <f aca="false">F1072*$H$15</f>
        <v>7.2774378</v>
      </c>
      <c r="H1072" s="43" t="n">
        <f aca="false">(F1072+G1072)*$H$16</f>
        <v>3.30016350168</v>
      </c>
      <c r="I1072" s="84" t="n">
        <f aca="false">F1072+G1072+H1072</f>
        <v>16.21160130168</v>
      </c>
      <c r="J1072" s="26"/>
    </row>
    <row r="1073" customFormat="false" ht="15" hidden="false" customHeight="true" outlineLevel="0" collapsed="false">
      <c r="A1073" s="45" t="n">
        <v>54851</v>
      </c>
      <c r="B1073" s="46" t="s">
        <v>181</v>
      </c>
      <c r="C1073" s="39" t="s">
        <v>66</v>
      </c>
      <c r="D1073" s="40" t="n">
        <v>1</v>
      </c>
      <c r="E1073" s="42" t="n">
        <v>125.47</v>
      </c>
      <c r="F1073" s="42" t="n">
        <f aca="false">D1073*E1073</f>
        <v>125.47</v>
      </c>
      <c r="H1073" s="43" t="n">
        <f aca="false">(F1073+G1073)*$H$16</f>
        <v>32.070132</v>
      </c>
      <c r="I1073" s="84" t="n">
        <f aca="false">F1073+G1073+H1073</f>
        <v>157.540132</v>
      </c>
      <c r="J1073" s="26"/>
    </row>
    <row r="1074" customFormat="false" ht="15" hidden="false" customHeight="true" outlineLevel="0" collapsed="false">
      <c r="A1074" s="61"/>
      <c r="B1074" s="62"/>
      <c r="C1074" s="45"/>
      <c r="D1074" s="46"/>
      <c r="E1074" s="39"/>
      <c r="F1074" s="42"/>
      <c r="G1074" s="40"/>
      <c r="H1074" s="63"/>
      <c r="I1074" s="64"/>
      <c r="J1074" s="85"/>
    </row>
    <row r="1075" customFormat="false" ht="15" hidden="false" customHeight="true" outlineLevel="0" collapsed="false">
      <c r="A1075" s="28" t="n">
        <v>1001010</v>
      </c>
      <c r="B1075" s="31" t="s">
        <v>67</v>
      </c>
      <c r="C1075" s="30" t="s">
        <v>68</v>
      </c>
      <c r="D1075" s="50" t="n">
        <v>24.36</v>
      </c>
      <c r="E1075" s="32" t="n">
        <f aca="false">SUM(I1076)</f>
        <v>2.0201612076</v>
      </c>
      <c r="F1075" s="70"/>
      <c r="G1075" s="31"/>
      <c r="H1075" s="30"/>
      <c r="I1075" s="35"/>
      <c r="J1075" s="36" t="n">
        <v>49.21</v>
      </c>
    </row>
    <row r="1076" customFormat="false" ht="15" hidden="false" customHeight="true" outlineLevel="0" collapsed="false">
      <c r="A1076" s="45" t="n">
        <v>94009</v>
      </c>
      <c r="B1076" s="46" t="s">
        <v>69</v>
      </c>
      <c r="C1076" s="39" t="s">
        <v>30</v>
      </c>
      <c r="D1076" s="40" t="n">
        <v>0.0053</v>
      </c>
      <c r="E1076" s="60" t="n">
        <v>303.57</v>
      </c>
      <c r="F1076" s="42" t="n">
        <f aca="false">D1076*E1076</f>
        <v>1.608921</v>
      </c>
      <c r="G1076" s="51"/>
      <c r="H1076" s="43" t="n">
        <f aca="false">(F1076+G1076)*$H$16</f>
        <v>0.4112402076</v>
      </c>
      <c r="I1076" s="84" t="n">
        <f aca="false">F1076+G1076+H1076</f>
        <v>2.0201612076</v>
      </c>
      <c r="J1076" s="26"/>
    </row>
    <row r="1077" customFormat="false" ht="15" hidden="false" customHeight="true" outlineLevel="0" collapsed="false">
      <c r="A1077" s="61"/>
      <c r="B1077" s="62"/>
      <c r="C1077" s="45"/>
      <c r="D1077" s="46"/>
      <c r="E1077" s="39"/>
      <c r="F1077" s="42"/>
      <c r="G1077" s="40"/>
      <c r="H1077" s="63"/>
      <c r="I1077" s="64"/>
      <c r="J1077" s="85"/>
    </row>
    <row r="1078" customFormat="false" ht="25.5" hidden="false" customHeight="true" outlineLevel="0" collapsed="false">
      <c r="A1078" s="75" t="s">
        <v>285</v>
      </c>
      <c r="B1078" s="76" t="s">
        <v>344</v>
      </c>
      <c r="C1078" s="77" t="s">
        <v>36</v>
      </c>
      <c r="D1078" s="50" t="n">
        <v>325.5</v>
      </c>
      <c r="E1078" s="32" t="n">
        <f aca="false">SUM(I1079:I1080)</f>
        <v>39.421467799904</v>
      </c>
      <c r="F1078" s="70"/>
      <c r="G1078" s="31"/>
      <c r="H1078" s="30"/>
      <c r="I1078" s="35"/>
      <c r="J1078" s="36" t="n">
        <v>12831.69</v>
      </c>
    </row>
    <row r="1079" customFormat="false" ht="15" hidden="false" customHeight="true" outlineLevel="0" collapsed="false">
      <c r="A1079" s="79" t="s">
        <v>345</v>
      </c>
      <c r="B1079" s="46" t="s">
        <v>55</v>
      </c>
      <c r="C1079" s="79" t="s">
        <v>30</v>
      </c>
      <c r="D1079" s="40" t="n">
        <v>0.04</v>
      </c>
      <c r="E1079" s="41" t="n">
        <v>13.38</v>
      </c>
      <c r="F1079" s="42" t="n">
        <f aca="false">D1079*E1079</f>
        <v>0.5352</v>
      </c>
      <c r="G1079" s="51" t="n">
        <f aca="false">F1079*$H$15</f>
        <v>0.69131784</v>
      </c>
      <c r="H1079" s="43" t="n">
        <f aca="false">(F1079+G1079)*$H$16</f>
        <v>0.313497959904</v>
      </c>
      <c r="I1079" s="84" t="n">
        <f aca="false">F1079+G1079+H1079</f>
        <v>1.540015799904</v>
      </c>
      <c r="J1079" s="85"/>
    </row>
    <row r="1080" customFormat="false" ht="25.5" hidden="false" customHeight="true" outlineLevel="0" collapsed="false">
      <c r="A1080" s="79" t="s">
        <v>346</v>
      </c>
      <c r="B1080" s="91" t="s">
        <v>288</v>
      </c>
      <c r="C1080" s="79" t="s">
        <v>36</v>
      </c>
      <c r="D1080" s="40" t="n">
        <v>1</v>
      </c>
      <c r="E1080" s="42" t="n">
        <v>30.17</v>
      </c>
      <c r="F1080" s="42" t="n">
        <f aca="false">D1080*E1080</f>
        <v>30.17</v>
      </c>
      <c r="G1080" s="51"/>
      <c r="H1080" s="43" t="n">
        <f aca="false">(F1080+G1080)*$H$16</f>
        <v>7.711452</v>
      </c>
      <c r="I1080" s="84" t="n">
        <f aca="false">F1080+G1080+H1080</f>
        <v>37.881452</v>
      </c>
      <c r="J1080" s="85"/>
    </row>
    <row r="1081" customFormat="false" ht="15" hidden="false" customHeight="true" outlineLevel="0" collapsed="false">
      <c r="A1081" s="61"/>
      <c r="B1081" s="62"/>
      <c r="C1081" s="45"/>
      <c r="D1081" s="46"/>
      <c r="E1081" s="39"/>
      <c r="F1081" s="42"/>
      <c r="G1081" s="40"/>
      <c r="H1081" s="63"/>
      <c r="I1081" s="64"/>
      <c r="J1081" s="85"/>
    </row>
    <row r="1082" customFormat="false" ht="15" hidden="false" customHeight="true" outlineLevel="0" collapsed="false">
      <c r="A1082" s="28" t="n">
        <v>9063061</v>
      </c>
      <c r="B1082" s="31" t="s">
        <v>347</v>
      </c>
      <c r="C1082" s="30" t="s">
        <v>64</v>
      </c>
      <c r="D1082" s="50" t="n">
        <v>7</v>
      </c>
      <c r="E1082" s="32" t="n">
        <f aca="false">SUM(I1083:I1084)</f>
        <v>524.1578440032</v>
      </c>
      <c r="F1082" s="70"/>
      <c r="G1082" s="31"/>
      <c r="H1082" s="30"/>
      <c r="I1082" s="35"/>
      <c r="J1082" s="36" t="n">
        <v>3669.1</v>
      </c>
    </row>
    <row r="1083" customFormat="false" ht="15" hidden="false" customHeight="true" outlineLevel="0" collapsed="false">
      <c r="A1083" s="45" t="n">
        <v>2041</v>
      </c>
      <c r="B1083" s="46" t="s">
        <v>55</v>
      </c>
      <c r="C1083" s="39" t="s">
        <v>30</v>
      </c>
      <c r="D1083" s="40" t="n">
        <v>8</v>
      </c>
      <c r="E1083" s="41" t="n">
        <v>13.38</v>
      </c>
      <c r="F1083" s="42" t="n">
        <f aca="false">D1083*E1083</f>
        <v>107.04</v>
      </c>
      <c r="G1083" s="51" t="n">
        <f aca="false">F1083*$H$15</f>
        <v>138.263568</v>
      </c>
      <c r="H1083" s="43" t="n">
        <f aca="false">(F1083+G1083)*$H$16</f>
        <v>62.6995919808</v>
      </c>
      <c r="I1083" s="84" t="n">
        <f aca="false">F1083+G1083+H1083</f>
        <v>308.0031599808</v>
      </c>
      <c r="J1083" s="26"/>
    </row>
    <row r="1084" customFormat="false" ht="15" hidden="false" customHeight="true" outlineLevel="0" collapsed="false">
      <c r="A1084" s="45" t="n">
        <v>2099</v>
      </c>
      <c r="B1084" s="46" t="s">
        <v>32</v>
      </c>
      <c r="C1084" s="39" t="s">
        <v>30</v>
      </c>
      <c r="D1084" s="40" t="n">
        <v>8</v>
      </c>
      <c r="E1084" s="42" t="n">
        <v>9.39</v>
      </c>
      <c r="F1084" s="42" t="n">
        <f aca="false">D1084*E1084</f>
        <v>75.12</v>
      </c>
      <c r="G1084" s="51" t="n">
        <f aca="false">F1084*$H$15</f>
        <v>97.032504</v>
      </c>
      <c r="H1084" s="43" t="n">
        <f aca="false">(F1084+G1084)*$H$16</f>
        <v>44.0021800224</v>
      </c>
      <c r="I1084" s="84" t="n">
        <f aca="false">F1084+G1084+H1084</f>
        <v>216.1546840224</v>
      </c>
      <c r="J1084" s="26"/>
    </row>
    <row r="1085" customFormat="false" ht="15" hidden="false" customHeight="true" outlineLevel="0" collapsed="false">
      <c r="A1085" s="61"/>
      <c r="B1085" s="62"/>
      <c r="C1085" s="45"/>
      <c r="D1085" s="46"/>
      <c r="E1085" s="39"/>
      <c r="F1085" s="42"/>
      <c r="G1085" s="40"/>
      <c r="H1085" s="63"/>
      <c r="I1085" s="64"/>
      <c r="J1085" s="85"/>
    </row>
    <row r="1086" customFormat="false" ht="15" hidden="false" customHeight="true" outlineLevel="0" collapsed="false">
      <c r="A1086" s="28" t="n">
        <v>9003076</v>
      </c>
      <c r="B1086" s="31" t="s">
        <v>348</v>
      </c>
      <c r="C1086" s="30" t="s">
        <v>36</v>
      </c>
      <c r="D1086" s="50" t="n">
        <v>138.6</v>
      </c>
      <c r="E1086" s="32" t="n">
        <f aca="false">SUM(I1087:I1089)</f>
        <v>12.838836795012</v>
      </c>
      <c r="F1086" s="70"/>
      <c r="G1086" s="31"/>
      <c r="H1086" s="30"/>
      <c r="I1086" s="35"/>
      <c r="J1086" s="36" t="n">
        <v>1779.46</v>
      </c>
    </row>
    <row r="1087" customFormat="false" ht="15" hidden="false" customHeight="true" outlineLevel="0" collapsed="false">
      <c r="A1087" s="45" t="n">
        <v>2041</v>
      </c>
      <c r="B1087" s="46" t="s">
        <v>55</v>
      </c>
      <c r="C1087" s="39" t="s">
        <v>30</v>
      </c>
      <c r="D1087" s="40" t="n">
        <v>0.03</v>
      </c>
      <c r="E1087" s="41" t="n">
        <v>13.38</v>
      </c>
      <c r="F1087" s="42" t="n">
        <f aca="false">D1087*E1087</f>
        <v>0.4014</v>
      </c>
      <c r="G1087" s="51" t="n">
        <f aca="false">F1087*$H$15</f>
        <v>0.51848838</v>
      </c>
      <c r="H1087" s="43" t="n">
        <f aca="false">(F1087+G1087)*$H$16</f>
        <v>0.235123469928</v>
      </c>
      <c r="I1087" s="84" t="n">
        <f aca="false">F1087+G1087+H1087</f>
        <v>1.155011849928</v>
      </c>
      <c r="J1087" s="44"/>
    </row>
    <row r="1088" customFormat="false" ht="15" hidden="false" customHeight="true" outlineLevel="0" collapsed="false">
      <c r="A1088" s="45" t="n">
        <v>2099</v>
      </c>
      <c r="B1088" s="46" t="s">
        <v>32</v>
      </c>
      <c r="C1088" s="39" t="s">
        <v>30</v>
      </c>
      <c r="D1088" s="40" t="n">
        <v>0.03</v>
      </c>
      <c r="E1088" s="42" t="n">
        <v>9.39</v>
      </c>
      <c r="F1088" s="42" t="n">
        <f aca="false">D1088*E1088</f>
        <v>0.2817</v>
      </c>
      <c r="G1088" s="51" t="n">
        <f aca="false">F1088*$H$15</f>
        <v>0.36387189</v>
      </c>
      <c r="H1088" s="43" t="n">
        <f aca="false">(F1088+G1088)*$H$16</f>
        <v>0.165008175084</v>
      </c>
      <c r="I1088" s="84" t="n">
        <f aca="false">F1088+G1088+H1088</f>
        <v>0.810580065084</v>
      </c>
      <c r="J1088" s="44"/>
    </row>
    <row r="1089" customFormat="false" ht="15" hidden="false" customHeight="true" outlineLevel="0" collapsed="false">
      <c r="A1089" s="45" t="n">
        <v>52916</v>
      </c>
      <c r="B1089" s="46" t="s">
        <v>349</v>
      </c>
      <c r="C1089" s="39" t="s">
        <v>36</v>
      </c>
      <c r="D1089" s="40" t="n">
        <v>1.02</v>
      </c>
      <c r="E1089" s="42" t="n">
        <v>8.49</v>
      </c>
      <c r="F1089" s="42" t="n">
        <f aca="false">D1089*E1089</f>
        <v>8.6598</v>
      </c>
      <c r="H1089" s="43" t="n">
        <f aca="false">(F1089+G1089)*$H$16</f>
        <v>2.21344488</v>
      </c>
      <c r="I1089" s="84" t="n">
        <f aca="false">F1089+G1089+H1089</f>
        <v>10.87324488</v>
      </c>
      <c r="J1089" s="44"/>
    </row>
    <row r="1090" customFormat="false" ht="15" hidden="false" customHeight="true" outlineLevel="0" collapsed="false">
      <c r="A1090" s="61"/>
      <c r="B1090" s="62"/>
      <c r="C1090" s="45"/>
      <c r="D1090" s="46"/>
      <c r="E1090" s="39"/>
      <c r="F1090" s="42"/>
      <c r="G1090" s="40"/>
      <c r="H1090" s="63"/>
      <c r="I1090" s="64"/>
      <c r="J1090" s="85"/>
    </row>
    <row r="1091" customFormat="false" ht="15" hidden="false" customHeight="true" outlineLevel="0" collapsed="false">
      <c r="A1091" s="28" t="n">
        <v>9083072</v>
      </c>
      <c r="B1091" s="31" t="s">
        <v>350</v>
      </c>
      <c r="C1091" s="30" t="s">
        <v>64</v>
      </c>
      <c r="D1091" s="50" t="n">
        <v>4</v>
      </c>
      <c r="E1091" s="32" t="n">
        <f aca="false">SUM(I1092:I1095)</f>
        <v>2790.2412518168</v>
      </c>
      <c r="F1091" s="70"/>
      <c r="G1091" s="31"/>
      <c r="H1091" s="30"/>
      <c r="I1091" s="35"/>
      <c r="J1091" s="36" t="n">
        <v>11160.97</v>
      </c>
    </row>
    <row r="1092" customFormat="false" ht="15" hidden="false" customHeight="true" outlineLevel="0" collapsed="false">
      <c r="A1092" s="45" t="n">
        <v>1037</v>
      </c>
      <c r="B1092" s="46" t="s">
        <v>154</v>
      </c>
      <c r="C1092" s="39" t="s">
        <v>30</v>
      </c>
      <c r="D1092" s="40" t="n">
        <v>2</v>
      </c>
      <c r="E1092" s="41" t="n">
        <v>26.69</v>
      </c>
      <c r="F1092" s="42" t="n">
        <f aca="false">D1092*E1092</f>
        <v>53.38</v>
      </c>
      <c r="G1092" s="51" t="n">
        <f aca="false">F1092*$H$15</f>
        <v>68.950946</v>
      </c>
      <c r="H1092" s="43" t="n">
        <f aca="false">(F1092+G1092)*$H$16</f>
        <v>31.2677897976</v>
      </c>
      <c r="I1092" s="84" t="n">
        <f aca="false">F1092+G1092+H1092</f>
        <v>153.5987357976</v>
      </c>
      <c r="J1092" s="44"/>
    </row>
    <row r="1093" customFormat="false" ht="15" hidden="false" customHeight="true" outlineLevel="0" collapsed="false">
      <c r="A1093" s="45" t="n">
        <v>2041</v>
      </c>
      <c r="B1093" s="46" t="s">
        <v>55</v>
      </c>
      <c r="C1093" s="39" t="s">
        <v>30</v>
      </c>
      <c r="D1093" s="40" t="n">
        <v>6</v>
      </c>
      <c r="E1093" s="41" t="n">
        <v>13.38</v>
      </c>
      <c r="F1093" s="42" t="n">
        <f aca="false">D1093*E1093</f>
        <v>80.28</v>
      </c>
      <c r="G1093" s="51" t="n">
        <f aca="false">F1093*$H$15</f>
        <v>103.697676</v>
      </c>
      <c r="H1093" s="43" t="n">
        <f aca="false">(F1093+G1093)*$H$16</f>
        <v>47.0246939856</v>
      </c>
      <c r="I1093" s="84" t="n">
        <f aca="false">F1093+G1093+H1093</f>
        <v>231.0023699856</v>
      </c>
      <c r="J1093" s="44"/>
    </row>
    <row r="1094" customFormat="false" ht="15" hidden="false" customHeight="true" outlineLevel="0" collapsed="false">
      <c r="A1094" s="45" t="n">
        <v>2099</v>
      </c>
      <c r="B1094" s="46" t="s">
        <v>32</v>
      </c>
      <c r="C1094" s="39" t="s">
        <v>30</v>
      </c>
      <c r="D1094" s="40" t="n">
        <v>12</v>
      </c>
      <c r="E1094" s="42" t="n">
        <v>9.39</v>
      </c>
      <c r="F1094" s="42" t="n">
        <f aca="false">D1094*E1094</f>
        <v>112.68</v>
      </c>
      <c r="G1094" s="51" t="n">
        <f aca="false">F1094*$H$15</f>
        <v>145.548756</v>
      </c>
      <c r="H1094" s="43" t="n">
        <f aca="false">(F1094+G1094)*$H$16</f>
        <v>66.0032700336</v>
      </c>
      <c r="I1094" s="84" t="n">
        <f aca="false">F1094+G1094+H1094</f>
        <v>324.2320260336</v>
      </c>
      <c r="J1094" s="44"/>
    </row>
    <row r="1095" customFormat="false" ht="15" hidden="false" customHeight="true" outlineLevel="0" collapsed="false">
      <c r="A1095" s="45" t="n">
        <v>50032</v>
      </c>
      <c r="B1095" s="46" t="s">
        <v>351</v>
      </c>
      <c r="C1095" s="39" t="s">
        <v>66</v>
      </c>
      <c r="D1095" s="40" t="n">
        <v>1</v>
      </c>
      <c r="E1095" s="42" t="n">
        <v>1657.7</v>
      </c>
      <c r="F1095" s="42" t="n">
        <f aca="false">D1095*E1095</f>
        <v>1657.7</v>
      </c>
      <c r="H1095" s="43" t="n">
        <f aca="false">(F1095+G1095)*$H$16</f>
        <v>423.70812</v>
      </c>
      <c r="I1095" s="84" t="n">
        <f aca="false">F1095+G1095+H1095</f>
        <v>2081.40812</v>
      </c>
      <c r="J1095" s="44"/>
    </row>
    <row r="1096" customFormat="false" ht="15" hidden="false" customHeight="true" outlineLevel="0" collapsed="false">
      <c r="A1096" s="61"/>
      <c r="B1096" s="62"/>
      <c r="C1096" s="45"/>
      <c r="D1096" s="46"/>
      <c r="E1096" s="39"/>
      <c r="F1096" s="42"/>
      <c r="G1096" s="40"/>
      <c r="H1096" s="63"/>
      <c r="I1096" s="64"/>
      <c r="J1096" s="85"/>
    </row>
    <row r="1097" customFormat="false" ht="15" hidden="false" customHeight="true" outlineLevel="0" collapsed="false">
      <c r="A1097" s="28" t="n">
        <v>9083063</v>
      </c>
      <c r="B1097" s="31" t="s">
        <v>352</v>
      </c>
      <c r="C1097" s="30" t="s">
        <v>64</v>
      </c>
      <c r="D1097" s="50" t="n">
        <v>11</v>
      </c>
      <c r="E1097" s="32" t="n">
        <f aca="false">SUM(I1098:I1100)</f>
        <v>190.7557970008</v>
      </c>
      <c r="F1097" s="70"/>
      <c r="G1097" s="31"/>
      <c r="H1097" s="30"/>
      <c r="I1097" s="35"/>
      <c r="J1097" s="36" t="n">
        <v>2098.31</v>
      </c>
    </row>
    <row r="1098" customFormat="false" ht="15" hidden="false" customHeight="true" outlineLevel="0" collapsed="false">
      <c r="A1098" s="45" t="n">
        <v>2041</v>
      </c>
      <c r="B1098" s="46" t="s">
        <v>55</v>
      </c>
      <c r="C1098" s="39" t="s">
        <v>30</v>
      </c>
      <c r="D1098" s="40" t="n">
        <v>2</v>
      </c>
      <c r="E1098" s="41" t="n">
        <v>13.38</v>
      </c>
      <c r="F1098" s="42" t="n">
        <f aca="false">D1098*E1098</f>
        <v>26.76</v>
      </c>
      <c r="G1098" s="51" t="n">
        <f aca="false">F1098*$H$15</f>
        <v>34.565892</v>
      </c>
      <c r="H1098" s="43" t="n">
        <f aca="false">(F1098+G1098)*$H$16</f>
        <v>15.6748979952</v>
      </c>
      <c r="I1098" s="84" t="n">
        <f aca="false">F1098+G1098+H1098</f>
        <v>77.0007899952</v>
      </c>
      <c r="J1098" s="44"/>
    </row>
    <row r="1099" customFormat="false" ht="15" hidden="false" customHeight="true" outlineLevel="0" collapsed="false">
      <c r="A1099" s="45" t="n">
        <v>2099</v>
      </c>
      <c r="B1099" s="46" t="s">
        <v>32</v>
      </c>
      <c r="C1099" s="39" t="s">
        <v>30</v>
      </c>
      <c r="D1099" s="40" t="n">
        <v>2</v>
      </c>
      <c r="E1099" s="42" t="n">
        <v>9.39</v>
      </c>
      <c r="F1099" s="42" t="n">
        <f aca="false">D1099*E1099</f>
        <v>18.78</v>
      </c>
      <c r="G1099" s="51" t="n">
        <f aca="false">F1099*$H$15</f>
        <v>24.258126</v>
      </c>
      <c r="H1099" s="43" t="n">
        <f aca="false">(F1099+G1099)*$H$16</f>
        <v>11.0005450056</v>
      </c>
      <c r="I1099" s="84" t="n">
        <f aca="false">F1099+G1099+H1099</f>
        <v>54.0386710056</v>
      </c>
      <c r="J1099" s="44"/>
    </row>
    <row r="1100" customFormat="false" ht="15" hidden="false" customHeight="true" outlineLevel="0" collapsed="false">
      <c r="A1100" s="45" t="n">
        <v>59002</v>
      </c>
      <c r="B1100" s="46" t="s">
        <v>353</v>
      </c>
      <c r="C1100" s="39" t="s">
        <v>66</v>
      </c>
      <c r="D1100" s="40" t="n">
        <v>1</v>
      </c>
      <c r="E1100" s="42" t="n">
        <v>47.56</v>
      </c>
      <c r="F1100" s="42" t="n">
        <f aca="false">D1100*E1100</f>
        <v>47.56</v>
      </c>
      <c r="H1100" s="43" t="n">
        <f aca="false">(F1100+G1100)*$H$16</f>
        <v>12.156336</v>
      </c>
      <c r="I1100" s="84" t="n">
        <f aca="false">F1100+G1100+H1100</f>
        <v>59.716336</v>
      </c>
      <c r="J1100" s="44"/>
    </row>
    <row r="1101" customFormat="false" ht="15" hidden="false" customHeight="true" outlineLevel="0" collapsed="false">
      <c r="A1101" s="61"/>
      <c r="B1101" s="62"/>
      <c r="C1101" s="45"/>
      <c r="D1101" s="46"/>
      <c r="E1101" s="39"/>
      <c r="F1101" s="42"/>
      <c r="G1101" s="40"/>
      <c r="H1101" s="63"/>
      <c r="I1101" s="64"/>
      <c r="J1101" s="85"/>
    </row>
    <row r="1102" customFormat="false" ht="15" hidden="false" customHeight="true" outlineLevel="0" collapsed="false">
      <c r="A1102" s="61"/>
      <c r="B1102" s="62"/>
      <c r="C1102" s="45"/>
      <c r="D1102" s="46"/>
      <c r="E1102" s="39"/>
      <c r="F1102" s="42"/>
      <c r="G1102" s="40"/>
      <c r="H1102" s="63"/>
      <c r="I1102" s="64"/>
      <c r="J1102" s="85"/>
    </row>
    <row r="1103" customFormat="false" ht="25.5" hidden="false" customHeight="true" outlineLevel="0" collapsed="false">
      <c r="A1103" s="28" t="s">
        <v>354</v>
      </c>
      <c r="B1103" s="31" t="s">
        <v>355</v>
      </c>
      <c r="C1103" s="30" t="s">
        <v>64</v>
      </c>
      <c r="D1103" s="50" t="n">
        <v>11</v>
      </c>
      <c r="E1103" s="32" t="n">
        <f aca="false">SUM(I1104:I1106)</f>
        <v>1048.8579490008</v>
      </c>
      <c r="F1103" s="70"/>
      <c r="G1103" s="31"/>
      <c r="H1103" s="30"/>
      <c r="I1103" s="35"/>
      <c r="J1103" s="36" t="n">
        <v>11537.44</v>
      </c>
    </row>
    <row r="1104" customFormat="false" ht="15" hidden="false" customHeight="true" outlineLevel="0" collapsed="false">
      <c r="A1104" s="45" t="n">
        <v>2041</v>
      </c>
      <c r="B1104" s="46" t="s">
        <v>55</v>
      </c>
      <c r="C1104" s="39" t="s">
        <v>30</v>
      </c>
      <c r="D1104" s="93" t="n">
        <v>2</v>
      </c>
      <c r="E1104" s="41" t="n">
        <v>13.38</v>
      </c>
      <c r="F1104" s="42" t="n">
        <f aca="false">D1104*E1104</f>
        <v>26.76</v>
      </c>
      <c r="G1104" s="51" t="n">
        <f aca="false">F1104*$H$15</f>
        <v>34.565892</v>
      </c>
      <c r="H1104" s="43" t="n">
        <f aca="false">(F1104+G1104)*$H$16</f>
        <v>15.6748979952</v>
      </c>
      <c r="I1104" s="84" t="n">
        <f aca="false">F1104+G1104+H1104</f>
        <v>77.0007899952</v>
      </c>
      <c r="J1104" s="44"/>
    </row>
    <row r="1105" customFormat="false" ht="15" hidden="false" customHeight="true" outlineLevel="0" collapsed="false">
      <c r="A1105" s="45" t="n">
        <v>2044</v>
      </c>
      <c r="B1105" s="46" t="s">
        <v>356</v>
      </c>
      <c r="C1105" s="39" t="s">
        <v>30</v>
      </c>
      <c r="D1105" s="93" t="n">
        <v>2</v>
      </c>
      <c r="E1105" s="42" t="n">
        <v>9.39</v>
      </c>
      <c r="F1105" s="42" t="n">
        <f aca="false">D1105*E1105</f>
        <v>18.78</v>
      </c>
      <c r="G1105" s="51" t="n">
        <f aca="false">F1105*$H$15</f>
        <v>24.258126</v>
      </c>
      <c r="H1105" s="43" t="n">
        <f aca="false">(F1105+G1105)*$H$16</f>
        <v>11.0005450056</v>
      </c>
      <c r="I1105" s="84" t="n">
        <f aca="false">F1105+G1105+H1105</f>
        <v>54.0386710056</v>
      </c>
      <c r="J1105" s="44"/>
    </row>
    <row r="1106" customFormat="false" ht="25.5" hidden="false" customHeight="true" outlineLevel="0" collapsed="false">
      <c r="A1106" s="45" t="n">
        <v>56498</v>
      </c>
      <c r="B1106" s="46" t="s">
        <v>357</v>
      </c>
      <c r="C1106" s="39" t="s">
        <v>66</v>
      </c>
      <c r="D1106" s="93" t="n">
        <v>1</v>
      </c>
      <c r="E1106" s="42" t="n">
        <v>730.98</v>
      </c>
      <c r="F1106" s="42" t="n">
        <f aca="false">D1106*E1106</f>
        <v>730.98</v>
      </c>
      <c r="H1106" s="43" t="n">
        <f aca="false">(F1106+G1106)*$H$16</f>
        <v>186.838488</v>
      </c>
      <c r="I1106" s="84" t="n">
        <f aca="false">F1106+G1106+H1106</f>
        <v>917.818488</v>
      </c>
      <c r="J1106" s="44"/>
    </row>
    <row r="1107" customFormat="false" ht="15" hidden="false" customHeight="true" outlineLevel="0" collapsed="false">
      <c r="A1107" s="61"/>
      <c r="B1107" s="62"/>
      <c r="C1107" s="45"/>
      <c r="D1107" s="46"/>
      <c r="E1107" s="39"/>
      <c r="F1107" s="42"/>
      <c r="G1107" s="40"/>
      <c r="H1107" s="63"/>
      <c r="I1107" s="64"/>
      <c r="J1107" s="85"/>
    </row>
    <row r="1108" customFormat="false" ht="15" hidden="false" customHeight="true" outlineLevel="0" collapsed="false">
      <c r="A1108" s="28" t="n">
        <v>9073061</v>
      </c>
      <c r="B1108" s="31" t="s">
        <v>358</v>
      </c>
      <c r="C1108" s="30" t="s">
        <v>64</v>
      </c>
      <c r="D1108" s="50" t="n">
        <v>7</v>
      </c>
      <c r="E1108" s="32" t="n">
        <f aca="false">SUM(I1109:I1111)</f>
        <v>708.8331318168</v>
      </c>
      <c r="F1108" s="70"/>
      <c r="G1108" s="31"/>
      <c r="H1108" s="30"/>
      <c r="I1108" s="35"/>
      <c r="J1108" s="36" t="n">
        <v>4961.83</v>
      </c>
    </row>
    <row r="1109" customFormat="false" ht="15" hidden="false" customHeight="true" outlineLevel="0" collapsed="false">
      <c r="A1109" s="45" t="n">
        <v>1037</v>
      </c>
      <c r="B1109" s="46" t="s">
        <v>154</v>
      </c>
      <c r="C1109" s="39" t="s">
        <v>30</v>
      </c>
      <c r="D1109" s="40" t="n">
        <v>2</v>
      </c>
      <c r="E1109" s="41" t="n">
        <v>26.69</v>
      </c>
      <c r="F1109" s="42" t="n">
        <f aca="false">D1109*E1109</f>
        <v>53.38</v>
      </c>
      <c r="G1109" s="51" t="n">
        <f aca="false">F1109*$H$15</f>
        <v>68.950946</v>
      </c>
      <c r="H1109" s="43" t="n">
        <f aca="false">(F1109+G1109)*$H$16</f>
        <v>31.2677897976</v>
      </c>
      <c r="I1109" s="84" t="n">
        <f aca="false">F1109+G1109+H1109</f>
        <v>153.5987357976</v>
      </c>
      <c r="J1109" s="26"/>
    </row>
    <row r="1110" customFormat="false" ht="15" hidden="false" customHeight="true" outlineLevel="0" collapsed="false">
      <c r="A1110" s="45" t="n">
        <v>2041</v>
      </c>
      <c r="B1110" s="46" t="s">
        <v>55</v>
      </c>
      <c r="C1110" s="39" t="s">
        <v>30</v>
      </c>
      <c r="D1110" s="40" t="n">
        <v>6</v>
      </c>
      <c r="E1110" s="41" t="n">
        <v>13.38</v>
      </c>
      <c r="F1110" s="42" t="n">
        <f aca="false">D1110*E1110</f>
        <v>80.28</v>
      </c>
      <c r="G1110" s="51" t="n">
        <f aca="false">F1110*$H$15</f>
        <v>103.697676</v>
      </c>
      <c r="H1110" s="43" t="n">
        <f aca="false">(F1110+G1110)*$H$16</f>
        <v>47.0246939856</v>
      </c>
      <c r="I1110" s="84" t="n">
        <f aca="false">F1110+G1110+H1110</f>
        <v>231.0023699856</v>
      </c>
      <c r="J1110" s="26"/>
    </row>
    <row r="1111" customFormat="false" ht="15" hidden="false" customHeight="true" outlineLevel="0" collapsed="false">
      <c r="A1111" s="45" t="n">
        <v>2099</v>
      </c>
      <c r="B1111" s="46" t="s">
        <v>32</v>
      </c>
      <c r="C1111" s="39" t="s">
        <v>30</v>
      </c>
      <c r="D1111" s="40" t="n">
        <v>12</v>
      </c>
      <c r="E1111" s="42" t="n">
        <v>9.39</v>
      </c>
      <c r="F1111" s="42" t="n">
        <f aca="false">D1111*E1111</f>
        <v>112.68</v>
      </c>
      <c r="G1111" s="51" t="n">
        <f aca="false">F1111*$H$15</f>
        <v>145.548756</v>
      </c>
      <c r="H1111" s="43" t="n">
        <f aca="false">(F1111+G1111)*$H$16</f>
        <v>66.0032700336</v>
      </c>
      <c r="I1111" s="84" t="n">
        <f aca="false">F1111+G1111+H1111</f>
        <v>324.2320260336</v>
      </c>
      <c r="J1111" s="26"/>
    </row>
    <row r="1112" customFormat="false" ht="15" hidden="false" customHeight="true" outlineLevel="0" collapsed="false">
      <c r="A1112" s="61"/>
      <c r="B1112" s="62"/>
      <c r="C1112" s="45"/>
      <c r="D1112" s="46"/>
      <c r="E1112" s="39"/>
      <c r="F1112" s="42"/>
      <c r="G1112" s="40"/>
      <c r="H1112" s="63"/>
      <c r="I1112" s="64"/>
      <c r="J1112" s="85"/>
    </row>
    <row r="1113" customFormat="false" ht="15" hidden="false" customHeight="true" outlineLevel="0" collapsed="false">
      <c r="A1113" s="28" t="n">
        <v>9080019</v>
      </c>
      <c r="B1113" s="31" t="s">
        <v>359</v>
      </c>
      <c r="C1113" s="30" t="s">
        <v>64</v>
      </c>
      <c r="D1113" s="50" t="n">
        <v>24</v>
      </c>
      <c r="E1113" s="32" t="n">
        <f aca="false">SUM(I1114:I1116)</f>
        <v>30.22807115012</v>
      </c>
      <c r="F1113" s="70"/>
      <c r="G1113" s="31"/>
      <c r="H1113" s="30"/>
      <c r="I1113" s="35"/>
      <c r="J1113" s="36" t="n">
        <v>725.47</v>
      </c>
    </row>
    <row r="1114" customFormat="false" ht="15" hidden="false" customHeight="true" outlineLevel="0" collapsed="false">
      <c r="A1114" s="45" t="n">
        <v>2041</v>
      </c>
      <c r="B1114" s="46" t="s">
        <v>55</v>
      </c>
      <c r="C1114" s="39" t="s">
        <v>30</v>
      </c>
      <c r="D1114" s="40" t="n">
        <v>0.3</v>
      </c>
      <c r="E1114" s="41" t="n">
        <v>13.38</v>
      </c>
      <c r="F1114" s="42" t="n">
        <f aca="false">D1114*E1114</f>
        <v>4.014</v>
      </c>
      <c r="G1114" s="51" t="n">
        <f aca="false">F1114*$H$15</f>
        <v>5.1848838</v>
      </c>
      <c r="H1114" s="43" t="n">
        <f aca="false">(F1114+G1114)*$H$16</f>
        <v>2.35123469928</v>
      </c>
      <c r="I1114" s="84" t="n">
        <f aca="false">F1114+G1114+H1114</f>
        <v>11.55011849928</v>
      </c>
      <c r="J1114" s="44"/>
    </row>
    <row r="1115" customFormat="false" ht="15" hidden="false" customHeight="true" outlineLevel="0" collapsed="false">
      <c r="A1115" s="45" t="n">
        <v>2099</v>
      </c>
      <c r="B1115" s="46" t="s">
        <v>32</v>
      </c>
      <c r="C1115" s="39" t="s">
        <v>30</v>
      </c>
      <c r="D1115" s="40" t="n">
        <v>0.3</v>
      </c>
      <c r="E1115" s="42" t="n">
        <v>9.39</v>
      </c>
      <c r="F1115" s="42" t="n">
        <f aca="false">D1115*E1115</f>
        <v>2.817</v>
      </c>
      <c r="G1115" s="51" t="n">
        <f aca="false">F1115*$H$15</f>
        <v>3.6387189</v>
      </c>
      <c r="H1115" s="43" t="n">
        <f aca="false">(F1115+G1115)*$H$16</f>
        <v>1.65008175084</v>
      </c>
      <c r="I1115" s="84" t="n">
        <f aca="false">F1115+G1115+H1115</f>
        <v>8.10580065084</v>
      </c>
      <c r="J1115" s="44"/>
    </row>
    <row r="1116" customFormat="false" ht="15" hidden="false" customHeight="true" outlineLevel="0" collapsed="false">
      <c r="A1116" s="45" t="n">
        <v>58005</v>
      </c>
      <c r="B1116" s="46" t="s">
        <v>263</v>
      </c>
      <c r="C1116" s="39" t="s">
        <v>66</v>
      </c>
      <c r="D1116" s="40" t="n">
        <v>1</v>
      </c>
      <c r="E1116" s="42" t="n">
        <v>8.42</v>
      </c>
      <c r="F1116" s="42" t="n">
        <f aca="false">D1116*E1116</f>
        <v>8.42</v>
      </c>
      <c r="H1116" s="43" t="n">
        <f aca="false">(F1116+G1116)*$H$16</f>
        <v>2.152152</v>
      </c>
      <c r="I1116" s="84" t="n">
        <f aca="false">F1116+G1116+H1116</f>
        <v>10.572152</v>
      </c>
      <c r="J1116" s="44"/>
    </row>
    <row r="1117" customFormat="false" ht="15" hidden="false" customHeight="true" outlineLevel="0" collapsed="false">
      <c r="J1117" s="26"/>
    </row>
    <row r="1118" customFormat="false" ht="15" hidden="false" customHeight="true" outlineLevel="0" collapsed="false">
      <c r="A1118" s="28" t="n">
        <v>9083090</v>
      </c>
      <c r="B1118" s="31" t="s">
        <v>360</v>
      </c>
      <c r="C1118" s="30" t="s">
        <v>64</v>
      </c>
      <c r="D1118" s="50" t="n">
        <v>11</v>
      </c>
      <c r="E1118" s="32" t="n">
        <f aca="false">SUM(I1119:I1121)</f>
        <v>339.0296010008</v>
      </c>
      <c r="F1118" s="70"/>
      <c r="G1118" s="31"/>
      <c r="H1118" s="30"/>
      <c r="I1118" s="35"/>
      <c r="J1118" s="36" t="n">
        <v>3729.33</v>
      </c>
    </row>
    <row r="1119" customFormat="false" ht="15" hidden="false" customHeight="true" outlineLevel="0" collapsed="false">
      <c r="A1119" s="45" t="n">
        <v>2041</v>
      </c>
      <c r="B1119" s="46" t="s">
        <v>55</v>
      </c>
      <c r="C1119" s="39" t="s">
        <v>30</v>
      </c>
      <c r="D1119" s="40" t="n">
        <v>2</v>
      </c>
      <c r="E1119" s="41" t="n">
        <v>13.38</v>
      </c>
      <c r="F1119" s="42" t="n">
        <f aca="false">D1119*E1119</f>
        <v>26.76</v>
      </c>
      <c r="G1119" s="51" t="n">
        <f aca="false">F1119*$H$15</f>
        <v>34.565892</v>
      </c>
      <c r="H1119" s="43" t="n">
        <f aca="false">(F1119+G1119)*$H$16</f>
        <v>15.6748979952</v>
      </c>
      <c r="I1119" s="84" t="n">
        <f aca="false">F1119+G1119+H1119</f>
        <v>77.0007899952</v>
      </c>
      <c r="J1119" s="26"/>
    </row>
    <row r="1120" customFormat="false" ht="15" hidden="false" customHeight="true" outlineLevel="0" collapsed="false">
      <c r="A1120" s="45" t="n">
        <v>2099</v>
      </c>
      <c r="B1120" s="46" t="s">
        <v>32</v>
      </c>
      <c r="C1120" s="39" t="s">
        <v>30</v>
      </c>
      <c r="D1120" s="40" t="n">
        <v>2</v>
      </c>
      <c r="E1120" s="42" t="n">
        <v>9.39</v>
      </c>
      <c r="F1120" s="42" t="n">
        <f aca="false">D1120*E1120</f>
        <v>18.78</v>
      </c>
      <c r="G1120" s="51" t="n">
        <f aca="false">F1120*$H$15</f>
        <v>24.258126</v>
      </c>
      <c r="H1120" s="43" t="n">
        <f aca="false">(F1120+G1120)*$H$16</f>
        <v>11.0005450056</v>
      </c>
      <c r="I1120" s="84" t="n">
        <f aca="false">F1120+G1120+H1120</f>
        <v>54.0386710056</v>
      </c>
      <c r="J1120" s="26"/>
    </row>
    <row r="1121" customFormat="false" ht="15" hidden="false" customHeight="true" outlineLevel="0" collapsed="false">
      <c r="A1121" s="45" t="n">
        <v>57610</v>
      </c>
      <c r="B1121" s="46" t="s">
        <v>361</v>
      </c>
      <c r="C1121" s="39" t="s">
        <v>66</v>
      </c>
      <c r="D1121" s="40" t="n">
        <v>1</v>
      </c>
      <c r="E1121" s="42" t="n">
        <v>165.65</v>
      </c>
      <c r="F1121" s="42" t="n">
        <f aca="false">D1121*E1121</f>
        <v>165.65</v>
      </c>
      <c r="H1121" s="43" t="n">
        <f aca="false">(F1121+G1121)*$H$16</f>
        <v>42.34014</v>
      </c>
      <c r="I1121" s="84" t="n">
        <f aca="false">F1121+G1121+H1121</f>
        <v>207.99014</v>
      </c>
      <c r="J1121" s="26"/>
    </row>
    <row r="1122" customFormat="false" ht="15" hidden="false" customHeight="true" outlineLevel="0" collapsed="false">
      <c r="A1122" s="45"/>
      <c r="B1122" s="46"/>
      <c r="C1122" s="39"/>
      <c r="F1122" s="42"/>
      <c r="G1122" s="40"/>
      <c r="H1122" s="63"/>
      <c r="I1122" s="64"/>
      <c r="J1122" s="85"/>
    </row>
    <row r="1123" customFormat="false" ht="15.65" hidden="false" customHeight="true" outlineLevel="0" collapsed="false">
      <c r="A1123" s="28" t="n">
        <v>9083091</v>
      </c>
      <c r="B1123" s="31" t="s">
        <v>114</v>
      </c>
      <c r="C1123" s="30" t="s">
        <v>64</v>
      </c>
      <c r="D1123" s="50" t="n">
        <v>11</v>
      </c>
      <c r="E1123" s="32" t="n">
        <f aca="false">SUM(I1124:I1126)</f>
        <v>75.24359010008</v>
      </c>
      <c r="F1123" s="70"/>
      <c r="G1123" s="31"/>
      <c r="H1123" s="30"/>
      <c r="I1123" s="35"/>
      <c r="J1123" s="94" t="n">
        <v>827.68</v>
      </c>
    </row>
    <row r="1124" customFormat="false" ht="15" hidden="false" customHeight="true" outlineLevel="0" collapsed="false">
      <c r="A1124" s="45" t="n">
        <v>2041</v>
      </c>
      <c r="B1124" s="46" t="s">
        <v>55</v>
      </c>
      <c r="C1124" s="39" t="s">
        <v>30</v>
      </c>
      <c r="D1124" s="40" t="n">
        <v>0.2</v>
      </c>
      <c r="E1124" s="41" t="n">
        <v>13.38</v>
      </c>
      <c r="F1124" s="42" t="n">
        <f aca="false">D1124*E1124</f>
        <v>2.676</v>
      </c>
      <c r="G1124" s="51" t="n">
        <f aca="false">F1124*$H$15</f>
        <v>3.4565892</v>
      </c>
      <c r="H1124" s="43" t="n">
        <f aca="false">(F1124+G1124)*$H$16</f>
        <v>1.56748979952</v>
      </c>
      <c r="I1124" s="84" t="n">
        <f aca="false">F1124+G1124+H1124</f>
        <v>7.70007899952</v>
      </c>
      <c r="J1124" s="26"/>
    </row>
    <row r="1125" customFormat="false" ht="15" hidden="false" customHeight="true" outlineLevel="0" collapsed="false">
      <c r="A1125" s="45" t="n">
        <v>2099</v>
      </c>
      <c r="B1125" s="46" t="s">
        <v>32</v>
      </c>
      <c r="C1125" s="39" t="s">
        <v>30</v>
      </c>
      <c r="D1125" s="40" t="n">
        <v>0.2</v>
      </c>
      <c r="E1125" s="42" t="n">
        <v>9.39</v>
      </c>
      <c r="F1125" s="42" t="n">
        <f aca="false">D1125*E1125</f>
        <v>1.878</v>
      </c>
      <c r="G1125" s="51" t="n">
        <f aca="false">F1125*$H$15</f>
        <v>2.4258126</v>
      </c>
      <c r="H1125" s="43" t="n">
        <f aca="false">(F1125+G1125)*$H$16</f>
        <v>1.10005450056</v>
      </c>
      <c r="I1125" s="84" t="n">
        <f aca="false">F1125+G1125+H1125</f>
        <v>5.40386710056</v>
      </c>
      <c r="J1125" s="26"/>
    </row>
    <row r="1126" customFormat="false" ht="15" hidden="false" customHeight="true" outlineLevel="0" collapsed="false">
      <c r="A1126" s="45" t="n">
        <v>58020</v>
      </c>
      <c r="B1126" s="46" t="s">
        <v>115</v>
      </c>
      <c r="C1126" s="39" t="s">
        <v>66</v>
      </c>
      <c r="D1126" s="40" t="n">
        <v>1</v>
      </c>
      <c r="E1126" s="42" t="n">
        <v>49.49</v>
      </c>
      <c r="F1126" s="42" t="n">
        <f aca="false">D1126*E1126</f>
        <v>49.49</v>
      </c>
      <c r="H1126" s="43" t="n">
        <f aca="false">(F1126+G1126)*$H$16</f>
        <v>12.649644</v>
      </c>
      <c r="I1126" s="84" t="n">
        <f aca="false">F1126+G1126+H1126</f>
        <v>62.139644</v>
      </c>
      <c r="J1126" s="26"/>
    </row>
    <row r="1127" customFormat="false" ht="15" hidden="false" customHeight="true" outlineLevel="0" collapsed="false">
      <c r="J1127" s="26"/>
    </row>
    <row r="1128" customFormat="false" ht="15" hidden="false" customHeight="true" outlineLevel="0" collapsed="false"/>
    <row r="1129" customFormat="false" ht="15" hidden="false" customHeight="true" outlineLevel="0" collapsed="false">
      <c r="A1129" s="48" t="s">
        <v>362</v>
      </c>
      <c r="B1129" s="65"/>
      <c r="J1129" s="27" t="n">
        <f aca="false">SUBTOTAL(9,J1131:J1199)</f>
        <v>7444.57</v>
      </c>
    </row>
    <row r="1130" customFormat="false" ht="15" hidden="false" customHeight="true" outlineLevel="0" collapsed="false">
      <c r="J1130" s="26"/>
    </row>
    <row r="1131" customFormat="false" ht="15" hidden="false" customHeight="true" outlineLevel="0" collapsed="false">
      <c r="A1131" s="28" t="n">
        <v>9009038</v>
      </c>
      <c r="B1131" s="31" t="s">
        <v>363</v>
      </c>
      <c r="C1131" s="30" t="s">
        <v>64</v>
      </c>
      <c r="D1131" s="50" t="n">
        <v>5</v>
      </c>
      <c r="E1131" s="32" t="n">
        <f aca="false">SUM(I1132:I1134)</f>
        <v>244.1162745004</v>
      </c>
      <c r="F1131" s="70"/>
      <c r="G1131" s="31"/>
      <c r="H1131" s="30"/>
      <c r="I1131" s="35"/>
      <c r="J1131" s="36" t="n">
        <v>1220.58</v>
      </c>
    </row>
    <row r="1132" customFormat="false" ht="15" hidden="false" customHeight="true" outlineLevel="0" collapsed="false">
      <c r="A1132" s="45" t="n">
        <v>2041</v>
      </c>
      <c r="B1132" s="46" t="s">
        <v>55</v>
      </c>
      <c r="C1132" s="39" t="s">
        <v>30</v>
      </c>
      <c r="D1132" s="40" t="n">
        <v>1</v>
      </c>
      <c r="E1132" s="41" t="n">
        <v>13.38</v>
      </c>
      <c r="F1132" s="42" t="n">
        <f aca="false">D1132*E1132</f>
        <v>13.38</v>
      </c>
      <c r="G1132" s="51" t="n">
        <f aca="false">F1132*$H$15</f>
        <v>17.282946</v>
      </c>
      <c r="H1132" s="43" t="n">
        <f aca="false">(F1132+G1132)*$H$16</f>
        <v>7.8374489976</v>
      </c>
      <c r="I1132" s="84" t="n">
        <f aca="false">F1132+G1132+H1132</f>
        <v>38.5003949976</v>
      </c>
      <c r="J1132" s="85"/>
    </row>
    <row r="1133" customFormat="false" ht="15" hidden="false" customHeight="true" outlineLevel="0" collapsed="false">
      <c r="A1133" s="45" t="n">
        <v>2099</v>
      </c>
      <c r="B1133" s="46" t="s">
        <v>32</v>
      </c>
      <c r="C1133" s="39" t="s">
        <v>30</v>
      </c>
      <c r="D1133" s="40" t="n">
        <v>1</v>
      </c>
      <c r="E1133" s="42" t="n">
        <v>9.39</v>
      </c>
      <c r="F1133" s="42" t="n">
        <f aca="false">D1133*E1133</f>
        <v>9.39</v>
      </c>
      <c r="G1133" s="51" t="n">
        <f aca="false">F1133*$H$15</f>
        <v>12.129063</v>
      </c>
      <c r="H1133" s="43" t="n">
        <f aca="false">(F1133+G1133)*$H$16</f>
        <v>5.5002725028</v>
      </c>
      <c r="I1133" s="84" t="n">
        <f aca="false">F1133+G1133+H1133</f>
        <v>27.0193355028</v>
      </c>
      <c r="J1133" s="85"/>
    </row>
    <row r="1134" customFormat="false" ht="36.55" hidden="false" customHeight="true" outlineLevel="0" collapsed="false">
      <c r="A1134" s="45" t="n">
        <v>55677</v>
      </c>
      <c r="B1134" s="46" t="s">
        <v>364</v>
      </c>
      <c r="C1134" s="39" t="s">
        <v>66</v>
      </c>
      <c r="D1134" s="40" t="n">
        <v>1</v>
      </c>
      <c r="E1134" s="42" t="n">
        <v>142.24</v>
      </c>
      <c r="F1134" s="42" t="n">
        <f aca="false">D1134*E1134</f>
        <v>142.24</v>
      </c>
      <c r="H1134" s="43" t="n">
        <f aca="false">(F1134+G1134)*$H$16</f>
        <v>36.356544</v>
      </c>
      <c r="I1134" s="84" t="n">
        <f aca="false">F1134+G1134+H1134</f>
        <v>178.596544</v>
      </c>
      <c r="J1134" s="85"/>
    </row>
    <row r="1135" customFormat="false" ht="15" hidden="false" customHeight="true" outlineLevel="0" collapsed="false">
      <c r="J1135" s="85"/>
    </row>
    <row r="1136" customFormat="false" ht="15" hidden="false" customHeight="true" outlineLevel="0" collapsed="false">
      <c r="A1136" s="28" t="n">
        <v>9061010</v>
      </c>
      <c r="B1136" s="31" t="s">
        <v>304</v>
      </c>
      <c r="C1136" s="30" t="s">
        <v>36</v>
      </c>
      <c r="D1136" s="50" t="n">
        <v>2.25</v>
      </c>
      <c r="E1136" s="32" t="n">
        <f aca="false">SUM(I1137:I1138)</f>
        <v>52.41578440032</v>
      </c>
      <c r="F1136" s="70"/>
      <c r="G1136" s="31"/>
      <c r="H1136" s="30"/>
      <c r="I1136" s="35"/>
      <c r="J1136" s="36" t="n">
        <v>117.94</v>
      </c>
    </row>
    <row r="1137" customFormat="false" ht="15" hidden="false" customHeight="true" outlineLevel="0" collapsed="false">
      <c r="A1137" s="45" t="n">
        <v>2041</v>
      </c>
      <c r="B1137" s="46" t="s">
        <v>55</v>
      </c>
      <c r="C1137" s="39" t="s">
        <v>30</v>
      </c>
      <c r="D1137" s="40" t="n">
        <v>0.8</v>
      </c>
      <c r="E1137" s="41" t="n">
        <v>13.38</v>
      </c>
      <c r="F1137" s="42" t="n">
        <f aca="false">D1137*E1137</f>
        <v>10.704</v>
      </c>
      <c r="G1137" s="51" t="n">
        <f aca="false">F1137*$H$15</f>
        <v>13.8263568</v>
      </c>
      <c r="H1137" s="43" t="n">
        <f aca="false">(F1137+G1137)*$H$16</f>
        <v>6.26995919808</v>
      </c>
      <c r="I1137" s="84" t="n">
        <f aca="false">F1137+G1137+H1137</f>
        <v>30.80031599808</v>
      </c>
      <c r="J1137" s="44"/>
    </row>
    <row r="1138" customFormat="false" ht="15" hidden="false" customHeight="true" outlineLevel="0" collapsed="false">
      <c r="A1138" s="45" t="n">
        <v>2099</v>
      </c>
      <c r="B1138" s="46" t="s">
        <v>32</v>
      </c>
      <c r="C1138" s="39" t="s">
        <v>30</v>
      </c>
      <c r="D1138" s="40" t="n">
        <v>0.8</v>
      </c>
      <c r="E1138" s="42" t="n">
        <v>9.39</v>
      </c>
      <c r="F1138" s="42" t="n">
        <f aca="false">D1138*E1138</f>
        <v>7.512</v>
      </c>
      <c r="G1138" s="51" t="n">
        <f aca="false">F1138*$H$15</f>
        <v>9.7032504</v>
      </c>
      <c r="H1138" s="43" t="n">
        <f aca="false">(F1138+G1138)*$H$16</f>
        <v>4.40021800224</v>
      </c>
      <c r="I1138" s="84" t="n">
        <f aca="false">F1138+G1138+H1138</f>
        <v>21.61546840224</v>
      </c>
      <c r="J1138" s="44"/>
    </row>
    <row r="1139" customFormat="false" ht="15" hidden="false" customHeight="true" outlineLevel="0" collapsed="false">
      <c r="J1139" s="85"/>
    </row>
    <row r="1140" customFormat="false" ht="15" hidden="false" customHeight="true" outlineLevel="0" collapsed="false">
      <c r="J1140" s="85"/>
    </row>
    <row r="1141" customFormat="false" ht="15" hidden="false" customHeight="true" outlineLevel="0" collapsed="false">
      <c r="J1141" s="85"/>
    </row>
    <row r="1142" customFormat="false" ht="15" hidden="false" customHeight="true" outlineLevel="0" collapsed="false">
      <c r="J1142" s="85"/>
    </row>
    <row r="1143" customFormat="false" ht="15" hidden="false" customHeight="true" outlineLevel="0" collapsed="false">
      <c r="J1143" s="85"/>
    </row>
    <row r="1144" customFormat="false" ht="15" hidden="false" customHeight="true" outlineLevel="0" collapsed="false">
      <c r="J1144" s="85"/>
    </row>
    <row r="1145" customFormat="false" ht="15" hidden="false" customHeight="true" outlineLevel="0" collapsed="false">
      <c r="J1145" s="85"/>
    </row>
    <row r="1146" customFormat="false" ht="15" hidden="false" customHeight="true" outlineLevel="0" collapsed="false">
      <c r="J1146" s="85"/>
    </row>
    <row r="1147" customFormat="false" ht="15" hidden="false" customHeight="true" outlineLevel="0" collapsed="false">
      <c r="J1147" s="85"/>
    </row>
    <row r="1148" customFormat="false" ht="15" hidden="false" customHeight="true" outlineLevel="0" collapsed="false">
      <c r="J1148" s="85"/>
    </row>
    <row r="1149" customFormat="false" ht="15" hidden="false" customHeight="true" outlineLevel="0" collapsed="false">
      <c r="J1149" s="85"/>
    </row>
    <row r="1150" customFormat="false" ht="15" hidden="false" customHeight="true" outlineLevel="0" collapsed="false">
      <c r="J1150" s="85"/>
    </row>
    <row r="1151" customFormat="false" ht="15" hidden="false" customHeight="true" outlineLevel="0" collapsed="false">
      <c r="J1151" s="85"/>
    </row>
    <row r="1152" customFormat="false" ht="15" hidden="false" customHeight="true" outlineLevel="0" collapsed="false">
      <c r="J1152" s="85"/>
    </row>
    <row r="1153" customFormat="false" ht="15" hidden="false" customHeight="true" outlineLevel="0" collapsed="false">
      <c r="J1153" s="85"/>
    </row>
    <row r="1154" customFormat="false" ht="15" hidden="false" customHeight="true" outlineLevel="0" collapsed="false">
      <c r="J1154" s="85"/>
    </row>
    <row r="1155" customFormat="false" ht="15" hidden="false" customHeight="true" outlineLevel="0" collapsed="false">
      <c r="J1155" s="85"/>
    </row>
    <row r="1156" customFormat="false" ht="15" hidden="false" customHeight="true" outlineLevel="0" collapsed="false">
      <c r="J1156" s="85"/>
    </row>
    <row r="1157" customFormat="false" ht="15" hidden="false" customHeight="true" outlineLevel="0" collapsed="false">
      <c r="J1157" s="85"/>
    </row>
    <row r="1158" customFormat="false" ht="15" hidden="false" customHeight="true" outlineLevel="0" collapsed="false">
      <c r="J1158" s="85"/>
    </row>
    <row r="1159" customFormat="false" ht="25.5" hidden="false" customHeight="true" outlineLevel="0" collapsed="false">
      <c r="B1159" s="95" t="s">
        <v>365</v>
      </c>
      <c r="C1159" s="95"/>
      <c r="D1159" s="95"/>
      <c r="E1159" s="95"/>
      <c r="J1159" s="85"/>
    </row>
    <row r="1160" customFormat="false" ht="15" hidden="false" customHeight="true" outlineLevel="0" collapsed="false">
      <c r="B1160" s="96" t="s">
        <v>366</v>
      </c>
      <c r="C1160" s="96"/>
      <c r="D1160" s="96"/>
      <c r="E1160" s="96"/>
      <c r="J1160" s="85"/>
    </row>
    <row r="1161" customFormat="false" ht="15" hidden="false" customHeight="true" outlineLevel="0" collapsed="false">
      <c r="J1161" s="85"/>
    </row>
    <row r="1162" customFormat="false" ht="15" hidden="false" customHeight="true" outlineLevel="0" collapsed="false">
      <c r="A1162" s="28" t="n">
        <v>9051017</v>
      </c>
      <c r="B1162" s="31" t="s">
        <v>367</v>
      </c>
      <c r="C1162" s="30" t="s">
        <v>64</v>
      </c>
      <c r="D1162" s="50" t="n">
        <v>18</v>
      </c>
      <c r="E1162" s="32" t="n">
        <f aca="false">SUM(I1163:I1164)</f>
        <v>85.17564965052</v>
      </c>
      <c r="F1162" s="70"/>
      <c r="G1162" s="31"/>
      <c r="H1162" s="30"/>
      <c r="I1162" s="35"/>
      <c r="J1162" s="36" t="n">
        <v>1533.16</v>
      </c>
    </row>
    <row r="1163" customFormat="false" ht="25.5" hidden="false" customHeight="true" outlineLevel="0" collapsed="false">
      <c r="A1163" s="45" t="n">
        <v>2041</v>
      </c>
      <c r="B1163" s="46" t="s">
        <v>55</v>
      </c>
      <c r="C1163" s="39" t="s">
        <v>30</v>
      </c>
      <c r="D1163" s="40" t="n">
        <v>1.3</v>
      </c>
      <c r="E1163" s="41" t="n">
        <v>13.38</v>
      </c>
      <c r="F1163" s="42" t="n">
        <f aca="false">D1163*E1163</f>
        <v>17.394</v>
      </c>
      <c r="G1163" s="51" t="n">
        <f aca="false">F1163*$H$15</f>
        <v>22.4678298</v>
      </c>
      <c r="H1163" s="43" t="n">
        <f aca="false">(F1163+G1163)*$H$16</f>
        <v>10.18868369688</v>
      </c>
      <c r="I1163" s="84" t="n">
        <f aca="false">F1163+G1163+H1163</f>
        <v>50.05051349688</v>
      </c>
      <c r="J1163" s="44"/>
    </row>
    <row r="1164" customFormat="false" ht="15" hidden="false" customHeight="true" outlineLevel="0" collapsed="false">
      <c r="A1164" s="45" t="n">
        <v>2099</v>
      </c>
      <c r="B1164" s="46" t="s">
        <v>32</v>
      </c>
      <c r="C1164" s="39" t="s">
        <v>30</v>
      </c>
      <c r="D1164" s="40" t="n">
        <v>1.3</v>
      </c>
      <c r="E1164" s="42" t="n">
        <v>9.39</v>
      </c>
      <c r="F1164" s="42" t="n">
        <f aca="false">D1164*E1164</f>
        <v>12.207</v>
      </c>
      <c r="G1164" s="51" t="n">
        <f aca="false">F1164*$H$15</f>
        <v>15.7677819</v>
      </c>
      <c r="H1164" s="43" t="n">
        <f aca="false">(F1164+G1164)*$H$16</f>
        <v>7.15035425364</v>
      </c>
      <c r="I1164" s="84" t="n">
        <f aca="false">F1164+G1164+H1164</f>
        <v>35.12513615364</v>
      </c>
      <c r="J1164" s="44"/>
    </row>
    <row r="1165" customFormat="false" ht="15" hidden="false" customHeight="true" outlineLevel="0" collapsed="false">
      <c r="A1165" s="61"/>
      <c r="B1165" s="62"/>
      <c r="C1165" s="45"/>
      <c r="D1165" s="46"/>
      <c r="E1165" s="39"/>
      <c r="F1165" s="42"/>
      <c r="G1165" s="40"/>
      <c r="H1165" s="63"/>
      <c r="I1165" s="64"/>
      <c r="J1165" s="85"/>
    </row>
    <row r="1166" customFormat="false" ht="27.6" hidden="false" customHeight="true" outlineLevel="0" collapsed="false">
      <c r="A1166" s="28" t="n">
        <v>9051026</v>
      </c>
      <c r="B1166" s="31" t="s">
        <v>306</v>
      </c>
      <c r="C1166" s="30" t="s">
        <v>64</v>
      </c>
      <c r="D1166" s="50" t="n">
        <v>1</v>
      </c>
      <c r="E1166" s="32" t="n">
        <f aca="false">SUM(I1167:I1168)</f>
        <v>65.5197305004</v>
      </c>
      <c r="F1166" s="70"/>
      <c r="G1166" s="31"/>
      <c r="H1166" s="30"/>
      <c r="I1166" s="35"/>
      <c r="J1166" s="36" t="n">
        <v>65.52</v>
      </c>
    </row>
    <row r="1167" customFormat="false" ht="15" hidden="false" customHeight="true" outlineLevel="0" collapsed="false">
      <c r="A1167" s="45" t="n">
        <v>2041</v>
      </c>
      <c r="B1167" s="46" t="s">
        <v>55</v>
      </c>
      <c r="C1167" s="39" t="s">
        <v>30</v>
      </c>
      <c r="D1167" s="40" t="n">
        <v>1</v>
      </c>
      <c r="E1167" s="41" t="n">
        <v>13.38</v>
      </c>
      <c r="F1167" s="42" t="n">
        <f aca="false">D1167*E1167</f>
        <v>13.38</v>
      </c>
      <c r="G1167" s="51" t="n">
        <f aca="false">F1167*$H$15</f>
        <v>17.282946</v>
      </c>
      <c r="H1167" s="43" t="n">
        <f aca="false">(F1167+G1167)*$H$16</f>
        <v>7.8374489976</v>
      </c>
      <c r="I1167" s="84" t="n">
        <f aca="false">F1167+G1167+H1167</f>
        <v>38.5003949976</v>
      </c>
      <c r="J1167" s="26"/>
    </row>
    <row r="1168" customFormat="false" ht="15" hidden="false" customHeight="true" outlineLevel="0" collapsed="false">
      <c r="A1168" s="45" t="n">
        <v>2099</v>
      </c>
      <c r="B1168" s="46" t="s">
        <v>32</v>
      </c>
      <c r="C1168" s="39" t="s">
        <v>30</v>
      </c>
      <c r="D1168" s="40" t="n">
        <v>1</v>
      </c>
      <c r="E1168" s="42" t="n">
        <v>9.39</v>
      </c>
      <c r="F1168" s="42" t="n">
        <f aca="false">D1168*E1168</f>
        <v>9.39</v>
      </c>
      <c r="G1168" s="51" t="n">
        <f aca="false">F1168*$H$15</f>
        <v>12.129063</v>
      </c>
      <c r="H1168" s="43" t="n">
        <f aca="false">(F1168+G1168)*$H$16</f>
        <v>5.5002725028</v>
      </c>
      <c r="I1168" s="84" t="n">
        <f aca="false">F1168+G1168+H1168</f>
        <v>27.0193355028</v>
      </c>
      <c r="J1168" s="26"/>
    </row>
    <row r="1169" customFormat="false" ht="15" hidden="false" customHeight="true" outlineLevel="0" collapsed="false">
      <c r="A1169" s="61"/>
      <c r="B1169" s="62"/>
      <c r="C1169" s="45"/>
      <c r="D1169" s="46"/>
      <c r="E1169" s="39"/>
      <c r="F1169" s="42"/>
      <c r="G1169" s="40"/>
      <c r="H1169" s="63"/>
      <c r="I1169" s="64"/>
      <c r="J1169" s="85"/>
    </row>
    <row r="1170" customFormat="false" ht="15" hidden="false" customHeight="true" outlineLevel="0" collapsed="false">
      <c r="A1170" s="28" t="n">
        <v>9005012</v>
      </c>
      <c r="B1170" s="31" t="s">
        <v>368</v>
      </c>
      <c r="C1170" s="30" t="s">
        <v>64</v>
      </c>
      <c r="D1170" s="50" t="n">
        <v>1</v>
      </c>
      <c r="E1170" s="32" t="n">
        <f aca="false">SUM(I1171:I1174)</f>
        <v>1121.86811121984</v>
      </c>
      <c r="F1170" s="70"/>
      <c r="G1170" s="31"/>
      <c r="H1170" s="30"/>
      <c r="I1170" s="35"/>
      <c r="J1170" s="36" t="n">
        <v>1121.87</v>
      </c>
    </row>
    <row r="1171" customFormat="false" ht="15" hidden="false" customHeight="true" outlineLevel="0" collapsed="false">
      <c r="A1171" s="45" t="n">
        <v>2020</v>
      </c>
      <c r="B1171" s="46" t="s">
        <v>31</v>
      </c>
      <c r="C1171" s="39" t="s">
        <v>30</v>
      </c>
      <c r="D1171" s="40" t="n">
        <v>1.44</v>
      </c>
      <c r="E1171" s="41" t="n">
        <v>11.53</v>
      </c>
      <c r="F1171" s="42" t="n">
        <f aca="false">D1171*E1171</f>
        <v>16.6032</v>
      </c>
      <c r="G1171" s="51" t="n">
        <f aca="false">F1171*$H$15</f>
        <v>21.44635344</v>
      </c>
      <c r="H1171" s="43" t="n">
        <f aca="false">(F1171+G1171)*$H$16</f>
        <v>9.725465859264</v>
      </c>
      <c r="I1171" s="84" t="n">
        <f aca="false">F1171+G1171+H1171</f>
        <v>47.775019299264</v>
      </c>
      <c r="J1171" s="26"/>
    </row>
    <row r="1172" customFormat="false" ht="15" hidden="false" customHeight="true" outlineLevel="0" collapsed="false">
      <c r="A1172" s="45" t="n">
        <v>2041</v>
      </c>
      <c r="B1172" s="46" t="s">
        <v>55</v>
      </c>
      <c r="C1172" s="39" t="s">
        <v>30</v>
      </c>
      <c r="D1172" s="40" t="n">
        <v>1.44</v>
      </c>
      <c r="E1172" s="41" t="n">
        <v>13.38</v>
      </c>
      <c r="F1172" s="42" t="n">
        <f aca="false">D1172*E1172</f>
        <v>19.2672</v>
      </c>
      <c r="G1172" s="51" t="n">
        <f aca="false">F1172*$H$15</f>
        <v>24.88744224</v>
      </c>
      <c r="H1172" s="43" t="n">
        <f aca="false">(F1172+G1172)*$H$16</f>
        <v>11.285926556544</v>
      </c>
      <c r="I1172" s="84" t="n">
        <f aca="false">F1172+G1172+H1172</f>
        <v>55.440568796544</v>
      </c>
      <c r="J1172" s="26"/>
    </row>
    <row r="1173" customFormat="false" ht="15" hidden="false" customHeight="true" outlineLevel="0" collapsed="false">
      <c r="A1173" s="45" t="n">
        <v>2099</v>
      </c>
      <c r="B1173" s="46" t="s">
        <v>32</v>
      </c>
      <c r="C1173" s="39" t="s">
        <v>30</v>
      </c>
      <c r="D1173" s="40" t="n">
        <v>1.44</v>
      </c>
      <c r="E1173" s="42" t="n">
        <v>9.39</v>
      </c>
      <c r="F1173" s="42" t="n">
        <f aca="false">D1173*E1173</f>
        <v>13.5216</v>
      </c>
      <c r="G1173" s="51" t="n">
        <f aca="false">F1173*$H$15</f>
        <v>17.46585072</v>
      </c>
      <c r="H1173" s="43" t="n">
        <f aca="false">(F1173+G1173)*$H$16</f>
        <v>7.920392404032</v>
      </c>
      <c r="I1173" s="84" t="n">
        <f aca="false">F1173+G1173+H1173</f>
        <v>38.907843124032</v>
      </c>
      <c r="J1173" s="26"/>
    </row>
    <row r="1174" customFormat="false" ht="26.1" hidden="false" customHeight="true" outlineLevel="0" collapsed="false">
      <c r="A1174" s="45" t="n">
        <v>51228</v>
      </c>
      <c r="B1174" s="46" t="s">
        <v>369</v>
      </c>
      <c r="C1174" s="39" t="s">
        <v>66</v>
      </c>
      <c r="D1174" s="40" t="n">
        <v>1</v>
      </c>
      <c r="E1174" s="42" t="n">
        <v>780.3</v>
      </c>
      <c r="F1174" s="42" t="n">
        <f aca="false">D1174*E1174</f>
        <v>780.3</v>
      </c>
      <c r="H1174" s="43" t="n">
        <f aca="false">(F1174+G1174)*$H$16</f>
        <v>199.44468</v>
      </c>
      <c r="I1174" s="84" t="n">
        <f aca="false">F1174+G1174+H1174</f>
        <v>979.74468</v>
      </c>
      <c r="J1174" s="26"/>
    </row>
    <row r="1175" customFormat="false" ht="15" hidden="false" customHeight="true" outlineLevel="0" collapsed="false">
      <c r="J1175" s="85"/>
    </row>
    <row r="1176" customFormat="false" ht="15" hidden="false" customHeight="true" outlineLevel="0" collapsed="false">
      <c r="A1176" s="28" t="n">
        <v>9006076</v>
      </c>
      <c r="B1176" s="31" t="s">
        <v>370</v>
      </c>
      <c r="C1176" s="30" t="s">
        <v>36</v>
      </c>
      <c r="D1176" s="50" t="n">
        <v>4</v>
      </c>
      <c r="E1176" s="32" t="n">
        <f aca="false">SUM(I1177:I1178)</f>
        <v>168.91446649928</v>
      </c>
      <c r="F1176" s="70"/>
      <c r="G1176" s="31"/>
      <c r="H1176" s="30"/>
      <c r="I1176" s="35"/>
      <c r="J1176" s="36" t="n">
        <v>675.66</v>
      </c>
    </row>
    <row r="1177" customFormat="false" ht="15" hidden="false" customHeight="true" outlineLevel="0" collapsed="false">
      <c r="A1177" s="45" t="n">
        <v>2041</v>
      </c>
      <c r="B1177" s="46" t="s">
        <v>55</v>
      </c>
      <c r="C1177" s="39" t="s">
        <v>30</v>
      </c>
      <c r="D1177" s="40" t="n">
        <v>0.3</v>
      </c>
      <c r="E1177" s="41" t="n">
        <v>13.38</v>
      </c>
      <c r="F1177" s="42" t="n">
        <f aca="false">D1177*E1177</f>
        <v>4.014</v>
      </c>
      <c r="G1177" s="51" t="n">
        <f aca="false">F1177*$H$15</f>
        <v>5.1848838</v>
      </c>
      <c r="H1177" s="43" t="n">
        <f aca="false">(F1177+G1177)*$H$16</f>
        <v>2.35123469928</v>
      </c>
      <c r="I1177" s="84" t="n">
        <f aca="false">F1177+G1177+H1177</f>
        <v>11.55011849928</v>
      </c>
      <c r="J1177" s="26"/>
    </row>
    <row r="1178" customFormat="false" ht="15" hidden="false" customHeight="true" outlineLevel="0" collapsed="false">
      <c r="A1178" s="45" t="n">
        <v>54026</v>
      </c>
      <c r="B1178" s="46" t="s">
        <v>370</v>
      </c>
      <c r="C1178" s="39" t="s">
        <v>36</v>
      </c>
      <c r="D1178" s="40" t="n">
        <v>1</v>
      </c>
      <c r="E1178" s="42" t="n">
        <v>125.33</v>
      </c>
      <c r="F1178" s="42" t="n">
        <f aca="false">D1178*E1178</f>
        <v>125.33</v>
      </c>
      <c r="H1178" s="43" t="n">
        <f aca="false">(F1178+G1178)*$H$16</f>
        <v>32.034348</v>
      </c>
      <c r="I1178" s="84" t="n">
        <f aca="false">F1178+G1178+H1178</f>
        <v>157.364348</v>
      </c>
      <c r="J1178" s="26"/>
    </row>
    <row r="1179" customFormat="false" ht="15" hidden="false" customHeight="true" outlineLevel="0" collapsed="false">
      <c r="F1179" s="42"/>
      <c r="J1179" s="85"/>
    </row>
    <row r="1180" customFormat="false" ht="15" hidden="false" customHeight="true" outlineLevel="0" collapsed="false">
      <c r="A1180" s="28" t="n">
        <v>9071017</v>
      </c>
      <c r="B1180" s="31" t="s">
        <v>371</v>
      </c>
      <c r="C1180" s="30" t="s">
        <v>64</v>
      </c>
      <c r="D1180" s="50" t="n">
        <v>1</v>
      </c>
      <c r="E1180" s="32" t="n">
        <f aca="false">SUM(I1181:I1182)</f>
        <v>98.2795957506</v>
      </c>
      <c r="F1180" s="70"/>
      <c r="G1180" s="31"/>
      <c r="H1180" s="30"/>
      <c r="I1180" s="35"/>
      <c r="J1180" s="36" t="n">
        <v>98.28</v>
      </c>
    </row>
    <row r="1181" customFormat="false" ht="15" hidden="false" customHeight="true" outlineLevel="0" collapsed="false">
      <c r="A1181" s="45" t="n">
        <v>2041</v>
      </c>
      <c r="B1181" s="46" t="s">
        <v>55</v>
      </c>
      <c r="C1181" s="39" t="s">
        <v>30</v>
      </c>
      <c r="D1181" s="40" t="n">
        <v>1.5</v>
      </c>
      <c r="E1181" s="41" t="n">
        <v>13.38</v>
      </c>
      <c r="F1181" s="42" t="n">
        <f aca="false">D1181*E1181</f>
        <v>20.07</v>
      </c>
      <c r="G1181" s="51" t="n">
        <f aca="false">F1181*$H$15</f>
        <v>25.924419</v>
      </c>
      <c r="H1181" s="43" t="n">
        <f aca="false">(F1181+G1181)*$H$16</f>
        <v>11.7561734964</v>
      </c>
      <c r="I1181" s="84" t="n">
        <f aca="false">F1181+G1181+H1181</f>
        <v>57.7505924964</v>
      </c>
      <c r="J1181" s="26"/>
    </row>
    <row r="1182" customFormat="false" ht="15" hidden="false" customHeight="true" outlineLevel="0" collapsed="false">
      <c r="A1182" s="45" t="n">
        <v>2099</v>
      </c>
      <c r="B1182" s="46" t="s">
        <v>32</v>
      </c>
      <c r="C1182" s="39" t="s">
        <v>30</v>
      </c>
      <c r="D1182" s="40" t="n">
        <v>1.5</v>
      </c>
      <c r="E1182" s="42" t="n">
        <v>9.39</v>
      </c>
      <c r="F1182" s="42" t="n">
        <f aca="false">D1182*E1182</f>
        <v>14.085</v>
      </c>
      <c r="G1182" s="51" t="n">
        <f aca="false">F1182*$H$15</f>
        <v>18.1935945</v>
      </c>
      <c r="H1182" s="43" t="n">
        <f aca="false">(F1182+G1182)*$H$16</f>
        <v>8.2504087542</v>
      </c>
      <c r="I1182" s="84" t="n">
        <f aca="false">F1182+G1182+H1182</f>
        <v>40.5290032542</v>
      </c>
      <c r="J1182" s="26"/>
    </row>
    <row r="1183" customFormat="false" ht="15" hidden="false" customHeight="true" outlineLevel="0" collapsed="false">
      <c r="J1183" s="85"/>
    </row>
    <row r="1184" customFormat="false" ht="15" hidden="false" customHeight="true" outlineLevel="0" collapsed="false">
      <c r="A1184" s="28" t="n">
        <v>9008012</v>
      </c>
      <c r="B1184" s="31" t="s">
        <v>372</v>
      </c>
      <c r="C1184" s="30" t="s">
        <v>64</v>
      </c>
      <c r="D1184" s="50" t="n">
        <v>13</v>
      </c>
      <c r="E1184" s="32" t="n">
        <f aca="false">SUM(I1185:I1186)</f>
        <v>99.14262399808</v>
      </c>
      <c r="F1184" s="70"/>
      <c r="G1184" s="31"/>
      <c r="H1184" s="30"/>
      <c r="I1184" s="35"/>
      <c r="J1184" s="36" t="n">
        <v>1288.85</v>
      </c>
    </row>
    <row r="1185" customFormat="false" ht="15" hidden="false" customHeight="true" outlineLevel="0" collapsed="false">
      <c r="A1185" s="45" t="n">
        <v>2041</v>
      </c>
      <c r="B1185" s="46" t="s">
        <v>55</v>
      </c>
      <c r="C1185" s="39" t="s">
        <v>30</v>
      </c>
      <c r="D1185" s="40" t="n">
        <v>0.8</v>
      </c>
      <c r="E1185" s="41" t="n">
        <v>13.38</v>
      </c>
      <c r="F1185" s="42" t="n">
        <f aca="false">D1185*E1185</f>
        <v>10.704</v>
      </c>
      <c r="G1185" s="51" t="n">
        <f aca="false">F1185*$H$15</f>
        <v>13.8263568</v>
      </c>
      <c r="H1185" s="43" t="n">
        <f aca="false">(F1185+G1185)*$H$16</f>
        <v>6.26995919808</v>
      </c>
      <c r="I1185" s="84" t="n">
        <f aca="false">F1185+G1185+H1185</f>
        <v>30.80031599808</v>
      </c>
      <c r="J1185" s="26"/>
    </row>
    <row r="1186" customFormat="false" ht="15.65" hidden="false" customHeight="true" outlineLevel="0" collapsed="false">
      <c r="A1186" s="45" t="n">
        <v>54452</v>
      </c>
      <c r="B1186" s="46" t="s">
        <v>195</v>
      </c>
      <c r="C1186" s="39" t="s">
        <v>66</v>
      </c>
      <c r="D1186" s="40" t="n">
        <v>1</v>
      </c>
      <c r="E1186" s="42" t="n">
        <v>54.43</v>
      </c>
      <c r="F1186" s="42" t="n">
        <f aca="false">D1186*E1186</f>
        <v>54.43</v>
      </c>
      <c r="H1186" s="43" t="n">
        <f aca="false">(F1186+G1186)*$H$16</f>
        <v>13.912308</v>
      </c>
      <c r="I1186" s="84" t="n">
        <f aca="false">F1186+G1186+H1186</f>
        <v>68.342308</v>
      </c>
      <c r="J1186" s="26"/>
    </row>
    <row r="1187" customFormat="false" ht="15" hidden="false" customHeight="true" outlineLevel="0" collapsed="false">
      <c r="J1187" s="85"/>
    </row>
    <row r="1188" customFormat="false" ht="15.65" hidden="false" customHeight="true" outlineLevel="0" collapsed="false">
      <c r="A1188" s="28" t="n">
        <v>9017001</v>
      </c>
      <c r="B1188" s="31" t="s">
        <v>158</v>
      </c>
      <c r="C1188" s="30" t="s">
        <v>64</v>
      </c>
      <c r="D1188" s="50" t="n">
        <v>1</v>
      </c>
      <c r="E1188" s="32" t="n">
        <f aca="false">SUM(I1189:I1190)</f>
        <v>289.37532899856</v>
      </c>
      <c r="F1188" s="70"/>
      <c r="G1188" s="31"/>
      <c r="H1188" s="30"/>
      <c r="I1188" s="35"/>
      <c r="J1188" s="36" t="n">
        <v>289.38</v>
      </c>
    </row>
    <row r="1189" customFormat="false" ht="15" hidden="false" customHeight="true" outlineLevel="0" collapsed="false">
      <c r="A1189" s="45" t="n">
        <v>2041</v>
      </c>
      <c r="B1189" s="46" t="s">
        <v>55</v>
      </c>
      <c r="C1189" s="39" t="s">
        <v>30</v>
      </c>
      <c r="D1189" s="40" t="n">
        <v>0.6</v>
      </c>
      <c r="E1189" s="41" t="n">
        <v>13.38</v>
      </c>
      <c r="F1189" s="42" t="n">
        <f aca="false">D1189*E1189</f>
        <v>8.028</v>
      </c>
      <c r="G1189" s="51" t="n">
        <f aca="false">F1189*$H$15</f>
        <v>10.3697676</v>
      </c>
      <c r="H1189" s="43" t="n">
        <f aca="false">(F1189+G1189)*$H$16</f>
        <v>4.70246939856</v>
      </c>
      <c r="I1189" s="84" t="n">
        <f aca="false">F1189+G1189+H1189</f>
        <v>23.10023699856</v>
      </c>
      <c r="J1189" s="44"/>
    </row>
    <row r="1190" customFormat="false" ht="15" hidden="false" customHeight="true" outlineLevel="0" collapsed="false">
      <c r="A1190" s="45" t="n">
        <v>61001</v>
      </c>
      <c r="B1190" s="46" t="s">
        <v>159</v>
      </c>
      <c r="C1190" s="39" t="s">
        <v>66</v>
      </c>
      <c r="D1190" s="40" t="n">
        <v>1</v>
      </c>
      <c r="E1190" s="42" t="n">
        <v>212.07</v>
      </c>
      <c r="F1190" s="42" t="n">
        <f aca="false">D1190*E1190</f>
        <v>212.07</v>
      </c>
      <c r="H1190" s="43" t="n">
        <f aca="false">(F1190+G1190)*$H$16</f>
        <v>54.205092</v>
      </c>
      <c r="I1190" s="84" t="n">
        <f aca="false">F1190+G1190+H1190</f>
        <v>266.275092</v>
      </c>
      <c r="J1190" s="44"/>
    </row>
    <row r="1191" customFormat="false" ht="15" hidden="false" customHeight="true" outlineLevel="0" collapsed="false">
      <c r="J1191" s="85"/>
    </row>
    <row r="1192" customFormat="false" ht="15" hidden="false" customHeight="true" outlineLevel="0" collapsed="false">
      <c r="A1192" s="28" t="n">
        <v>9080018</v>
      </c>
      <c r="B1192" s="31" t="s">
        <v>373</v>
      </c>
      <c r="C1192" s="30" t="s">
        <v>64</v>
      </c>
      <c r="D1192" s="50" t="n">
        <v>41</v>
      </c>
      <c r="E1192" s="32" t="n">
        <f aca="false">SUM(I1193:I1195)</f>
        <v>22.6299326251</v>
      </c>
      <c r="F1192" s="70"/>
      <c r="G1192" s="31"/>
      <c r="H1192" s="30"/>
      <c r="I1192" s="35"/>
      <c r="J1192" s="36" t="n">
        <v>927.83</v>
      </c>
    </row>
    <row r="1193" customFormat="false" ht="15" hidden="false" customHeight="true" outlineLevel="0" collapsed="false">
      <c r="A1193" s="45" t="n">
        <v>2041</v>
      </c>
      <c r="B1193" s="46" t="s">
        <v>55</v>
      </c>
      <c r="C1193" s="39" t="s">
        <v>30</v>
      </c>
      <c r="D1193" s="40" t="n">
        <v>0.25</v>
      </c>
      <c r="E1193" s="41" t="n">
        <v>13.38</v>
      </c>
      <c r="F1193" s="42" t="n">
        <f aca="false">D1193*E1193</f>
        <v>3.345</v>
      </c>
      <c r="G1193" s="51" t="n">
        <f aca="false">F1193*$H$15</f>
        <v>4.3207365</v>
      </c>
      <c r="H1193" s="43" t="n">
        <f aca="false">(F1193+G1193)*$H$16</f>
        <v>1.9593622494</v>
      </c>
      <c r="I1193" s="84" t="n">
        <f aca="false">F1193+G1193+H1193</f>
        <v>9.6250987494</v>
      </c>
      <c r="J1193" s="26"/>
    </row>
    <row r="1194" customFormat="false" ht="15" hidden="false" customHeight="true" outlineLevel="0" collapsed="false">
      <c r="A1194" s="45" t="n">
        <v>2099</v>
      </c>
      <c r="B1194" s="46" t="s">
        <v>32</v>
      </c>
      <c r="C1194" s="39" t="s">
        <v>30</v>
      </c>
      <c r="D1194" s="40" t="n">
        <v>0.25</v>
      </c>
      <c r="E1194" s="42" t="n">
        <v>9.39</v>
      </c>
      <c r="F1194" s="42" t="n">
        <f aca="false">D1194*E1194</f>
        <v>2.3475</v>
      </c>
      <c r="G1194" s="51" t="n">
        <f aca="false">F1194*$H$15</f>
        <v>3.03226575</v>
      </c>
      <c r="H1194" s="43" t="n">
        <f aca="false">(F1194+G1194)*$H$16</f>
        <v>1.3750681257</v>
      </c>
      <c r="I1194" s="84" t="n">
        <f aca="false">F1194+G1194+H1194</f>
        <v>6.7548338757</v>
      </c>
      <c r="J1194" s="26"/>
    </row>
    <row r="1195" customFormat="false" ht="15" hidden="false" customHeight="true" outlineLevel="0" collapsed="false">
      <c r="A1195" s="45" t="n">
        <v>58004</v>
      </c>
      <c r="B1195" s="46" t="s">
        <v>374</v>
      </c>
      <c r="C1195" s="39" t="s">
        <v>66</v>
      </c>
      <c r="D1195" s="40" t="n">
        <v>1</v>
      </c>
      <c r="E1195" s="42" t="n">
        <v>6.25</v>
      </c>
      <c r="F1195" s="42" t="n">
        <f aca="false">D1195*E1195</f>
        <v>6.25</v>
      </c>
      <c r="H1195" s="63"/>
      <c r="I1195" s="84" t="n">
        <f aca="false">F1195+G1195+H1195</f>
        <v>6.25</v>
      </c>
      <c r="J1195" s="26"/>
    </row>
    <row r="1196" customFormat="false" ht="15" hidden="false" customHeight="true" outlineLevel="0" collapsed="false">
      <c r="J1196" s="85"/>
    </row>
    <row r="1197" customFormat="false" ht="26.1" hidden="false" customHeight="true" outlineLevel="0" collapsed="false">
      <c r="A1197" s="28" t="n">
        <v>9006088</v>
      </c>
      <c r="B1197" s="31" t="s">
        <v>323</v>
      </c>
      <c r="C1197" s="30" t="s">
        <v>28</v>
      </c>
      <c r="D1197" s="50" t="n">
        <v>0.25</v>
      </c>
      <c r="E1197" s="32" t="n">
        <f aca="false">SUM(I1198:I1199)</f>
        <v>422.0113511928</v>
      </c>
      <c r="F1197" s="70"/>
      <c r="G1197" s="31"/>
      <c r="H1197" s="30"/>
      <c r="I1197" s="35"/>
      <c r="J1197" s="36" t="n">
        <v>105.5</v>
      </c>
    </row>
    <row r="1198" customFormat="false" ht="15" hidden="false" customHeight="true" outlineLevel="0" collapsed="false">
      <c r="A1198" s="45" t="n">
        <v>2041</v>
      </c>
      <c r="B1198" s="46" t="s">
        <v>55</v>
      </c>
      <c r="C1198" s="39" t="s">
        <v>30</v>
      </c>
      <c r="D1198" s="40" t="n">
        <v>3</v>
      </c>
      <c r="E1198" s="41" t="n">
        <v>13.38</v>
      </c>
      <c r="F1198" s="42" t="n">
        <f aca="false">D1198*E1198</f>
        <v>40.14</v>
      </c>
      <c r="G1198" s="51" t="n">
        <f aca="false">F1198*$H$15</f>
        <v>51.848838</v>
      </c>
      <c r="H1198" s="43" t="n">
        <f aca="false">(F1198+G1198)*$H$16</f>
        <v>23.5123469928</v>
      </c>
      <c r="I1198" s="84" t="n">
        <f aca="false">F1198+G1198+H1198</f>
        <v>115.5011849928</v>
      </c>
      <c r="J1198" s="26"/>
    </row>
    <row r="1199" customFormat="false" ht="26.1" hidden="false" customHeight="true" outlineLevel="0" collapsed="false">
      <c r="A1199" s="45" t="n">
        <v>36580</v>
      </c>
      <c r="B1199" s="46" t="s">
        <v>324</v>
      </c>
      <c r="C1199" s="39" t="s">
        <v>28</v>
      </c>
      <c r="D1199" s="40" t="n">
        <v>1.05</v>
      </c>
      <c r="E1199" s="42" t="n">
        <v>232.49</v>
      </c>
      <c r="F1199" s="42" t="n">
        <f aca="false">D1199*E1199</f>
        <v>244.1145</v>
      </c>
      <c r="G1199" s="51"/>
      <c r="H1199" s="43" t="n">
        <f aca="false">(F1199+G1199)*$H$16</f>
        <v>62.3956662</v>
      </c>
      <c r="I1199" s="84" t="n">
        <f aca="false">F1199+G1199+H1199</f>
        <v>306.5101662</v>
      </c>
      <c r="J1199" s="26"/>
    </row>
    <row r="1200" customFormat="false" ht="15" hidden="false" customHeight="true" outlineLevel="0" collapsed="false">
      <c r="J1200" s="26"/>
    </row>
    <row r="1201" customFormat="false" ht="15" hidden="false" customHeight="true" outlineLevel="0" collapsed="false">
      <c r="J1201" s="26"/>
    </row>
    <row r="1202" customFormat="false" ht="15" hidden="false" customHeight="true" outlineLevel="0" collapsed="false">
      <c r="J1202" s="85"/>
    </row>
    <row r="1203" customFormat="false" ht="15" hidden="false" customHeight="true" outlineLevel="0" collapsed="false">
      <c r="J1203" s="85"/>
    </row>
    <row r="1204" customFormat="false" ht="15" hidden="false" customHeight="true" outlineLevel="0" collapsed="false">
      <c r="J1204" s="85"/>
    </row>
    <row r="1205" customFormat="false" ht="15" hidden="false" customHeight="true" outlineLevel="0" collapsed="false">
      <c r="J1205" s="85"/>
    </row>
    <row r="1206" customFormat="false" ht="15" hidden="false" customHeight="true" outlineLevel="0" collapsed="false">
      <c r="J1206" s="85"/>
    </row>
    <row r="1207" customFormat="false" ht="15" hidden="false" customHeight="true" outlineLevel="0" collapsed="false">
      <c r="J1207" s="85"/>
    </row>
    <row r="1208" customFormat="false" ht="15" hidden="false" customHeight="true" outlineLevel="0" collapsed="false">
      <c r="J1208" s="85"/>
    </row>
    <row r="1209" customFormat="false" ht="15" hidden="false" customHeight="true" outlineLevel="0" collapsed="false">
      <c r="J1209" s="85"/>
    </row>
    <row r="1210" customFormat="false" ht="15" hidden="false" customHeight="true" outlineLevel="0" collapsed="false">
      <c r="J1210" s="85"/>
    </row>
    <row r="1211" customFormat="false" ht="15" hidden="false" customHeight="true" outlineLevel="0" collapsed="false">
      <c r="J1211" s="85"/>
    </row>
    <row r="1212" customFormat="false" ht="15" hidden="false" customHeight="true" outlineLevel="0" collapsed="false">
      <c r="J1212" s="85"/>
    </row>
    <row r="1213" customFormat="false" ht="15" hidden="false" customHeight="true" outlineLevel="0" collapsed="false">
      <c r="J1213" s="85"/>
    </row>
    <row r="1214" customFormat="false" ht="15" hidden="false" customHeight="true" outlineLevel="0" collapsed="false">
      <c r="J1214" s="85"/>
    </row>
    <row r="1215" customFormat="false" ht="15" hidden="false" customHeight="true" outlineLevel="0" collapsed="false">
      <c r="J1215" s="85"/>
    </row>
    <row r="1216" customFormat="false" ht="15" hidden="false" customHeight="true" outlineLevel="0" collapsed="false">
      <c r="J1216" s="85"/>
    </row>
    <row r="1217" customFormat="false" ht="15" hidden="false" customHeight="true" outlineLevel="0" collapsed="false">
      <c r="J1217" s="85"/>
    </row>
    <row r="1218" customFormat="false" ht="15" hidden="false" customHeight="true" outlineLevel="0" collapsed="false">
      <c r="J1218" s="85"/>
    </row>
    <row r="1219" customFormat="false" ht="15" hidden="false" customHeight="true" outlineLevel="0" collapsed="false">
      <c r="J1219" s="85"/>
    </row>
    <row r="1220" customFormat="false" ht="15" hidden="false" customHeight="true" outlineLevel="0" collapsed="false">
      <c r="J1220" s="85"/>
    </row>
    <row r="1221" customFormat="false" ht="15" hidden="false" customHeight="true" outlineLevel="0" collapsed="false">
      <c r="B1221" s="97" t="s">
        <v>375</v>
      </c>
      <c r="J1221" s="85"/>
    </row>
    <row r="1222" customFormat="false" ht="15" hidden="false" customHeight="true" outlineLevel="0" collapsed="false">
      <c r="B1222" s="98" t="s">
        <v>376</v>
      </c>
      <c r="J1222" s="85"/>
    </row>
    <row r="1223" customFormat="false" ht="15" hidden="false" customHeight="true" outlineLevel="0" collapsed="false">
      <c r="J1223" s="85"/>
    </row>
    <row r="1224" customFormat="false" ht="15" hidden="false" customHeight="true" outlineLevel="0" collapsed="false">
      <c r="A1224" s="48" t="s">
        <v>377</v>
      </c>
      <c r="B1224" s="65"/>
      <c r="J1224" s="27" t="n">
        <f aca="false">SUBTOTAL(9,J1226:J1273)</f>
        <v>9172.77</v>
      </c>
    </row>
    <row r="1225" customFormat="false" ht="15" hidden="false" customHeight="true" outlineLevel="0" collapsed="false">
      <c r="J1225" s="85"/>
    </row>
    <row r="1226" customFormat="false" ht="15" hidden="false" customHeight="true" outlineLevel="0" collapsed="false">
      <c r="A1226" s="28" t="n">
        <v>9003034</v>
      </c>
      <c r="B1226" s="31" t="s">
        <v>378</v>
      </c>
      <c r="C1226" s="30" t="s">
        <v>36</v>
      </c>
      <c r="D1226" s="50" t="n">
        <v>140</v>
      </c>
      <c r="E1226" s="32" t="n">
        <f aca="false">SUM(I1227:I1229)</f>
        <v>25.61577305004</v>
      </c>
      <c r="F1226" s="70"/>
      <c r="G1226" s="31"/>
      <c r="H1226" s="30"/>
      <c r="I1226" s="35"/>
      <c r="J1226" s="36" t="n">
        <v>3586.21</v>
      </c>
    </row>
    <row r="1227" customFormat="false" ht="15" hidden="false" customHeight="true" outlineLevel="0" collapsed="false">
      <c r="A1227" s="45" t="n">
        <v>2041</v>
      </c>
      <c r="B1227" s="46" t="s">
        <v>55</v>
      </c>
      <c r="C1227" s="39" t="s">
        <v>30</v>
      </c>
      <c r="D1227" s="40" t="n">
        <v>0.1</v>
      </c>
      <c r="E1227" s="41" t="n">
        <v>13.38</v>
      </c>
      <c r="F1227" s="42" t="n">
        <f aca="false">D1227*E1227</f>
        <v>1.338</v>
      </c>
      <c r="G1227" s="51" t="n">
        <f aca="false">F1227*$H$15</f>
        <v>1.7282946</v>
      </c>
      <c r="H1227" s="43" t="n">
        <f aca="false">(F1227+G1227)*$H$16</f>
        <v>0.78374489976</v>
      </c>
      <c r="I1227" s="84" t="n">
        <f aca="false">F1227+G1227+H1227</f>
        <v>3.85003949976</v>
      </c>
      <c r="J1227" s="26"/>
    </row>
    <row r="1228" customFormat="false" ht="15.65" hidden="false" customHeight="true" outlineLevel="0" collapsed="false">
      <c r="A1228" s="45" t="n">
        <v>2099</v>
      </c>
      <c r="B1228" s="46" t="s">
        <v>32</v>
      </c>
      <c r="C1228" s="39" t="s">
        <v>30</v>
      </c>
      <c r="D1228" s="40" t="n">
        <v>0.1</v>
      </c>
      <c r="E1228" s="42" t="n">
        <v>9.39</v>
      </c>
      <c r="F1228" s="42" t="n">
        <f aca="false">D1228*E1228</f>
        <v>0.939</v>
      </c>
      <c r="G1228" s="51" t="n">
        <f aca="false">F1228*$H$15</f>
        <v>1.2129063</v>
      </c>
      <c r="H1228" s="43" t="n">
        <f aca="false">(F1228+G1228)*$H$16</f>
        <v>0.55002725028</v>
      </c>
      <c r="I1228" s="84" t="n">
        <f aca="false">F1228+G1228+H1228</f>
        <v>2.70193355028</v>
      </c>
      <c r="J1228" s="26"/>
    </row>
    <row r="1229" customFormat="false" ht="15" hidden="false" customHeight="true" outlineLevel="0" collapsed="false">
      <c r="A1229" s="45" t="n">
        <v>52827</v>
      </c>
      <c r="B1229" s="46" t="s">
        <v>379</v>
      </c>
      <c r="C1229" s="39" t="s">
        <v>36</v>
      </c>
      <c r="D1229" s="40" t="n">
        <v>1.02</v>
      </c>
      <c r="E1229" s="42" t="n">
        <v>18.69</v>
      </c>
      <c r="F1229" s="42" t="n">
        <f aca="false">D1229*E1229</f>
        <v>19.0638</v>
      </c>
      <c r="H1229" s="63"/>
      <c r="I1229" s="84" t="n">
        <f aca="false">F1229+G1229+H1229</f>
        <v>19.0638</v>
      </c>
      <c r="J1229" s="26"/>
    </row>
    <row r="1230" customFormat="false" ht="15" hidden="false" customHeight="true" outlineLevel="0" collapsed="false">
      <c r="A1230" s="45"/>
      <c r="B1230" s="46"/>
      <c r="C1230" s="39"/>
      <c r="D1230" s="40"/>
      <c r="E1230" s="42"/>
      <c r="F1230" s="42"/>
      <c r="H1230" s="63"/>
      <c r="I1230" s="84"/>
      <c r="J1230" s="44"/>
    </row>
    <row r="1231" customFormat="false" ht="15" hidden="false" customHeight="true" outlineLevel="0" collapsed="false">
      <c r="A1231" s="28" t="n">
        <v>9061010</v>
      </c>
      <c r="B1231" s="31" t="s">
        <v>304</v>
      </c>
      <c r="C1231" s="30" t="s">
        <v>36</v>
      </c>
      <c r="D1231" s="50" t="n">
        <v>3.8</v>
      </c>
      <c r="E1231" s="32" t="n">
        <f aca="false">SUM(I1232:I1233)</f>
        <v>52.41578440032</v>
      </c>
      <c r="F1231" s="70"/>
      <c r="G1231" s="31"/>
      <c r="H1231" s="30"/>
      <c r="I1231" s="35"/>
      <c r="J1231" s="36" t="n">
        <v>199.18</v>
      </c>
    </row>
    <row r="1232" customFormat="false" ht="15.65" hidden="false" customHeight="true" outlineLevel="0" collapsed="false">
      <c r="A1232" s="45" t="n">
        <v>2041</v>
      </c>
      <c r="B1232" s="46" t="s">
        <v>55</v>
      </c>
      <c r="C1232" s="39" t="s">
        <v>30</v>
      </c>
      <c r="D1232" s="40" t="n">
        <v>0.8</v>
      </c>
      <c r="E1232" s="41" t="n">
        <v>13.38</v>
      </c>
      <c r="F1232" s="42" t="n">
        <f aca="false">D1232*E1232</f>
        <v>10.704</v>
      </c>
      <c r="G1232" s="51" t="n">
        <f aca="false">F1232*$H$15</f>
        <v>13.8263568</v>
      </c>
      <c r="H1232" s="43" t="n">
        <f aca="false">(F1232+G1232)*$H$16</f>
        <v>6.26995919808</v>
      </c>
      <c r="I1232" s="84" t="n">
        <f aca="false">F1232+G1232+H1232</f>
        <v>30.80031599808</v>
      </c>
      <c r="J1232" s="26"/>
    </row>
    <row r="1233" customFormat="false" ht="15" hidden="false" customHeight="true" outlineLevel="0" collapsed="false">
      <c r="A1233" s="45" t="n">
        <v>2099</v>
      </c>
      <c r="B1233" s="46" t="s">
        <v>32</v>
      </c>
      <c r="C1233" s="39" t="s">
        <v>30</v>
      </c>
      <c r="D1233" s="40" t="n">
        <v>0.8</v>
      </c>
      <c r="E1233" s="42" t="n">
        <v>9.39</v>
      </c>
      <c r="F1233" s="42" t="n">
        <f aca="false">D1233*E1233</f>
        <v>7.512</v>
      </c>
      <c r="G1233" s="51" t="n">
        <f aca="false">F1233*$H$15</f>
        <v>9.7032504</v>
      </c>
      <c r="H1233" s="43" t="n">
        <f aca="false">(F1233+G1233)*$H$16</f>
        <v>4.40021800224</v>
      </c>
      <c r="I1233" s="84" t="n">
        <f aca="false">F1233+G1233+H1233</f>
        <v>21.61546840224</v>
      </c>
      <c r="J1233" s="26"/>
    </row>
    <row r="1234" customFormat="false" ht="15" hidden="false" customHeight="true" outlineLevel="0" collapsed="false">
      <c r="A1234" s="61"/>
      <c r="B1234" s="62"/>
      <c r="C1234" s="45"/>
      <c r="D1234" s="46"/>
      <c r="E1234" s="39"/>
      <c r="F1234" s="42"/>
      <c r="G1234" s="40"/>
      <c r="H1234" s="63"/>
      <c r="I1234" s="64"/>
      <c r="J1234" s="85"/>
    </row>
    <row r="1235" customFormat="false" ht="15" hidden="false" customHeight="true" outlineLevel="0" collapsed="false">
      <c r="A1235" s="61"/>
      <c r="B1235" s="62"/>
      <c r="C1235" s="45"/>
      <c r="D1235" s="46"/>
      <c r="E1235" s="39"/>
      <c r="F1235" s="42"/>
      <c r="G1235" s="40"/>
      <c r="H1235" s="63"/>
      <c r="I1235" s="64"/>
      <c r="J1235" s="85"/>
    </row>
    <row r="1236" customFormat="false" ht="15" hidden="false" customHeight="true" outlineLevel="0" collapsed="false">
      <c r="A1236" s="61"/>
      <c r="B1236" s="62"/>
      <c r="C1236" s="45"/>
      <c r="D1236" s="46"/>
      <c r="E1236" s="39"/>
      <c r="F1236" s="42"/>
      <c r="G1236" s="40"/>
      <c r="H1236" s="63"/>
      <c r="I1236" s="64"/>
      <c r="J1236" s="85"/>
    </row>
    <row r="1237" customFormat="false" ht="15" hidden="false" customHeight="true" outlineLevel="0" collapsed="false">
      <c r="A1237" s="61"/>
      <c r="B1237" s="62"/>
      <c r="C1237" s="45"/>
      <c r="D1237" s="46"/>
      <c r="E1237" s="39"/>
      <c r="F1237" s="42"/>
      <c r="G1237" s="40"/>
      <c r="H1237" s="63"/>
      <c r="I1237" s="64"/>
      <c r="J1237" s="85"/>
    </row>
    <row r="1238" customFormat="false" ht="15" hidden="false" customHeight="true" outlineLevel="0" collapsed="false">
      <c r="A1238" s="28" t="n">
        <v>9051017</v>
      </c>
      <c r="B1238" s="31" t="s">
        <v>305</v>
      </c>
      <c r="C1238" s="30" t="s">
        <v>64</v>
      </c>
      <c r="D1238" s="50" t="n">
        <v>16</v>
      </c>
      <c r="E1238" s="32" t="n">
        <f aca="false">SUM(I1239:I1240)</f>
        <v>85.17564965052</v>
      </c>
      <c r="F1238" s="70"/>
      <c r="G1238" s="31"/>
      <c r="H1238" s="30"/>
      <c r="I1238" s="35"/>
      <c r="J1238" s="36" t="n">
        <v>1362.81</v>
      </c>
    </row>
    <row r="1239" customFormat="false" ht="15.65" hidden="false" customHeight="true" outlineLevel="0" collapsed="false">
      <c r="A1239" s="45" t="n">
        <v>2041</v>
      </c>
      <c r="B1239" s="46" t="s">
        <v>55</v>
      </c>
      <c r="C1239" s="39" t="s">
        <v>30</v>
      </c>
      <c r="D1239" s="40" t="n">
        <v>1.3</v>
      </c>
      <c r="E1239" s="41" t="n">
        <v>13.38</v>
      </c>
      <c r="F1239" s="42" t="n">
        <f aca="false">D1239*E1239</f>
        <v>17.394</v>
      </c>
      <c r="G1239" s="51" t="n">
        <f aca="false">F1239*$H$15</f>
        <v>22.4678298</v>
      </c>
      <c r="H1239" s="43" t="n">
        <f aca="false">(F1239+G1239)*$H$16</f>
        <v>10.18868369688</v>
      </c>
      <c r="I1239" s="84" t="n">
        <f aca="false">F1239+G1239+H1239</f>
        <v>50.05051349688</v>
      </c>
      <c r="J1239" s="26"/>
    </row>
    <row r="1240" customFormat="false" ht="15" hidden="false" customHeight="true" outlineLevel="0" collapsed="false">
      <c r="A1240" s="45" t="n">
        <v>2099</v>
      </c>
      <c r="B1240" s="46" t="s">
        <v>32</v>
      </c>
      <c r="C1240" s="39" t="s">
        <v>30</v>
      </c>
      <c r="D1240" s="40" t="n">
        <v>1.3</v>
      </c>
      <c r="E1240" s="42" t="n">
        <v>9.39</v>
      </c>
      <c r="F1240" s="42" t="n">
        <f aca="false">D1240*E1240</f>
        <v>12.207</v>
      </c>
      <c r="G1240" s="51" t="n">
        <f aca="false">F1240*$H$15</f>
        <v>15.7677819</v>
      </c>
      <c r="H1240" s="43" t="n">
        <f aca="false">(F1240+G1240)*$H$16</f>
        <v>7.15035425364</v>
      </c>
      <c r="I1240" s="84" t="n">
        <f aca="false">F1240+G1240+H1240</f>
        <v>35.12513615364</v>
      </c>
      <c r="J1240" s="26"/>
    </row>
    <row r="1241" customFormat="false" ht="15" hidden="false" customHeight="true" outlineLevel="0" collapsed="false">
      <c r="A1241" s="61"/>
      <c r="B1241" s="62"/>
      <c r="C1241" s="45"/>
      <c r="D1241" s="46"/>
      <c r="E1241" s="39"/>
      <c r="F1241" s="42"/>
      <c r="G1241" s="40"/>
      <c r="H1241" s="63"/>
      <c r="I1241" s="64"/>
      <c r="J1241" s="85"/>
    </row>
    <row r="1242" customFormat="false" ht="26.1" hidden="false" customHeight="true" outlineLevel="0" collapsed="false">
      <c r="A1242" s="28" t="n">
        <v>9051026</v>
      </c>
      <c r="B1242" s="31" t="s">
        <v>380</v>
      </c>
      <c r="C1242" s="30" t="s">
        <v>64</v>
      </c>
      <c r="D1242" s="50" t="n">
        <v>1</v>
      </c>
      <c r="E1242" s="32" t="n">
        <f aca="false">SUM(I1243:I1244)</f>
        <v>65.5197305004</v>
      </c>
      <c r="F1242" s="70"/>
      <c r="G1242" s="31"/>
      <c r="H1242" s="30"/>
      <c r="I1242" s="35"/>
      <c r="J1242" s="36" t="n">
        <v>65.52</v>
      </c>
    </row>
    <row r="1243" customFormat="false" ht="15" hidden="false" customHeight="true" outlineLevel="0" collapsed="false">
      <c r="A1243" s="45" t="n">
        <v>2041</v>
      </c>
      <c r="B1243" s="46" t="s">
        <v>55</v>
      </c>
      <c r="C1243" s="39" t="s">
        <v>30</v>
      </c>
      <c r="D1243" s="40" t="n">
        <v>1</v>
      </c>
      <c r="E1243" s="41" t="n">
        <v>13.38</v>
      </c>
      <c r="F1243" s="42" t="n">
        <f aca="false">D1243*E1243</f>
        <v>13.38</v>
      </c>
      <c r="G1243" s="51" t="n">
        <f aca="false">F1243*$H$15</f>
        <v>17.282946</v>
      </c>
      <c r="H1243" s="43" t="n">
        <f aca="false">(F1243+G1243)*$H$16</f>
        <v>7.8374489976</v>
      </c>
      <c r="I1243" s="84" t="n">
        <f aca="false">F1243+G1243+H1243</f>
        <v>38.5003949976</v>
      </c>
      <c r="J1243" s="26"/>
    </row>
    <row r="1244" customFormat="false" ht="15" hidden="false" customHeight="true" outlineLevel="0" collapsed="false">
      <c r="A1244" s="45" t="n">
        <v>2099</v>
      </c>
      <c r="B1244" s="46" t="s">
        <v>32</v>
      </c>
      <c r="C1244" s="39" t="s">
        <v>30</v>
      </c>
      <c r="D1244" s="40" t="n">
        <v>1</v>
      </c>
      <c r="E1244" s="42" t="n">
        <v>9.39</v>
      </c>
      <c r="F1244" s="42" t="n">
        <f aca="false">D1244*E1244</f>
        <v>9.39</v>
      </c>
      <c r="G1244" s="51" t="n">
        <f aca="false">F1244*$H$15</f>
        <v>12.129063</v>
      </c>
      <c r="H1244" s="43" t="n">
        <f aca="false">(F1244+G1244)*$H$16</f>
        <v>5.5002725028</v>
      </c>
      <c r="I1244" s="84" t="n">
        <f aca="false">F1244+G1244+H1244</f>
        <v>27.0193355028</v>
      </c>
      <c r="J1244" s="26"/>
    </row>
    <row r="1245" customFormat="false" ht="15" hidden="false" customHeight="true" outlineLevel="0" collapsed="false">
      <c r="A1245" s="45"/>
      <c r="B1245" s="46"/>
      <c r="C1245" s="39"/>
      <c r="D1245" s="40"/>
      <c r="E1245" s="42"/>
      <c r="F1245" s="42"/>
      <c r="G1245" s="51"/>
      <c r="H1245" s="51"/>
      <c r="I1245" s="84"/>
      <c r="J1245" s="85"/>
    </row>
    <row r="1246" customFormat="false" ht="26.1" hidden="false" customHeight="true" outlineLevel="0" collapsed="false">
      <c r="A1246" s="28" t="n">
        <v>9005010</v>
      </c>
      <c r="B1246" s="31" t="s">
        <v>381</v>
      </c>
      <c r="C1246" s="30" t="s">
        <v>64</v>
      </c>
      <c r="D1246" s="50" t="n">
        <v>1</v>
      </c>
      <c r="E1246" s="32" t="n">
        <f aca="false">SUM(I1247:I1250)</f>
        <v>1673.62897521984</v>
      </c>
      <c r="F1246" s="70"/>
      <c r="G1246" s="31"/>
      <c r="H1246" s="30"/>
      <c r="I1246" s="35"/>
      <c r="J1246" s="36" t="n">
        <v>1673.63</v>
      </c>
    </row>
    <row r="1247" customFormat="false" ht="15" hidden="false" customHeight="true" outlineLevel="0" collapsed="false">
      <c r="A1247" s="45" t="n">
        <v>2020</v>
      </c>
      <c r="B1247" s="46" t="s">
        <v>31</v>
      </c>
      <c r="C1247" s="39" t="s">
        <v>30</v>
      </c>
      <c r="D1247" s="40" t="n">
        <v>1.44</v>
      </c>
      <c r="E1247" s="41" t="n">
        <v>11.53</v>
      </c>
      <c r="F1247" s="42" t="n">
        <f aca="false">D1247*E1247</f>
        <v>16.6032</v>
      </c>
      <c r="G1247" s="51" t="n">
        <f aca="false">F1247*$H$15</f>
        <v>21.44635344</v>
      </c>
      <c r="H1247" s="43" t="n">
        <f aca="false">(F1247+G1247)*$H$16</f>
        <v>9.725465859264</v>
      </c>
      <c r="I1247" s="84" t="n">
        <f aca="false">F1247+G1247+H1247</f>
        <v>47.775019299264</v>
      </c>
      <c r="J1247" s="44"/>
    </row>
    <row r="1248" customFormat="false" ht="15" hidden="false" customHeight="true" outlineLevel="0" collapsed="false">
      <c r="A1248" s="45" t="n">
        <v>2041</v>
      </c>
      <c r="B1248" s="46" t="s">
        <v>55</v>
      </c>
      <c r="C1248" s="39" t="s">
        <v>30</v>
      </c>
      <c r="D1248" s="40" t="n">
        <v>1.44</v>
      </c>
      <c r="E1248" s="41" t="n">
        <v>13.38</v>
      </c>
      <c r="F1248" s="42" t="n">
        <f aca="false">D1248*E1248</f>
        <v>19.2672</v>
      </c>
      <c r="G1248" s="51" t="n">
        <f aca="false">F1248*$H$15</f>
        <v>24.88744224</v>
      </c>
      <c r="H1248" s="43" t="n">
        <f aca="false">(F1248+G1248)*$H$16</f>
        <v>11.285926556544</v>
      </c>
      <c r="I1248" s="84" t="n">
        <f aca="false">F1248+G1248+H1248</f>
        <v>55.440568796544</v>
      </c>
      <c r="J1248" s="44"/>
    </row>
    <row r="1249" customFormat="false" ht="15" hidden="false" customHeight="true" outlineLevel="0" collapsed="false">
      <c r="A1249" s="45" t="n">
        <v>2099</v>
      </c>
      <c r="B1249" s="46" t="s">
        <v>32</v>
      </c>
      <c r="C1249" s="39" t="s">
        <v>30</v>
      </c>
      <c r="D1249" s="40" t="n">
        <v>1.44</v>
      </c>
      <c r="E1249" s="42" t="n">
        <v>9.39</v>
      </c>
      <c r="F1249" s="42" t="n">
        <f aca="false">D1249*E1249</f>
        <v>13.5216</v>
      </c>
      <c r="G1249" s="51" t="n">
        <f aca="false">F1249*$H$15</f>
        <v>17.46585072</v>
      </c>
      <c r="H1249" s="43" t="n">
        <f aca="false">(F1249+G1249)*$H$16</f>
        <v>7.920392404032</v>
      </c>
      <c r="I1249" s="84" t="n">
        <f aca="false">F1249+G1249+H1249</f>
        <v>38.907843124032</v>
      </c>
      <c r="J1249" s="44"/>
    </row>
    <row r="1250" customFormat="false" ht="26.1" hidden="false" customHeight="true" outlineLevel="0" collapsed="false">
      <c r="A1250" s="45" t="n">
        <v>51222</v>
      </c>
      <c r="B1250" s="46" t="s">
        <v>382</v>
      </c>
      <c r="C1250" s="39" t="s">
        <v>66</v>
      </c>
      <c r="D1250" s="40" t="n">
        <v>1</v>
      </c>
      <c r="E1250" s="42" t="n">
        <v>1219.74</v>
      </c>
      <c r="F1250" s="42" t="n">
        <f aca="false">D1250*E1250</f>
        <v>1219.74</v>
      </c>
      <c r="G1250" s="51"/>
      <c r="H1250" s="43" t="n">
        <f aca="false">(F1250+G1250)*$H$16</f>
        <v>311.765544</v>
      </c>
      <c r="I1250" s="84" t="n">
        <f aca="false">F1250+G1250+H1250</f>
        <v>1531.505544</v>
      </c>
      <c r="J1250" s="44"/>
    </row>
    <row r="1251" customFormat="false" ht="15" hidden="false" customHeight="true" outlineLevel="0" collapsed="false">
      <c r="J1251" s="85"/>
    </row>
    <row r="1252" customFormat="false" ht="15" hidden="false" customHeight="true" outlineLevel="0" collapsed="false">
      <c r="A1252" s="28" t="s">
        <v>383</v>
      </c>
      <c r="B1252" s="31" t="s">
        <v>317</v>
      </c>
      <c r="C1252" s="30" t="s">
        <v>64</v>
      </c>
      <c r="D1252" s="50" t="n">
        <v>1</v>
      </c>
      <c r="E1252" s="32" t="n">
        <f aca="false">SUM(I1253:I1254)</f>
        <v>153.84025899568</v>
      </c>
      <c r="F1252" s="70"/>
      <c r="G1252" s="31"/>
      <c r="H1252" s="30"/>
      <c r="I1252" s="35"/>
      <c r="J1252" s="36" t="n">
        <v>153.84</v>
      </c>
    </row>
    <row r="1253" customFormat="false" ht="15" hidden="false" customHeight="true" outlineLevel="0" collapsed="false">
      <c r="A1253" s="45" t="n">
        <v>2041</v>
      </c>
      <c r="B1253" s="46" t="s">
        <v>55</v>
      </c>
      <c r="C1253" s="39" t="s">
        <v>30</v>
      </c>
      <c r="D1253" s="40" t="n">
        <v>1.8</v>
      </c>
      <c r="E1253" s="41" t="n">
        <v>13.38</v>
      </c>
      <c r="F1253" s="42" t="n">
        <f aca="false">D1253*E1253</f>
        <v>24.084</v>
      </c>
      <c r="G1253" s="51" t="n">
        <f aca="false">F1253*$H$15</f>
        <v>31.1093028</v>
      </c>
      <c r="H1253" s="43" t="n">
        <f aca="false">(F1253+G1253)*$H$16</f>
        <v>14.10740819568</v>
      </c>
      <c r="I1253" s="84" t="n">
        <f aca="false">F1253+G1253+H1253</f>
        <v>69.30071099568</v>
      </c>
      <c r="J1253" s="44"/>
    </row>
    <row r="1254" customFormat="false" ht="15" hidden="false" customHeight="true" outlineLevel="0" collapsed="false">
      <c r="A1254" s="45" t="n">
        <v>61009</v>
      </c>
      <c r="B1254" s="46" t="s">
        <v>149</v>
      </c>
      <c r="C1254" s="39" t="s">
        <v>66</v>
      </c>
      <c r="D1254" s="40" t="n">
        <v>1</v>
      </c>
      <c r="E1254" s="42" t="n">
        <v>67.33</v>
      </c>
      <c r="F1254" s="42" t="n">
        <f aca="false">D1254*E1254</f>
        <v>67.33</v>
      </c>
      <c r="G1254" s="51"/>
      <c r="H1254" s="43" t="n">
        <f aca="false">(F1254+G1254)*$H$16</f>
        <v>17.209548</v>
      </c>
      <c r="I1254" s="84" t="n">
        <f aca="false">F1254+G1254+H1254</f>
        <v>84.539548</v>
      </c>
      <c r="J1254" s="44"/>
    </row>
    <row r="1255" customFormat="false" ht="15" hidden="false" customHeight="true" outlineLevel="0" collapsed="false">
      <c r="J1255" s="85"/>
    </row>
    <row r="1256" customFormat="false" ht="15" hidden="false" customHeight="true" outlineLevel="0" collapsed="false">
      <c r="A1256" s="28" t="n">
        <v>9071016</v>
      </c>
      <c r="B1256" s="31" t="s">
        <v>384</v>
      </c>
      <c r="C1256" s="30" t="s">
        <v>64</v>
      </c>
      <c r="D1256" s="50" t="n">
        <v>15</v>
      </c>
      <c r="E1256" s="32" t="n">
        <f aca="false">SUM(I1257:I1258)</f>
        <v>52.41578440032</v>
      </c>
      <c r="F1256" s="70"/>
      <c r="G1256" s="31"/>
      <c r="H1256" s="30"/>
      <c r="I1256" s="35"/>
      <c r="J1256" s="36" t="n">
        <v>786.24</v>
      </c>
    </row>
    <row r="1257" customFormat="false" ht="15" hidden="false" customHeight="true" outlineLevel="0" collapsed="false">
      <c r="A1257" s="45" t="n">
        <v>2041</v>
      </c>
      <c r="B1257" s="46" t="s">
        <v>55</v>
      </c>
      <c r="C1257" s="39" t="s">
        <v>30</v>
      </c>
      <c r="D1257" s="40" t="n">
        <v>0.8</v>
      </c>
      <c r="E1257" s="41" t="n">
        <v>13.38</v>
      </c>
      <c r="F1257" s="42" t="n">
        <f aca="false">D1257*E1257</f>
        <v>10.704</v>
      </c>
      <c r="G1257" s="51" t="n">
        <f aca="false">F1257*$H$15</f>
        <v>13.8263568</v>
      </c>
      <c r="H1257" s="43" t="n">
        <f aca="false">(F1257+G1257)*$H$16</f>
        <v>6.26995919808</v>
      </c>
      <c r="I1257" s="84" t="n">
        <f aca="false">F1257+G1257+H1257</f>
        <v>30.80031599808</v>
      </c>
      <c r="J1257" s="26"/>
    </row>
    <row r="1258" customFormat="false" ht="15.65" hidden="false" customHeight="true" outlineLevel="0" collapsed="false">
      <c r="A1258" s="45" t="n">
        <v>2099</v>
      </c>
      <c r="B1258" s="46" t="s">
        <v>32</v>
      </c>
      <c r="C1258" s="39" t="s">
        <v>30</v>
      </c>
      <c r="D1258" s="40" t="n">
        <v>0.8</v>
      </c>
      <c r="E1258" s="42" t="n">
        <v>9.39</v>
      </c>
      <c r="F1258" s="42" t="n">
        <f aca="false">D1258*E1258</f>
        <v>7.512</v>
      </c>
      <c r="G1258" s="51" t="n">
        <f aca="false">F1258*$H$15</f>
        <v>9.7032504</v>
      </c>
      <c r="H1258" s="43" t="n">
        <f aca="false">(F1258+G1258)*$H$16</f>
        <v>4.40021800224</v>
      </c>
      <c r="I1258" s="84" t="n">
        <f aca="false">F1258+G1258+H1258</f>
        <v>21.61546840224</v>
      </c>
      <c r="J1258" s="26"/>
    </row>
    <row r="1259" customFormat="false" ht="15" hidden="false" customHeight="true" outlineLevel="0" collapsed="false">
      <c r="F1259" s="42"/>
      <c r="J1259" s="85"/>
    </row>
    <row r="1260" customFormat="false" ht="15.65" hidden="false" customHeight="true" outlineLevel="0" collapsed="false">
      <c r="A1260" s="28" t="n">
        <v>9017001</v>
      </c>
      <c r="B1260" s="31" t="s">
        <v>158</v>
      </c>
      <c r="C1260" s="30" t="s">
        <v>64</v>
      </c>
      <c r="D1260" s="50" t="n">
        <v>1</v>
      </c>
      <c r="E1260" s="32" t="n">
        <f aca="false">SUM(I1261:I1262)</f>
        <v>289.37532899856</v>
      </c>
      <c r="F1260" s="70"/>
      <c r="G1260" s="31"/>
      <c r="H1260" s="30"/>
      <c r="I1260" s="35"/>
      <c r="J1260" s="36" t="n">
        <v>289.38</v>
      </c>
    </row>
    <row r="1261" customFormat="false" ht="15" hidden="false" customHeight="true" outlineLevel="0" collapsed="false">
      <c r="A1261" s="45" t="n">
        <v>2041</v>
      </c>
      <c r="B1261" s="46" t="s">
        <v>55</v>
      </c>
      <c r="C1261" s="39" t="s">
        <v>30</v>
      </c>
      <c r="D1261" s="40" t="n">
        <v>0.6</v>
      </c>
      <c r="E1261" s="41" t="n">
        <v>13.38</v>
      </c>
      <c r="F1261" s="42" t="n">
        <f aca="false">D1261*E1261</f>
        <v>8.028</v>
      </c>
      <c r="G1261" s="51" t="n">
        <f aca="false">F1261*$H$15</f>
        <v>10.3697676</v>
      </c>
      <c r="H1261" s="43" t="n">
        <f aca="false">(F1261+G1261)*$H$16</f>
        <v>4.70246939856</v>
      </c>
      <c r="I1261" s="84" t="n">
        <f aca="false">F1261+G1261+H1261</f>
        <v>23.10023699856</v>
      </c>
      <c r="J1261" s="44"/>
    </row>
    <row r="1262" customFormat="false" ht="15" hidden="false" customHeight="true" outlineLevel="0" collapsed="false">
      <c r="A1262" s="45" t="n">
        <v>61001</v>
      </c>
      <c r="B1262" s="46" t="s">
        <v>159</v>
      </c>
      <c r="C1262" s="39" t="s">
        <v>66</v>
      </c>
      <c r="D1262" s="40" t="n">
        <v>1</v>
      </c>
      <c r="E1262" s="42" t="n">
        <v>212.07</v>
      </c>
      <c r="F1262" s="42" t="n">
        <f aca="false">D1262*E1262</f>
        <v>212.07</v>
      </c>
      <c r="H1262" s="43" t="n">
        <f aca="false">(F1262+G1262)*$H$16</f>
        <v>54.205092</v>
      </c>
      <c r="I1262" s="84" t="n">
        <f aca="false">F1262+G1262+H1262</f>
        <v>266.275092</v>
      </c>
      <c r="J1262" s="44"/>
    </row>
    <row r="1263" customFormat="false" ht="15" hidden="false" customHeight="true" outlineLevel="0" collapsed="false">
      <c r="J1263" s="85"/>
    </row>
    <row r="1264" customFormat="false" ht="15" hidden="false" customHeight="true" outlineLevel="0" collapsed="false">
      <c r="A1264" s="28" t="n">
        <v>9080018</v>
      </c>
      <c r="B1264" s="31" t="s">
        <v>373</v>
      </c>
      <c r="C1264" s="30" t="s">
        <v>64</v>
      </c>
      <c r="D1264" s="50" t="n">
        <v>42</v>
      </c>
      <c r="E1264" s="32" t="n">
        <f aca="false">SUM(I1265:I1267)</f>
        <v>22.6299326251</v>
      </c>
      <c r="F1264" s="70"/>
      <c r="G1264" s="31"/>
      <c r="H1264" s="30"/>
      <c r="I1264" s="35"/>
      <c r="J1264" s="36" t="n">
        <v>950.46</v>
      </c>
    </row>
    <row r="1265" customFormat="false" ht="15" hidden="false" customHeight="true" outlineLevel="0" collapsed="false">
      <c r="A1265" s="45" t="n">
        <v>2041</v>
      </c>
      <c r="B1265" s="46" t="s">
        <v>55</v>
      </c>
      <c r="C1265" s="39" t="s">
        <v>30</v>
      </c>
      <c r="D1265" s="40" t="n">
        <v>0.25</v>
      </c>
      <c r="E1265" s="41" t="n">
        <v>13.38</v>
      </c>
      <c r="F1265" s="42" t="n">
        <f aca="false">D1265*E1265</f>
        <v>3.345</v>
      </c>
      <c r="G1265" s="51" t="n">
        <f aca="false">F1265*$H$15</f>
        <v>4.3207365</v>
      </c>
      <c r="H1265" s="43" t="n">
        <f aca="false">(F1265+G1265)*$H$16</f>
        <v>1.9593622494</v>
      </c>
      <c r="I1265" s="84" t="n">
        <f aca="false">F1265+G1265+H1265</f>
        <v>9.6250987494</v>
      </c>
      <c r="J1265" s="26"/>
    </row>
    <row r="1266" customFormat="false" ht="15" hidden="false" customHeight="true" outlineLevel="0" collapsed="false">
      <c r="A1266" s="45" t="n">
        <v>2099</v>
      </c>
      <c r="B1266" s="46" t="s">
        <v>32</v>
      </c>
      <c r="C1266" s="39" t="s">
        <v>30</v>
      </c>
      <c r="D1266" s="40" t="n">
        <v>0.25</v>
      </c>
      <c r="E1266" s="42" t="n">
        <v>9.39</v>
      </c>
      <c r="F1266" s="42" t="n">
        <f aca="false">D1266*E1266</f>
        <v>2.3475</v>
      </c>
      <c r="G1266" s="51" t="n">
        <f aca="false">F1266*$H$15</f>
        <v>3.03226575</v>
      </c>
      <c r="H1266" s="43" t="n">
        <f aca="false">(F1266+G1266)*$H$16</f>
        <v>1.3750681257</v>
      </c>
      <c r="I1266" s="84" t="n">
        <f aca="false">F1266+G1266+H1266</f>
        <v>6.7548338757</v>
      </c>
      <c r="J1266" s="26"/>
    </row>
    <row r="1267" customFormat="false" ht="15" hidden="false" customHeight="true" outlineLevel="0" collapsed="false">
      <c r="A1267" s="45" t="n">
        <v>58004</v>
      </c>
      <c r="B1267" s="46" t="s">
        <v>374</v>
      </c>
      <c r="C1267" s="39" t="s">
        <v>66</v>
      </c>
      <c r="D1267" s="40" t="n">
        <v>1</v>
      </c>
      <c r="E1267" s="42" t="n">
        <v>6.25</v>
      </c>
      <c r="F1267" s="42" t="n">
        <f aca="false">D1267*E1267</f>
        <v>6.25</v>
      </c>
      <c r="H1267" s="63"/>
      <c r="I1267" s="84" t="n">
        <f aca="false">F1267+G1267+H1267</f>
        <v>6.25</v>
      </c>
      <c r="J1267" s="26"/>
    </row>
    <row r="1268" customFormat="false" ht="15" hidden="false" customHeight="true" outlineLevel="0" collapsed="false">
      <c r="J1268" s="85"/>
    </row>
    <row r="1269" customFormat="false" ht="15" hidden="false" customHeight="true" outlineLevel="0" collapsed="false">
      <c r="J1269" s="85"/>
    </row>
    <row r="1270" customFormat="false" ht="15" hidden="false" customHeight="true" outlineLevel="0" collapsed="false">
      <c r="J1270" s="85"/>
    </row>
    <row r="1271" customFormat="false" ht="26.1" hidden="false" customHeight="true" outlineLevel="0" collapsed="false">
      <c r="A1271" s="28" t="n">
        <v>9006088</v>
      </c>
      <c r="B1271" s="31" t="s">
        <v>323</v>
      </c>
      <c r="C1271" s="30" t="s">
        <v>28</v>
      </c>
      <c r="D1271" s="50" t="n">
        <v>0.25</v>
      </c>
      <c r="E1271" s="32" t="n">
        <f aca="false">SUM(I1272:I1273)</f>
        <v>422.0113511928</v>
      </c>
      <c r="F1271" s="70"/>
      <c r="G1271" s="31"/>
      <c r="H1271" s="30"/>
      <c r="I1271" s="35"/>
      <c r="J1271" s="36" t="n">
        <v>105.5</v>
      </c>
    </row>
    <row r="1272" customFormat="false" ht="15" hidden="false" customHeight="true" outlineLevel="0" collapsed="false">
      <c r="A1272" s="45" t="n">
        <v>2041</v>
      </c>
      <c r="B1272" s="46" t="s">
        <v>55</v>
      </c>
      <c r="C1272" s="39" t="s">
        <v>30</v>
      </c>
      <c r="D1272" s="40" t="n">
        <v>3</v>
      </c>
      <c r="E1272" s="41" t="n">
        <v>13.38</v>
      </c>
      <c r="F1272" s="42" t="n">
        <f aca="false">D1272*E1272</f>
        <v>40.14</v>
      </c>
      <c r="G1272" s="51" t="n">
        <f aca="false">F1272*$H$15</f>
        <v>51.848838</v>
      </c>
      <c r="H1272" s="43" t="n">
        <f aca="false">(F1272+G1272)*$H$16</f>
        <v>23.5123469928</v>
      </c>
      <c r="I1272" s="84" t="n">
        <f aca="false">F1272+G1272+H1272</f>
        <v>115.5011849928</v>
      </c>
      <c r="J1272" s="26"/>
    </row>
    <row r="1273" customFormat="false" ht="28.35" hidden="false" customHeight="true" outlineLevel="0" collapsed="false">
      <c r="A1273" s="45" t="n">
        <v>36580</v>
      </c>
      <c r="B1273" s="46" t="s">
        <v>324</v>
      </c>
      <c r="C1273" s="39" t="s">
        <v>28</v>
      </c>
      <c r="D1273" s="40" t="n">
        <v>1.05</v>
      </c>
      <c r="E1273" s="42" t="n">
        <v>232.49</v>
      </c>
      <c r="F1273" s="42" t="n">
        <f aca="false">D1273*E1273</f>
        <v>244.1145</v>
      </c>
      <c r="G1273" s="51"/>
      <c r="H1273" s="43" t="n">
        <f aca="false">(F1273+G1273)*$H$16</f>
        <v>62.3956662</v>
      </c>
      <c r="I1273" s="84" t="n">
        <f aca="false">F1273+G1273+H1273</f>
        <v>306.5101662</v>
      </c>
      <c r="J1273" s="26"/>
    </row>
    <row r="1274" customFormat="false" ht="15" hidden="false" customHeight="true" outlineLevel="0" collapsed="false">
      <c r="J1274" s="85"/>
    </row>
    <row r="1275" customFormat="false" ht="15" hidden="false" customHeight="true" outlineLevel="0" collapsed="false">
      <c r="J1275" s="85"/>
    </row>
    <row r="1276" customFormat="false" ht="15" hidden="false" customHeight="true" outlineLevel="0" collapsed="false">
      <c r="A1276" s="48" t="s">
        <v>385</v>
      </c>
      <c r="B1276" s="65"/>
      <c r="J1276" s="27" t="n">
        <f aca="false">SUBTOTAL(9,J1278:J1429)</f>
        <v>212541.74</v>
      </c>
    </row>
    <row r="1277" customFormat="false" ht="15" hidden="false" customHeight="true" outlineLevel="0" collapsed="false">
      <c r="J1277" s="26"/>
    </row>
    <row r="1278" customFormat="false" ht="15" hidden="false" customHeight="true" outlineLevel="0" collapsed="false">
      <c r="A1278" s="28" t="n">
        <v>17060046</v>
      </c>
      <c r="B1278" s="31" t="s">
        <v>176</v>
      </c>
      <c r="C1278" s="30" t="s">
        <v>28</v>
      </c>
      <c r="D1278" s="32" t="n">
        <v>44.26</v>
      </c>
      <c r="E1278" s="32" t="n">
        <f aca="false">SUM(I1279)</f>
        <v>18.91353485196</v>
      </c>
      <c r="F1278" s="70"/>
      <c r="G1278" s="31"/>
      <c r="H1278" s="30"/>
      <c r="I1278" s="35"/>
      <c r="J1278" s="36" t="n">
        <v>837.11</v>
      </c>
    </row>
    <row r="1279" customFormat="false" ht="15" hidden="false" customHeight="true" outlineLevel="0" collapsed="false">
      <c r="A1279" s="45" t="n">
        <v>2099</v>
      </c>
      <c r="B1279" s="46" t="s">
        <v>32</v>
      </c>
      <c r="C1279" s="39" t="s">
        <v>30</v>
      </c>
      <c r="D1279" s="40" t="n">
        <v>0.7</v>
      </c>
      <c r="E1279" s="42" t="n">
        <v>9.39</v>
      </c>
      <c r="F1279" s="42" t="n">
        <f aca="false">D1279*E1279</f>
        <v>6.573</v>
      </c>
      <c r="G1279" s="51" t="n">
        <f aca="false">F1279*$H$15</f>
        <v>8.4903441</v>
      </c>
      <c r="H1279" s="43" t="n">
        <f aca="false">(F1279+G1279)*$H$16</f>
        <v>3.85019075196</v>
      </c>
      <c r="I1279" s="84" t="n">
        <f aca="false">F1279+G1279+H1279</f>
        <v>18.91353485196</v>
      </c>
      <c r="J1279" s="44"/>
    </row>
    <row r="1280" customFormat="false" ht="15.65" hidden="false" customHeight="true" outlineLevel="0" collapsed="false">
      <c r="A1280" s="61"/>
      <c r="B1280" s="62"/>
      <c r="C1280" s="45"/>
      <c r="D1280" s="40"/>
      <c r="E1280" s="42"/>
      <c r="F1280" s="54"/>
      <c r="G1280" s="54"/>
      <c r="H1280" s="63"/>
      <c r="I1280" s="64"/>
      <c r="J1280" s="26"/>
    </row>
    <row r="1281" customFormat="false" ht="26.1" hidden="false" customHeight="true" outlineLevel="0" collapsed="false">
      <c r="A1281" s="28" t="n">
        <v>9002003</v>
      </c>
      <c r="B1281" s="31" t="s">
        <v>386</v>
      </c>
      <c r="C1281" s="30" t="s">
        <v>36</v>
      </c>
      <c r="D1281" s="50" t="n">
        <v>830.9</v>
      </c>
      <c r="E1281" s="32" t="n">
        <f aca="false">SUM(I1282:I1284)</f>
        <v>31.96205475012</v>
      </c>
      <c r="F1281" s="70"/>
      <c r="G1281" s="31"/>
      <c r="H1281" s="30"/>
      <c r="I1281" s="35"/>
      <c r="J1281" s="36" t="n">
        <v>26557.27</v>
      </c>
    </row>
    <row r="1282" customFormat="false" ht="15" hidden="false" customHeight="true" outlineLevel="0" collapsed="false">
      <c r="A1282" s="45" t="n">
        <v>2041</v>
      </c>
      <c r="B1282" s="46" t="s">
        <v>55</v>
      </c>
      <c r="C1282" s="39" t="s">
        <v>30</v>
      </c>
      <c r="D1282" s="40" t="n">
        <v>0.3</v>
      </c>
      <c r="E1282" s="41" t="n">
        <v>13.38</v>
      </c>
      <c r="F1282" s="42" t="n">
        <f aca="false">D1282*E1282</f>
        <v>4.014</v>
      </c>
      <c r="G1282" s="51" t="n">
        <f aca="false">F1282*$H$15</f>
        <v>5.1848838</v>
      </c>
      <c r="H1282" s="43" t="n">
        <f aca="false">(F1282+G1282)*$H$16</f>
        <v>2.35123469928</v>
      </c>
      <c r="I1282" s="84" t="n">
        <f aca="false">F1282+G1282+H1282</f>
        <v>11.55011849928</v>
      </c>
      <c r="J1282" s="26"/>
    </row>
    <row r="1283" customFormat="false" ht="15" hidden="false" customHeight="true" outlineLevel="0" collapsed="false">
      <c r="A1283" s="45" t="n">
        <v>2099</v>
      </c>
      <c r="B1283" s="46" t="s">
        <v>32</v>
      </c>
      <c r="C1283" s="39" t="s">
        <v>30</v>
      </c>
      <c r="D1283" s="40" t="n">
        <v>0.3</v>
      </c>
      <c r="E1283" s="42" t="n">
        <v>9.39</v>
      </c>
      <c r="F1283" s="42" t="n">
        <f aca="false">D1283*E1283</f>
        <v>2.817</v>
      </c>
      <c r="G1283" s="51" t="n">
        <f aca="false">F1283*$H$15</f>
        <v>3.6387189</v>
      </c>
      <c r="H1283" s="43" t="n">
        <f aca="false">(F1283+G1283)*$H$16</f>
        <v>1.65008175084</v>
      </c>
      <c r="I1283" s="84" t="n">
        <f aca="false">F1283+G1283+H1283</f>
        <v>8.10580065084</v>
      </c>
      <c r="J1283" s="26"/>
    </row>
    <row r="1284" customFormat="false" ht="15" hidden="false" customHeight="true" outlineLevel="0" collapsed="false">
      <c r="A1284" s="45" t="n">
        <v>52432</v>
      </c>
      <c r="B1284" s="46" t="s">
        <v>92</v>
      </c>
      <c r="C1284" s="39" t="s">
        <v>36</v>
      </c>
      <c r="D1284" s="40" t="n">
        <v>1.1</v>
      </c>
      <c r="E1284" s="42" t="n">
        <v>8.91</v>
      </c>
      <c r="F1284" s="42" t="n">
        <f aca="false">D1284*E1284</f>
        <v>9.801</v>
      </c>
      <c r="H1284" s="43" t="n">
        <f aca="false">(F1284+G1284)*$H$16</f>
        <v>2.5051356</v>
      </c>
      <c r="I1284" s="84" t="n">
        <f aca="false">F1284+G1284+H1284</f>
        <v>12.3061356</v>
      </c>
      <c r="J1284" s="26"/>
    </row>
    <row r="1285" customFormat="false" ht="15" hidden="false" customHeight="true" outlineLevel="0" collapsed="false">
      <c r="J1285" s="26"/>
    </row>
    <row r="1286" customFormat="false" ht="27.6" hidden="false" customHeight="true" outlineLevel="0" collapsed="false">
      <c r="A1286" s="28" t="n">
        <v>9002004</v>
      </c>
      <c r="B1286" s="31" t="s">
        <v>387</v>
      </c>
      <c r="C1286" s="30" t="s">
        <v>36</v>
      </c>
      <c r="D1286" s="50" t="n">
        <v>115.36</v>
      </c>
      <c r="E1286" s="32" t="n">
        <f aca="false">SUM(I1287:I1289)</f>
        <v>48.83393032518</v>
      </c>
      <c r="F1286" s="70"/>
      <c r="G1286" s="31"/>
      <c r="H1286" s="30"/>
      <c r="I1286" s="35"/>
      <c r="J1286" s="36" t="n">
        <v>5633.48</v>
      </c>
    </row>
    <row r="1287" customFormat="false" ht="15" hidden="false" customHeight="true" outlineLevel="0" collapsed="false">
      <c r="A1287" s="45" t="n">
        <v>2041</v>
      </c>
      <c r="B1287" s="46" t="s">
        <v>55</v>
      </c>
      <c r="C1287" s="39" t="s">
        <v>30</v>
      </c>
      <c r="D1287" s="40" t="n">
        <v>0.45</v>
      </c>
      <c r="E1287" s="41" t="n">
        <v>13.38</v>
      </c>
      <c r="F1287" s="42" t="n">
        <f aca="false">D1287*E1287</f>
        <v>6.021</v>
      </c>
      <c r="G1287" s="51" t="n">
        <f aca="false">F1287*$H$15</f>
        <v>7.7773257</v>
      </c>
      <c r="H1287" s="43" t="n">
        <f aca="false">(F1287+G1287)*$H$16</f>
        <v>3.52685204892</v>
      </c>
      <c r="I1287" s="84" t="n">
        <f aca="false">F1287+G1287+H1287</f>
        <v>17.32517774892</v>
      </c>
      <c r="J1287" s="44"/>
    </row>
    <row r="1288" customFormat="false" ht="15" hidden="false" customHeight="true" outlineLevel="0" collapsed="false">
      <c r="A1288" s="45" t="n">
        <v>2099</v>
      </c>
      <c r="B1288" s="46" t="s">
        <v>32</v>
      </c>
      <c r="C1288" s="39" t="s">
        <v>30</v>
      </c>
      <c r="D1288" s="40" t="n">
        <v>0.45</v>
      </c>
      <c r="E1288" s="42" t="n">
        <v>9.39</v>
      </c>
      <c r="F1288" s="42" t="n">
        <f aca="false">D1288*E1288</f>
        <v>4.2255</v>
      </c>
      <c r="G1288" s="51" t="n">
        <f aca="false">F1288*$H$15</f>
        <v>5.45807835</v>
      </c>
      <c r="H1288" s="43" t="n">
        <f aca="false">(F1288+G1288)*$H$16</f>
        <v>2.47512262626</v>
      </c>
      <c r="I1288" s="84" t="n">
        <f aca="false">F1288+G1288+H1288</f>
        <v>12.15870097626</v>
      </c>
      <c r="J1288" s="44"/>
    </row>
    <row r="1289" customFormat="false" ht="15" hidden="false" customHeight="true" outlineLevel="0" collapsed="false">
      <c r="A1289" s="45" t="n">
        <v>52433</v>
      </c>
      <c r="B1289" s="46" t="s">
        <v>94</v>
      </c>
      <c r="C1289" s="39" t="s">
        <v>36</v>
      </c>
      <c r="D1289" s="40" t="n">
        <v>1.1</v>
      </c>
      <c r="E1289" s="42" t="n">
        <v>14.01</v>
      </c>
      <c r="F1289" s="42" t="n">
        <f aca="false">D1289*E1289</f>
        <v>15.411</v>
      </c>
      <c r="H1289" s="43" t="n">
        <f aca="false">(F1289+G1289)*$H$16</f>
        <v>3.9390516</v>
      </c>
      <c r="I1289" s="84" t="n">
        <f aca="false">F1289+G1289+H1289</f>
        <v>19.3500516</v>
      </c>
      <c r="J1289" s="44"/>
    </row>
    <row r="1290" customFormat="false" ht="15" hidden="false" customHeight="true" outlineLevel="0" collapsed="false">
      <c r="A1290" s="61"/>
      <c r="B1290" s="62"/>
      <c r="C1290" s="45"/>
      <c r="D1290" s="40"/>
      <c r="E1290" s="42"/>
      <c r="F1290" s="57"/>
      <c r="G1290" s="57"/>
      <c r="H1290" s="63"/>
      <c r="I1290" s="64"/>
      <c r="J1290" s="26"/>
    </row>
    <row r="1291" customFormat="false" ht="26.1" hidden="false" customHeight="true" outlineLevel="0" collapsed="false">
      <c r="A1291" s="28" t="n">
        <v>9005055</v>
      </c>
      <c r="B1291" s="31" t="s">
        <v>388</v>
      </c>
      <c r="C1291" s="30" t="s">
        <v>34</v>
      </c>
      <c r="D1291" s="50" t="n">
        <v>3.18</v>
      </c>
      <c r="E1291" s="32" t="n">
        <f aca="false">SUM(I1292)</f>
        <v>102.403281555612</v>
      </c>
      <c r="F1291" s="70"/>
      <c r="G1291" s="31"/>
      <c r="H1291" s="30"/>
      <c r="I1291" s="35"/>
      <c r="J1291" s="36" t="n">
        <v>325.64</v>
      </c>
    </row>
    <row r="1292" customFormat="false" ht="15" hidden="false" customHeight="true" outlineLevel="0" collapsed="false">
      <c r="A1292" s="45" t="n">
        <v>2099</v>
      </c>
      <c r="B1292" s="46" t="s">
        <v>32</v>
      </c>
      <c r="C1292" s="39" t="s">
        <v>30</v>
      </c>
      <c r="D1292" s="40" t="n">
        <v>3.79</v>
      </c>
      <c r="E1292" s="42" t="n">
        <v>9.39</v>
      </c>
      <c r="F1292" s="42" t="n">
        <f aca="false">D1292*E1292</f>
        <v>35.5881</v>
      </c>
      <c r="G1292" s="51" t="n">
        <f aca="false">F1292*$H$15</f>
        <v>45.96914877</v>
      </c>
      <c r="H1292" s="43" t="n">
        <f aca="false">(F1292+G1292)*$H$16</f>
        <v>20.846032785612</v>
      </c>
      <c r="I1292" s="84" t="n">
        <f aca="false">F1292+G1292+H1292</f>
        <v>102.403281555612</v>
      </c>
      <c r="J1292" s="44"/>
    </row>
    <row r="1293" customFormat="false" ht="15.65" hidden="false" customHeight="true" outlineLevel="0" collapsed="false">
      <c r="A1293" s="61"/>
      <c r="B1293" s="62"/>
      <c r="C1293" s="45"/>
      <c r="D1293" s="46"/>
      <c r="E1293" s="39"/>
      <c r="F1293" s="42"/>
      <c r="G1293" s="40"/>
      <c r="H1293" s="63"/>
      <c r="I1293" s="64"/>
      <c r="J1293" s="44"/>
    </row>
    <row r="1294" customFormat="false" ht="15" hidden="false" customHeight="true" outlineLevel="0" collapsed="false">
      <c r="A1294" s="28" t="n">
        <v>9005056</v>
      </c>
      <c r="B1294" s="31" t="s">
        <v>98</v>
      </c>
      <c r="C1294" s="30" t="s">
        <v>34</v>
      </c>
      <c r="D1294" s="50" t="n">
        <v>0.1</v>
      </c>
      <c r="E1294" s="32" t="n">
        <f aca="false">SUM(I1295:I1296)</f>
        <v>282.2377721084</v>
      </c>
      <c r="F1294" s="70"/>
      <c r="G1294" s="31"/>
      <c r="H1294" s="30"/>
      <c r="I1294" s="35"/>
      <c r="J1294" s="36" t="n">
        <v>28.22</v>
      </c>
    </row>
    <row r="1295" customFormat="false" ht="15" hidden="false" customHeight="true" outlineLevel="0" collapsed="false">
      <c r="A1295" s="45" t="n">
        <v>2099</v>
      </c>
      <c r="B1295" s="46" t="s">
        <v>32</v>
      </c>
      <c r="C1295" s="39" t="s">
        <v>30</v>
      </c>
      <c r="D1295" s="40" t="n">
        <v>3</v>
      </c>
      <c r="E1295" s="42" t="n">
        <v>9.39</v>
      </c>
      <c r="F1295" s="42" t="n">
        <f aca="false">D1295*E1295</f>
        <v>28.17</v>
      </c>
      <c r="G1295" s="51" t="n">
        <f aca="false">F1295*$H$15</f>
        <v>36.387189</v>
      </c>
      <c r="H1295" s="43" t="n">
        <f aca="false">(F1295+G1295)*$H$16</f>
        <v>16.5008175084</v>
      </c>
      <c r="I1295" s="84" t="n">
        <f aca="false">F1295+G1295+H1295</f>
        <v>81.0580065084</v>
      </c>
      <c r="J1295" s="44"/>
    </row>
    <row r="1296" customFormat="false" ht="15" hidden="false" customHeight="true" outlineLevel="0" collapsed="false">
      <c r="A1296" s="45" t="n">
        <v>10543</v>
      </c>
      <c r="B1296" s="46" t="s">
        <v>74</v>
      </c>
      <c r="C1296" s="39" t="s">
        <v>34</v>
      </c>
      <c r="D1296" s="40" t="n">
        <v>1.1</v>
      </c>
      <c r="E1296" s="42" t="n">
        <v>145.66</v>
      </c>
      <c r="F1296" s="42" t="n">
        <f aca="false">D1296*E1296</f>
        <v>160.226</v>
      </c>
      <c r="H1296" s="43" t="n">
        <f aca="false">(F1296+G1296)*$H$16</f>
        <v>40.9537656</v>
      </c>
      <c r="I1296" s="84" t="n">
        <f aca="false">F1296+G1296+H1296</f>
        <v>201.1797656</v>
      </c>
      <c r="J1296" s="44"/>
    </row>
    <row r="1297" customFormat="false" ht="15" hidden="false" customHeight="true" outlineLevel="0" collapsed="false">
      <c r="J1297" s="26"/>
    </row>
    <row r="1298" customFormat="false" ht="15" hidden="false" customHeight="true" outlineLevel="0" collapsed="false">
      <c r="J1298" s="26"/>
    </row>
    <row r="1299" customFormat="false" ht="15" hidden="false" customHeight="true" outlineLevel="0" collapsed="false">
      <c r="J1299" s="26"/>
    </row>
    <row r="1300" customFormat="false" ht="15" hidden="false" customHeight="true" outlineLevel="0" collapsed="false">
      <c r="J1300" s="26"/>
    </row>
    <row r="1301" customFormat="false" ht="15" hidden="false" customHeight="true" outlineLevel="0" collapsed="false">
      <c r="J1301" s="26"/>
    </row>
    <row r="1302" customFormat="false" ht="15" hidden="false" customHeight="true" outlineLevel="0" collapsed="false">
      <c r="J1302" s="26"/>
    </row>
    <row r="1303" customFormat="false" ht="15.65" hidden="false" customHeight="true" outlineLevel="0" collapsed="false">
      <c r="A1303" s="28" t="n">
        <v>9005058</v>
      </c>
      <c r="B1303" s="31" t="s">
        <v>389</v>
      </c>
      <c r="C1303" s="30" t="s">
        <v>28</v>
      </c>
      <c r="D1303" s="50" t="n">
        <v>12.8</v>
      </c>
      <c r="E1303" s="32" t="n">
        <f aca="false">SUM(I1304:I1310)</f>
        <v>383.153361038089</v>
      </c>
      <c r="F1303" s="70"/>
      <c r="G1303" s="31"/>
      <c r="H1303" s="30"/>
      <c r="I1303" s="35"/>
      <c r="J1303" s="36" t="n">
        <v>4904.36</v>
      </c>
    </row>
    <row r="1304" customFormat="false" ht="15" hidden="false" customHeight="true" outlineLevel="0" collapsed="false">
      <c r="A1304" s="45" t="n">
        <v>2020</v>
      </c>
      <c r="B1304" s="46" t="s">
        <v>31</v>
      </c>
      <c r="C1304" s="39" t="s">
        <v>30</v>
      </c>
      <c r="D1304" s="40" t="n">
        <v>4.03</v>
      </c>
      <c r="E1304" s="41" t="n">
        <v>11.53</v>
      </c>
      <c r="F1304" s="42" t="n">
        <f aca="false">D1304*E1304</f>
        <v>46.4659</v>
      </c>
      <c r="G1304" s="51" t="n">
        <f aca="false">F1304*$H$15</f>
        <v>60.02000303</v>
      </c>
      <c r="H1304" s="43" t="n">
        <f aca="false">(F1304+G1304)*$H$16</f>
        <v>27.217796814468</v>
      </c>
      <c r="I1304" s="84" t="n">
        <f aca="false">F1304+G1304+H1304</f>
        <v>133.703699844468</v>
      </c>
      <c r="J1304" s="44"/>
    </row>
    <row r="1305" customFormat="false" ht="15" hidden="false" customHeight="true" outlineLevel="0" collapsed="false">
      <c r="A1305" s="45" t="n">
        <v>2099</v>
      </c>
      <c r="B1305" s="46" t="s">
        <v>32</v>
      </c>
      <c r="C1305" s="39" t="s">
        <v>30</v>
      </c>
      <c r="D1305" s="40" t="n">
        <v>3.0611</v>
      </c>
      <c r="E1305" s="42" t="n">
        <v>9.39</v>
      </c>
      <c r="F1305" s="42" t="n">
        <f aca="false">D1305*E1305</f>
        <v>28.743729</v>
      </c>
      <c r="G1305" s="51" t="n">
        <f aca="false">F1305*$H$15</f>
        <v>37.1282747493</v>
      </c>
      <c r="H1305" s="43" t="n">
        <f aca="false">(F1305+G1305)*$H$16</f>
        <v>16.8368841583211</v>
      </c>
      <c r="I1305" s="84" t="n">
        <f aca="false">F1305+G1305+H1305</f>
        <v>82.7088879076211</v>
      </c>
      <c r="J1305" s="44"/>
    </row>
    <row r="1306" customFormat="false" ht="15" hidden="false" customHeight="true" outlineLevel="0" collapsed="false">
      <c r="A1306" s="45" t="n">
        <v>10636</v>
      </c>
      <c r="B1306" s="46" t="s">
        <v>100</v>
      </c>
      <c r="C1306" s="39" t="s">
        <v>34</v>
      </c>
      <c r="D1306" s="40" t="n">
        <v>0.0189</v>
      </c>
      <c r="E1306" s="42" t="n">
        <v>570.12</v>
      </c>
      <c r="F1306" s="42" t="n">
        <f aca="false">D1306*E1306</f>
        <v>10.775268</v>
      </c>
      <c r="H1306" s="43" t="n">
        <f aca="false">(F1306+G1306)*$H$16</f>
        <v>2.7541585008</v>
      </c>
      <c r="I1306" s="84" t="n">
        <f aca="false">F1306+G1306+H1306</f>
        <v>13.5294265008</v>
      </c>
      <c r="J1306" s="44"/>
    </row>
    <row r="1307" customFormat="false" ht="15" hidden="false" customHeight="true" outlineLevel="0" collapsed="false">
      <c r="A1307" s="45" t="n">
        <v>10648</v>
      </c>
      <c r="B1307" s="46" t="s">
        <v>101</v>
      </c>
      <c r="C1307" s="39" t="s">
        <v>34</v>
      </c>
      <c r="D1307" s="40" t="n">
        <v>0.0473</v>
      </c>
      <c r="E1307" s="42" t="n">
        <v>694.29</v>
      </c>
      <c r="F1307" s="42" t="n">
        <f aca="false">D1307*E1307</f>
        <v>32.839917</v>
      </c>
      <c r="H1307" s="43" t="n">
        <f aca="false">(F1307+G1307)*$H$16</f>
        <v>8.3938827852</v>
      </c>
      <c r="I1307" s="84" t="n">
        <f aca="false">F1307+G1307+H1307</f>
        <v>41.2337997852</v>
      </c>
      <c r="J1307" s="44"/>
    </row>
    <row r="1308" customFormat="false" ht="15" hidden="false" customHeight="true" outlineLevel="0" collapsed="false">
      <c r="A1308" s="45" t="n">
        <v>12580</v>
      </c>
      <c r="B1308" s="46" t="s">
        <v>102</v>
      </c>
      <c r="C1308" s="39" t="s">
        <v>66</v>
      </c>
      <c r="D1308" s="40" t="n">
        <v>84</v>
      </c>
      <c r="E1308" s="42" t="n">
        <v>0.63</v>
      </c>
      <c r="F1308" s="42" t="n">
        <f aca="false">D1308*E1308</f>
        <v>52.92</v>
      </c>
      <c r="H1308" s="43" t="n">
        <f aca="false">(F1308+G1308)*$H$16</f>
        <v>13.526352</v>
      </c>
      <c r="I1308" s="84" t="n">
        <f aca="false">F1308+G1308+H1308</f>
        <v>66.446352</v>
      </c>
      <c r="J1308" s="44"/>
    </row>
    <row r="1309" customFormat="false" ht="26.1" hidden="false" customHeight="true" outlineLevel="0" collapsed="false">
      <c r="A1309" s="45" t="n">
        <v>14022</v>
      </c>
      <c r="B1309" s="46" t="s">
        <v>103</v>
      </c>
      <c r="C1309" s="39" t="s">
        <v>39</v>
      </c>
      <c r="D1309" s="40" t="n">
        <v>0.27</v>
      </c>
      <c r="E1309" s="42" t="n">
        <v>94.25</v>
      </c>
      <c r="F1309" s="42" t="n">
        <f aca="false">D1309*E1309</f>
        <v>25.4475</v>
      </c>
      <c r="H1309" s="43" t="n">
        <f aca="false">(F1309+G1309)*$H$16</f>
        <v>6.504381</v>
      </c>
      <c r="I1309" s="84" t="n">
        <f aca="false">F1309+G1309+H1309</f>
        <v>31.951881</v>
      </c>
      <c r="J1309" s="44"/>
    </row>
    <row r="1310" customFormat="false" ht="15" hidden="false" customHeight="true" outlineLevel="0" collapsed="false">
      <c r="A1310" s="45" t="n">
        <v>14040</v>
      </c>
      <c r="B1310" s="46" t="s">
        <v>104</v>
      </c>
      <c r="C1310" s="39" t="s">
        <v>105</v>
      </c>
      <c r="D1310" s="40" t="n">
        <v>0.5</v>
      </c>
      <c r="E1310" s="42" t="n">
        <v>21.63</v>
      </c>
      <c r="F1310" s="42" t="n">
        <f aca="false">D1310*E1310</f>
        <v>10.815</v>
      </c>
      <c r="H1310" s="43" t="n">
        <f aca="false">(F1310+G1310)*$H$16</f>
        <v>2.764314</v>
      </c>
      <c r="I1310" s="84" t="n">
        <f aca="false">F1310+G1310+H1310</f>
        <v>13.579314</v>
      </c>
      <c r="J1310" s="44"/>
    </row>
    <row r="1311" customFormat="false" ht="15" hidden="false" customHeight="true" outlineLevel="0" collapsed="false">
      <c r="J1311" s="26"/>
    </row>
    <row r="1312" customFormat="false" ht="26.85" hidden="false" customHeight="true" outlineLevel="0" collapsed="false">
      <c r="A1312" s="28" t="n">
        <v>9005060</v>
      </c>
      <c r="B1312" s="31" t="s">
        <v>390</v>
      </c>
      <c r="C1312" s="30" t="s">
        <v>28</v>
      </c>
      <c r="D1312" s="50" t="n">
        <v>3.98</v>
      </c>
      <c r="E1312" s="32" t="n">
        <f aca="false">SUM(I1313:I1321)</f>
        <v>306.7094418482</v>
      </c>
      <c r="F1312" s="70"/>
      <c r="G1312" s="31"/>
      <c r="H1312" s="30"/>
      <c r="I1312" s="35"/>
      <c r="J1312" s="36" t="n">
        <v>1220.7</v>
      </c>
    </row>
    <row r="1313" customFormat="false" ht="15" hidden="false" customHeight="true" outlineLevel="0" collapsed="false">
      <c r="A1313" s="45" t="n">
        <v>2013</v>
      </c>
      <c r="B1313" s="46" t="s">
        <v>29</v>
      </c>
      <c r="C1313" s="39" t="s">
        <v>30</v>
      </c>
      <c r="D1313" s="40" t="n">
        <v>2.42</v>
      </c>
      <c r="E1313" s="41" t="n">
        <v>12.16</v>
      </c>
      <c r="F1313" s="42" t="n">
        <f aca="false">D1313*E1313</f>
        <v>29.4272</v>
      </c>
      <c r="G1313" s="51" t="n">
        <f aca="false">F1313*$H$15</f>
        <v>38.01111424</v>
      </c>
      <c r="H1313" s="43" t="n">
        <f aca="false">(F1313+G1313)*$H$16</f>
        <v>17.237233119744</v>
      </c>
      <c r="I1313" s="84" t="n">
        <f aca="false">F1313+G1313+H1313</f>
        <v>84.675547359744</v>
      </c>
      <c r="J1313" s="71"/>
    </row>
    <row r="1314" customFormat="false" ht="15" hidden="false" customHeight="true" outlineLevel="0" collapsed="false">
      <c r="A1314" s="45" t="n">
        <v>2015</v>
      </c>
      <c r="B1314" s="46" t="s">
        <v>107</v>
      </c>
      <c r="C1314" s="39" t="s">
        <v>30</v>
      </c>
      <c r="D1314" s="40" t="n">
        <v>0.46</v>
      </c>
      <c r="E1314" s="41" t="n">
        <v>12.16</v>
      </c>
      <c r="F1314" s="42" t="n">
        <f aca="false">D1314*E1314</f>
        <v>5.5936</v>
      </c>
      <c r="G1314" s="51" t="n">
        <f aca="false">F1314*$H$15</f>
        <v>7.22525312</v>
      </c>
      <c r="H1314" s="43" t="n">
        <f aca="false">(F1314+G1314)*$H$16</f>
        <v>3.276498857472</v>
      </c>
      <c r="I1314" s="84" t="n">
        <f aca="false">F1314+G1314+H1314</f>
        <v>16.095351977472</v>
      </c>
      <c r="J1314" s="71"/>
    </row>
    <row r="1315" customFormat="false" ht="15" hidden="false" customHeight="true" outlineLevel="0" collapsed="false">
      <c r="A1315" s="45" t="n">
        <v>2020</v>
      </c>
      <c r="B1315" s="46" t="s">
        <v>31</v>
      </c>
      <c r="C1315" s="39" t="s">
        <v>30</v>
      </c>
      <c r="D1315" s="40" t="n">
        <v>0.3</v>
      </c>
      <c r="E1315" s="41" t="n">
        <v>11.53</v>
      </c>
      <c r="F1315" s="42" t="n">
        <f aca="false">D1315*E1315</f>
        <v>3.459</v>
      </c>
      <c r="G1315" s="51" t="n">
        <f aca="false">F1315*$H$15</f>
        <v>4.4679903</v>
      </c>
      <c r="H1315" s="43" t="n">
        <f aca="false">(F1315+G1315)*$H$16</f>
        <v>2.02613872068</v>
      </c>
      <c r="I1315" s="84" t="n">
        <f aca="false">F1315+G1315+H1315</f>
        <v>9.95312902068</v>
      </c>
      <c r="J1315" s="71"/>
    </row>
    <row r="1316" customFormat="false" ht="15" hidden="false" customHeight="true" outlineLevel="0" collapsed="false">
      <c r="A1316" s="45" t="n">
        <v>2099</v>
      </c>
      <c r="B1316" s="46" t="s">
        <v>32</v>
      </c>
      <c r="C1316" s="39" t="s">
        <v>30</v>
      </c>
      <c r="D1316" s="40" t="n">
        <v>3.68</v>
      </c>
      <c r="E1316" s="42" t="n">
        <v>9.39</v>
      </c>
      <c r="F1316" s="42" t="n">
        <f aca="false">D1316*E1316</f>
        <v>34.5552</v>
      </c>
      <c r="G1316" s="51" t="n">
        <f aca="false">F1316*$H$15</f>
        <v>44.63495184</v>
      </c>
      <c r="H1316" s="43" t="n">
        <f aca="false">(F1316+G1316)*$H$16</f>
        <v>20.241002810304</v>
      </c>
      <c r="I1316" s="84" t="n">
        <f aca="false">F1316+G1316+H1316</f>
        <v>99.431154650304</v>
      </c>
      <c r="J1316" s="44"/>
    </row>
    <row r="1317" customFormat="false" ht="15" hidden="false" customHeight="true" outlineLevel="0" collapsed="false">
      <c r="A1317" s="45" t="n">
        <v>10608</v>
      </c>
      <c r="B1317" s="46" t="s">
        <v>33</v>
      </c>
      <c r="C1317" s="39" t="s">
        <v>34</v>
      </c>
      <c r="D1317" s="40" t="n">
        <v>0.05</v>
      </c>
      <c r="E1317" s="42" t="n">
        <v>415.4</v>
      </c>
      <c r="F1317" s="42" t="n">
        <f aca="false">D1317*E1317</f>
        <v>20.77</v>
      </c>
      <c r="H1317" s="43" t="n">
        <f aca="false">(F1317+G1317)*$H$16</f>
        <v>5.308812</v>
      </c>
      <c r="I1317" s="84" t="n">
        <f aca="false">F1317+G1317+H1317</f>
        <v>26.078812</v>
      </c>
      <c r="J1317" s="44"/>
    </row>
    <row r="1318" customFormat="false" ht="15" hidden="false" customHeight="true" outlineLevel="0" collapsed="false">
      <c r="A1318" s="45" t="n">
        <v>11021</v>
      </c>
      <c r="B1318" s="46" t="s">
        <v>108</v>
      </c>
      <c r="C1318" s="39" t="s">
        <v>28</v>
      </c>
      <c r="D1318" s="40" t="n">
        <v>0.4</v>
      </c>
      <c r="E1318" s="42" t="n">
        <v>27.9</v>
      </c>
      <c r="F1318" s="42" t="n">
        <f aca="false">D1318*E1318</f>
        <v>11.16</v>
      </c>
      <c r="H1318" s="43" t="n">
        <f aca="false">(F1318+G1318)*$H$16</f>
        <v>2.852496</v>
      </c>
      <c r="I1318" s="84" t="n">
        <f aca="false">F1318+G1318+H1318</f>
        <v>14.012496</v>
      </c>
      <c r="J1318" s="44"/>
    </row>
    <row r="1319" customFormat="false" ht="15" hidden="false" customHeight="true" outlineLevel="0" collapsed="false">
      <c r="A1319" s="45" t="n">
        <v>11070</v>
      </c>
      <c r="B1319" s="46" t="s">
        <v>49</v>
      </c>
      <c r="C1319" s="39" t="s">
        <v>36</v>
      </c>
      <c r="D1319" s="40" t="n">
        <v>0.4</v>
      </c>
      <c r="E1319" s="42" t="n">
        <v>11.66</v>
      </c>
      <c r="F1319" s="42" t="n">
        <f aca="false">D1319*E1319</f>
        <v>4.664</v>
      </c>
      <c r="H1319" s="43" t="n">
        <f aca="false">(F1319+G1319)*$H$16</f>
        <v>1.1921184</v>
      </c>
      <c r="I1319" s="84" t="n">
        <f aca="false">F1319+G1319+H1319</f>
        <v>5.8561184</v>
      </c>
      <c r="J1319" s="44"/>
    </row>
    <row r="1320" customFormat="false" ht="15" hidden="false" customHeight="true" outlineLevel="0" collapsed="false">
      <c r="A1320" s="45" t="n">
        <v>11520</v>
      </c>
      <c r="B1320" s="46" t="s">
        <v>109</v>
      </c>
      <c r="C1320" s="39" t="s">
        <v>110</v>
      </c>
      <c r="D1320" s="40" t="n">
        <v>5.27</v>
      </c>
      <c r="E1320" s="42" t="n">
        <v>7.42</v>
      </c>
      <c r="F1320" s="42" t="n">
        <f aca="false">D1320*E1320</f>
        <v>39.1034</v>
      </c>
      <c r="H1320" s="43" t="n">
        <f aca="false">(F1320+G1320)*$H$16</f>
        <v>9.99482904</v>
      </c>
      <c r="I1320" s="84" t="n">
        <f aca="false">F1320+G1320+H1320</f>
        <v>49.09822904</v>
      </c>
      <c r="J1320" s="44"/>
    </row>
    <row r="1321" customFormat="false" ht="15" hidden="false" customHeight="true" outlineLevel="0" collapsed="false">
      <c r="A1321" s="45" t="n">
        <v>17740</v>
      </c>
      <c r="B1321" s="46" t="s">
        <v>111</v>
      </c>
      <c r="C1321" s="39" t="s">
        <v>39</v>
      </c>
      <c r="D1321" s="40" t="n">
        <v>0.09</v>
      </c>
      <c r="E1321" s="42" t="n">
        <v>13.35</v>
      </c>
      <c r="F1321" s="42" t="n">
        <f aca="false">D1321*E1321</f>
        <v>1.2015</v>
      </c>
      <c r="H1321" s="43" t="n">
        <f aca="false">(F1321+G1321)*$H$16</f>
        <v>0.3071034</v>
      </c>
      <c r="I1321" s="84" t="n">
        <f aca="false">F1321+G1321+H1321</f>
        <v>1.5086034</v>
      </c>
      <c r="J1321" s="44"/>
    </row>
    <row r="1322" customFormat="false" ht="15" hidden="false" customHeight="true" outlineLevel="0" collapsed="false">
      <c r="A1322" s="61"/>
      <c r="B1322" s="62"/>
      <c r="C1322" s="45"/>
      <c r="D1322" s="40"/>
      <c r="E1322" s="42"/>
      <c r="F1322" s="57"/>
      <c r="G1322" s="57"/>
      <c r="H1322" s="63"/>
      <c r="I1322" s="64"/>
      <c r="J1322" s="26"/>
    </row>
    <row r="1323" customFormat="false" ht="15" hidden="false" customHeight="true" outlineLevel="0" collapsed="false">
      <c r="A1323" s="28" t="n">
        <v>9002098</v>
      </c>
      <c r="B1323" s="31" t="s">
        <v>59</v>
      </c>
      <c r="C1323" s="30" t="s">
        <v>36</v>
      </c>
      <c r="D1323" s="50" t="n">
        <v>111.55</v>
      </c>
      <c r="E1323" s="32" t="n">
        <f aca="false">SUM(I1324:I1326)</f>
        <v>47.491408188288</v>
      </c>
      <c r="F1323" s="70"/>
      <c r="G1323" s="31"/>
      <c r="H1323" s="30"/>
      <c r="I1323" s="35"/>
      <c r="J1323" s="36" t="n">
        <v>5297.67</v>
      </c>
    </row>
    <row r="1324" customFormat="false" ht="15" hidden="false" customHeight="true" outlineLevel="0" collapsed="false">
      <c r="A1324" s="45" t="n">
        <v>2020</v>
      </c>
      <c r="B1324" s="46" t="s">
        <v>31</v>
      </c>
      <c r="C1324" s="39" t="s">
        <v>30</v>
      </c>
      <c r="D1324" s="40" t="n">
        <v>0.23</v>
      </c>
      <c r="E1324" s="41" t="n">
        <v>11.53</v>
      </c>
      <c r="F1324" s="42" t="n">
        <f aca="false">D1324*E1324</f>
        <v>2.6519</v>
      </c>
      <c r="G1324" s="51" t="n">
        <f aca="false">F1324*$H$15</f>
        <v>3.42545923</v>
      </c>
      <c r="H1324" s="43" t="n">
        <f aca="false">(F1324+G1324)*$H$16</f>
        <v>1.553373019188</v>
      </c>
      <c r="I1324" s="84" t="n">
        <f aca="false">F1324+G1324+H1324</f>
        <v>7.630732249188</v>
      </c>
      <c r="J1324" s="44"/>
    </row>
    <row r="1325" customFormat="false" ht="15" hidden="false" customHeight="true" outlineLevel="0" collapsed="false">
      <c r="A1325" s="45" t="n">
        <v>2099</v>
      </c>
      <c r="B1325" s="46" t="s">
        <v>32</v>
      </c>
      <c r="C1325" s="39" t="s">
        <v>30</v>
      </c>
      <c r="D1325" s="40" t="n">
        <v>0.75</v>
      </c>
      <c r="E1325" s="42" t="n">
        <v>9.39</v>
      </c>
      <c r="F1325" s="42" t="n">
        <f aca="false">D1325*E1325</f>
        <v>7.0425</v>
      </c>
      <c r="G1325" s="51" t="n">
        <f aca="false">F1325*$H$15</f>
        <v>9.09679725</v>
      </c>
      <c r="H1325" s="43" t="n">
        <f aca="false">(F1325+G1325)*$H$16</f>
        <v>4.1252043771</v>
      </c>
      <c r="I1325" s="84" t="n">
        <f aca="false">F1325+G1325+H1325</f>
        <v>20.2645016271</v>
      </c>
      <c r="J1325" s="44"/>
    </row>
    <row r="1326" customFormat="false" ht="15" hidden="false" customHeight="true" outlineLevel="0" collapsed="false">
      <c r="A1326" s="45" t="n">
        <v>10601</v>
      </c>
      <c r="B1326" s="46" t="s">
        <v>60</v>
      </c>
      <c r="C1326" s="39" t="s">
        <v>34</v>
      </c>
      <c r="D1326" s="40" t="n">
        <v>0.051</v>
      </c>
      <c r="E1326" s="42" t="n">
        <v>306.02</v>
      </c>
      <c r="F1326" s="42" t="n">
        <f aca="false">D1326*E1326</f>
        <v>15.60702</v>
      </c>
      <c r="H1326" s="43" t="n">
        <f aca="false">(F1326+G1326)*$H$16</f>
        <v>3.989154312</v>
      </c>
      <c r="I1326" s="84" t="n">
        <f aca="false">F1326+G1326+H1326</f>
        <v>19.596174312</v>
      </c>
      <c r="J1326" s="44"/>
    </row>
    <row r="1327" customFormat="false" ht="15" hidden="false" customHeight="true" outlineLevel="0" collapsed="false">
      <c r="J1327" s="26"/>
    </row>
    <row r="1328" customFormat="false" ht="15.65" hidden="false" customHeight="true" outlineLevel="0" collapsed="false">
      <c r="A1328" s="28" t="n">
        <v>17070046</v>
      </c>
      <c r="B1328" s="31" t="s">
        <v>186</v>
      </c>
      <c r="C1328" s="30" t="s">
        <v>28</v>
      </c>
      <c r="D1328" s="32" t="n">
        <v>44.26</v>
      </c>
      <c r="E1328" s="32" t="n">
        <f aca="false">SUM(I1329:I1331)</f>
        <v>39.90748037528</v>
      </c>
      <c r="F1328" s="70"/>
      <c r="G1328" s="31"/>
      <c r="H1328" s="30"/>
      <c r="I1328" s="35"/>
      <c r="J1328" s="36" t="n">
        <v>1766.31</v>
      </c>
    </row>
    <row r="1329" customFormat="false" ht="15" hidden="false" customHeight="true" outlineLevel="0" collapsed="false">
      <c r="A1329" s="45" t="n">
        <v>2062</v>
      </c>
      <c r="B1329" s="46" t="s">
        <v>187</v>
      </c>
      <c r="C1329" s="39" t="s">
        <v>30</v>
      </c>
      <c r="D1329" s="40" t="n">
        <v>0.4</v>
      </c>
      <c r="E1329" s="41" t="n">
        <v>11.7</v>
      </c>
      <c r="F1329" s="42" t="n">
        <f aca="false">D1329*E1329</f>
        <v>4.68</v>
      </c>
      <c r="G1329" s="51" t="n">
        <f aca="false">F1329*$H$15</f>
        <v>6.045156</v>
      </c>
      <c r="H1329" s="43" t="n">
        <f aca="false">(F1329+G1329)*$H$16</f>
        <v>2.7413498736</v>
      </c>
      <c r="I1329" s="84" t="n">
        <f aca="false">F1329+G1329+H1329</f>
        <v>13.4665058736</v>
      </c>
      <c r="J1329" s="44"/>
    </row>
    <row r="1330" customFormat="false" ht="15" hidden="false" customHeight="true" outlineLevel="0" collapsed="false">
      <c r="A1330" s="45" t="n">
        <v>2099</v>
      </c>
      <c r="B1330" s="46" t="s">
        <v>32</v>
      </c>
      <c r="C1330" s="39" t="s">
        <v>30</v>
      </c>
      <c r="D1330" s="40" t="n">
        <v>0.6</v>
      </c>
      <c r="E1330" s="42" t="n">
        <v>9.39</v>
      </c>
      <c r="F1330" s="42" t="n">
        <f aca="false">D1330*E1330</f>
        <v>5.634</v>
      </c>
      <c r="G1330" s="51" t="n">
        <f aca="false">F1330*$H$15</f>
        <v>7.2774378</v>
      </c>
      <c r="H1330" s="43" t="n">
        <f aca="false">(F1330+G1330)*$H$16</f>
        <v>3.30016350168</v>
      </c>
      <c r="I1330" s="84" t="n">
        <f aca="false">F1330+G1330+H1330</f>
        <v>16.21160130168</v>
      </c>
      <c r="J1330" s="44"/>
    </row>
    <row r="1331" customFormat="false" ht="15" hidden="false" customHeight="true" outlineLevel="0" collapsed="false">
      <c r="A1331" s="45" t="n">
        <v>10502</v>
      </c>
      <c r="B1331" s="46" t="s">
        <v>188</v>
      </c>
      <c r="C1331" s="39" t="s">
        <v>34</v>
      </c>
      <c r="D1331" s="40" t="n">
        <v>0.1</v>
      </c>
      <c r="E1331" s="42" t="n">
        <v>81.47</v>
      </c>
      <c r="F1331" s="42" t="n">
        <f aca="false">D1331*E1331</f>
        <v>8.147</v>
      </c>
      <c r="H1331" s="43" t="n">
        <f aca="false">(F1331+G1331)*$H$16</f>
        <v>2.0823732</v>
      </c>
      <c r="I1331" s="84" t="n">
        <f aca="false">F1331+G1331+H1331</f>
        <v>10.2293732</v>
      </c>
      <c r="J1331" s="44"/>
    </row>
    <row r="1332" customFormat="false" ht="15" hidden="false" customHeight="true" outlineLevel="0" collapsed="false">
      <c r="J1332" s="26"/>
    </row>
    <row r="1333" customFormat="false" ht="15.65" hidden="false" customHeight="true" outlineLevel="0" collapsed="false">
      <c r="A1333" s="28" t="n">
        <v>1001010</v>
      </c>
      <c r="B1333" s="31" t="s">
        <v>67</v>
      </c>
      <c r="C1333" s="30" t="s">
        <v>68</v>
      </c>
      <c r="D1333" s="50" t="n">
        <v>32.93</v>
      </c>
      <c r="E1333" s="32" t="n">
        <f aca="false">SUM(I1334)</f>
        <v>2.0201612076</v>
      </c>
      <c r="F1333" s="70"/>
      <c r="G1333" s="31"/>
      <c r="H1333" s="30"/>
      <c r="I1333" s="35"/>
      <c r="J1333" s="36" t="n">
        <v>66.52</v>
      </c>
    </row>
    <row r="1334" customFormat="false" ht="15.65" hidden="false" customHeight="true" outlineLevel="0" collapsed="false">
      <c r="A1334" s="45" t="n">
        <v>94009</v>
      </c>
      <c r="B1334" s="46" t="s">
        <v>69</v>
      </c>
      <c r="C1334" s="39" t="s">
        <v>30</v>
      </c>
      <c r="D1334" s="40" t="n">
        <v>0.0053</v>
      </c>
      <c r="E1334" s="60" t="n">
        <v>303.57</v>
      </c>
      <c r="F1334" s="42" t="n">
        <f aca="false">D1334*E1334</f>
        <v>1.608921</v>
      </c>
      <c r="G1334" s="51"/>
      <c r="H1334" s="43" t="n">
        <f aca="false">(F1334+G1334)*$H$16</f>
        <v>0.4112402076</v>
      </c>
      <c r="I1334" s="84" t="n">
        <f aca="false">F1334+G1334+H1334</f>
        <v>2.0201612076</v>
      </c>
      <c r="J1334" s="26"/>
    </row>
    <row r="1335" customFormat="false" ht="15.65" hidden="false" customHeight="true" outlineLevel="0" collapsed="false">
      <c r="J1335" s="26"/>
    </row>
    <row r="1336" customFormat="false" ht="15.65" hidden="false" customHeight="true" outlineLevel="0" collapsed="false">
      <c r="J1336" s="26"/>
    </row>
    <row r="1337" customFormat="false" ht="15" hidden="false" customHeight="true" outlineLevel="0" collapsed="false">
      <c r="A1337" s="28" t="n">
        <v>9002012</v>
      </c>
      <c r="B1337" s="31" t="s">
        <v>391</v>
      </c>
      <c r="C1337" s="30" t="s">
        <v>36</v>
      </c>
      <c r="D1337" s="50" t="n">
        <v>75</v>
      </c>
      <c r="E1337" s="32" t="n">
        <f aca="false">SUM(I1338:I1340)</f>
        <v>49.3714532502</v>
      </c>
      <c r="F1337" s="70"/>
      <c r="G1337" s="31"/>
      <c r="H1337" s="30"/>
      <c r="I1337" s="35"/>
      <c r="J1337" s="36" t="n">
        <v>3702.86</v>
      </c>
    </row>
    <row r="1338" customFormat="false" ht="15" hidden="false" customHeight="true" outlineLevel="0" collapsed="false">
      <c r="A1338" s="45" t="n">
        <v>2041</v>
      </c>
      <c r="B1338" s="46" t="s">
        <v>55</v>
      </c>
      <c r="C1338" s="39" t="s">
        <v>30</v>
      </c>
      <c r="D1338" s="40" t="n">
        <v>0.5</v>
      </c>
      <c r="E1338" s="41" t="n">
        <v>13.38</v>
      </c>
      <c r="F1338" s="42" t="n">
        <f aca="false">D1338*E1338</f>
        <v>6.69</v>
      </c>
      <c r="G1338" s="51" t="n">
        <f aca="false">F1338*$H$15</f>
        <v>8.641473</v>
      </c>
      <c r="H1338" s="43" t="n">
        <f aca="false">(F1338+G1338)*$H$16</f>
        <v>3.9187244988</v>
      </c>
      <c r="I1338" s="84" t="n">
        <f aca="false">F1338+G1338+H1338</f>
        <v>19.2501974988</v>
      </c>
      <c r="J1338" s="44"/>
    </row>
    <row r="1339" customFormat="false" ht="15.65" hidden="false" customHeight="true" outlineLevel="0" collapsed="false">
      <c r="A1339" s="45" t="n">
        <v>2099</v>
      </c>
      <c r="B1339" s="46" t="s">
        <v>32</v>
      </c>
      <c r="C1339" s="39" t="s">
        <v>30</v>
      </c>
      <c r="D1339" s="40" t="n">
        <v>0.5</v>
      </c>
      <c r="E1339" s="42" t="n">
        <v>9.39</v>
      </c>
      <c r="F1339" s="42" t="n">
        <f aca="false">D1339*E1339</f>
        <v>4.695</v>
      </c>
      <c r="G1339" s="51" t="n">
        <f aca="false">F1339*$H$15</f>
        <v>6.0645315</v>
      </c>
      <c r="H1339" s="43" t="n">
        <f aca="false">(F1339+G1339)*$H$16</f>
        <v>2.7501362514</v>
      </c>
      <c r="I1339" s="84" t="n">
        <f aca="false">F1339+G1339+H1339</f>
        <v>13.5096677514</v>
      </c>
      <c r="J1339" s="44"/>
    </row>
    <row r="1340" customFormat="false" ht="24.6" hidden="false" customHeight="true" outlineLevel="0" collapsed="false">
      <c r="A1340" s="45" t="n">
        <v>51632</v>
      </c>
      <c r="B1340" s="46" t="s">
        <v>392</v>
      </c>
      <c r="C1340" s="39" t="s">
        <v>36</v>
      </c>
      <c r="D1340" s="40" t="n">
        <v>1.05</v>
      </c>
      <c r="E1340" s="42" t="n">
        <v>12.6</v>
      </c>
      <c r="F1340" s="42" t="n">
        <f aca="false">D1340*E1340</f>
        <v>13.23</v>
      </c>
      <c r="H1340" s="43" t="n">
        <f aca="false">(F1340+G1340)*$H$16</f>
        <v>3.381588</v>
      </c>
      <c r="I1340" s="84" t="n">
        <f aca="false">F1340+G1340+H1340</f>
        <v>16.611588</v>
      </c>
      <c r="J1340" s="44"/>
    </row>
    <row r="1341" customFormat="false" ht="15.65" hidden="false" customHeight="true" outlineLevel="0" collapsed="false">
      <c r="A1341" s="61"/>
      <c r="B1341" s="62"/>
      <c r="C1341" s="45"/>
      <c r="D1341" s="46"/>
      <c r="E1341" s="39"/>
      <c r="F1341" s="42"/>
      <c r="G1341" s="40"/>
      <c r="H1341" s="63"/>
      <c r="I1341" s="64"/>
      <c r="J1341" s="44"/>
    </row>
    <row r="1342" customFormat="false" ht="15" hidden="false" customHeight="true" outlineLevel="0" collapsed="false">
      <c r="A1342" s="28" t="n">
        <v>9002013</v>
      </c>
      <c r="B1342" s="31" t="s">
        <v>393</v>
      </c>
      <c r="C1342" s="30" t="s">
        <v>36</v>
      </c>
      <c r="D1342" s="50" t="n">
        <v>10</v>
      </c>
      <c r="E1342" s="32" t="n">
        <f aca="false">SUM(I1343:I1345)</f>
        <v>69.6801582753</v>
      </c>
      <c r="F1342" s="70"/>
      <c r="G1342" s="31"/>
      <c r="H1342" s="30"/>
      <c r="I1342" s="35"/>
      <c r="J1342" s="36" t="n">
        <v>696.8</v>
      </c>
    </row>
    <row r="1343" customFormat="false" ht="15" hidden="false" customHeight="true" outlineLevel="0" collapsed="false">
      <c r="A1343" s="45" t="n">
        <v>2041</v>
      </c>
      <c r="B1343" s="46" t="s">
        <v>55</v>
      </c>
      <c r="C1343" s="39" t="s">
        <v>30</v>
      </c>
      <c r="D1343" s="40" t="n">
        <v>0.75</v>
      </c>
      <c r="E1343" s="41" t="n">
        <v>13.38</v>
      </c>
      <c r="F1343" s="42" t="n">
        <f aca="false">D1343*E1343</f>
        <v>10.035</v>
      </c>
      <c r="G1343" s="51" t="n">
        <f aca="false">F1343*$H$15</f>
        <v>12.9622095</v>
      </c>
      <c r="H1343" s="43" t="n">
        <f aca="false">(F1343+G1343)*$H$16</f>
        <v>5.8780867482</v>
      </c>
      <c r="I1343" s="84" t="n">
        <f aca="false">F1343+G1343+H1343</f>
        <v>28.8752962482</v>
      </c>
      <c r="J1343" s="44"/>
    </row>
    <row r="1344" customFormat="false" ht="15" hidden="false" customHeight="true" outlineLevel="0" collapsed="false">
      <c r="A1344" s="45" t="n">
        <v>2099</v>
      </c>
      <c r="B1344" s="46" t="s">
        <v>32</v>
      </c>
      <c r="C1344" s="39" t="s">
        <v>30</v>
      </c>
      <c r="D1344" s="40" t="n">
        <v>0.75</v>
      </c>
      <c r="E1344" s="42" t="n">
        <v>9.39</v>
      </c>
      <c r="F1344" s="42" t="n">
        <f aca="false">D1344*E1344</f>
        <v>7.0425</v>
      </c>
      <c r="G1344" s="51" t="n">
        <f aca="false">F1344*$H$15</f>
        <v>9.09679725</v>
      </c>
      <c r="H1344" s="43" t="n">
        <f aca="false">(F1344+G1344)*$H$16</f>
        <v>4.1252043771</v>
      </c>
      <c r="I1344" s="84" t="n">
        <f aca="false">F1344+G1344+H1344</f>
        <v>20.2645016271</v>
      </c>
      <c r="J1344" s="44"/>
    </row>
    <row r="1345" customFormat="false" ht="26.85" hidden="false" customHeight="true" outlineLevel="0" collapsed="false">
      <c r="A1345" s="45" t="n">
        <v>51633</v>
      </c>
      <c r="B1345" s="46" t="s">
        <v>394</v>
      </c>
      <c r="C1345" s="39" t="s">
        <v>36</v>
      </c>
      <c r="D1345" s="40" t="n">
        <v>1.05</v>
      </c>
      <c r="E1345" s="42" t="n">
        <v>15.58</v>
      </c>
      <c r="F1345" s="42" t="n">
        <f aca="false">D1345*E1345</f>
        <v>16.359</v>
      </c>
      <c r="H1345" s="43" t="n">
        <f aca="false">(F1345+G1345)*$H$16</f>
        <v>4.1813604</v>
      </c>
      <c r="I1345" s="84" t="n">
        <f aca="false">F1345+G1345+H1345</f>
        <v>20.5403604</v>
      </c>
      <c r="J1345" s="44"/>
    </row>
    <row r="1346" customFormat="false" ht="15" hidden="false" customHeight="true" outlineLevel="0" collapsed="false">
      <c r="J1346" s="26"/>
    </row>
    <row r="1347" customFormat="false" ht="26.1" hidden="false" customHeight="true" outlineLevel="0" collapsed="false">
      <c r="A1347" s="28" t="s">
        <v>395</v>
      </c>
      <c r="B1347" s="29" t="s">
        <v>396</v>
      </c>
      <c r="C1347" s="30" t="s">
        <v>64</v>
      </c>
      <c r="D1347" s="50" t="n">
        <v>3</v>
      </c>
      <c r="E1347" s="32" t="n">
        <f aca="false">SUM(I1348:I1350)</f>
        <v>297.3935261235</v>
      </c>
      <c r="F1347" s="70"/>
      <c r="G1347" s="29"/>
      <c r="H1347" s="30"/>
      <c r="I1347" s="35"/>
      <c r="J1347" s="36" t="n">
        <v>892.18</v>
      </c>
    </row>
    <row r="1348" customFormat="false" ht="15" hidden="false" customHeight="true" outlineLevel="0" collapsed="false">
      <c r="A1348" s="45" t="n">
        <v>2041</v>
      </c>
      <c r="B1348" s="46" t="s">
        <v>55</v>
      </c>
      <c r="C1348" s="39" t="s">
        <v>30</v>
      </c>
      <c r="D1348" s="40" t="n">
        <v>1.5</v>
      </c>
      <c r="E1348" s="41" t="n">
        <v>13.38</v>
      </c>
      <c r="F1348" s="42" t="n">
        <f aca="false">D1348*E1348</f>
        <v>20.07</v>
      </c>
      <c r="G1348" s="51" t="n">
        <f aca="false">F1348*$H$15</f>
        <v>25.924419</v>
      </c>
      <c r="H1348" s="43" t="n">
        <f aca="false">(F1348+G1348)*$H$16</f>
        <v>11.7561734964</v>
      </c>
      <c r="I1348" s="84" t="n">
        <f aca="false">F1348+G1348+H1348</f>
        <v>57.7505924964</v>
      </c>
      <c r="J1348" s="26"/>
    </row>
    <row r="1349" customFormat="false" ht="15" hidden="false" customHeight="true" outlineLevel="0" collapsed="false">
      <c r="A1349" s="45" t="n">
        <v>2099</v>
      </c>
      <c r="B1349" s="46" t="s">
        <v>32</v>
      </c>
      <c r="C1349" s="39" t="s">
        <v>30</v>
      </c>
      <c r="D1349" s="40" t="n">
        <v>0.75</v>
      </c>
      <c r="E1349" s="42" t="n">
        <v>9.39</v>
      </c>
      <c r="F1349" s="42" t="n">
        <f aca="false">D1349*E1349</f>
        <v>7.0425</v>
      </c>
      <c r="G1349" s="51" t="n">
        <f aca="false">F1349*$H$15</f>
        <v>9.09679725</v>
      </c>
      <c r="H1349" s="43" t="n">
        <f aca="false">(F1349+G1349)*$H$16</f>
        <v>4.1252043771</v>
      </c>
      <c r="I1349" s="84" t="n">
        <f aca="false">F1349+G1349+H1349</f>
        <v>20.2645016271</v>
      </c>
      <c r="J1349" s="26"/>
    </row>
    <row r="1350" customFormat="false" ht="25.35" hidden="false" customHeight="true" outlineLevel="0" collapsed="false">
      <c r="A1350" s="45" t="n">
        <v>54844</v>
      </c>
      <c r="B1350" s="46" t="s">
        <v>270</v>
      </c>
      <c r="C1350" s="39" t="s">
        <v>66</v>
      </c>
      <c r="D1350" s="40" t="n">
        <v>1.5</v>
      </c>
      <c r="E1350" s="42" t="n">
        <v>116.48</v>
      </c>
      <c r="F1350" s="42" t="n">
        <f aca="false">D1350*E1350</f>
        <v>174.72</v>
      </c>
      <c r="H1350" s="43" t="n">
        <f aca="false">(F1350+G1350)*$H$16</f>
        <v>44.658432</v>
      </c>
      <c r="I1350" s="84" t="n">
        <f aca="false">F1350+G1350+H1350</f>
        <v>219.378432</v>
      </c>
      <c r="J1350" s="26"/>
    </row>
    <row r="1351" customFormat="false" ht="15" hidden="false" customHeight="true" outlineLevel="0" collapsed="false">
      <c r="J1351" s="26"/>
    </row>
    <row r="1352" customFormat="false" ht="26.85" hidden="false" customHeight="true" outlineLevel="0" collapsed="false">
      <c r="A1352" s="28" t="n">
        <v>9013034</v>
      </c>
      <c r="B1352" s="31" t="s">
        <v>274</v>
      </c>
      <c r="C1352" s="30" t="s">
        <v>36</v>
      </c>
      <c r="D1352" s="50" t="n">
        <v>89.2</v>
      </c>
      <c r="E1352" s="32" t="n">
        <f aca="false">SUM(I1353:I1356)</f>
        <v>329.29154295076</v>
      </c>
      <c r="F1352" s="70"/>
      <c r="G1352" s="31"/>
      <c r="H1352" s="30"/>
      <c r="I1352" s="35"/>
      <c r="J1352" s="36" t="n">
        <v>29372.81</v>
      </c>
    </row>
    <row r="1353" customFormat="false" ht="15" hidden="false" customHeight="true" outlineLevel="0" collapsed="false">
      <c r="A1353" s="45" t="n">
        <v>2041</v>
      </c>
      <c r="B1353" s="46" t="s">
        <v>55</v>
      </c>
      <c r="C1353" s="39" t="s">
        <v>30</v>
      </c>
      <c r="D1353" s="40" t="n">
        <v>1.9</v>
      </c>
      <c r="E1353" s="41" t="n">
        <v>13.38</v>
      </c>
      <c r="F1353" s="42" t="n">
        <f aca="false">D1353*E1353</f>
        <v>25.422</v>
      </c>
      <c r="G1353" s="51" t="n">
        <f aca="false">F1353*$H$15</f>
        <v>32.8375974</v>
      </c>
      <c r="H1353" s="43" t="n">
        <f aca="false">(F1353+G1353)*$H$16</f>
        <v>14.89115309544</v>
      </c>
      <c r="I1353" s="84" t="n">
        <f aca="false">F1353+G1353+H1353</f>
        <v>73.15075049544</v>
      </c>
      <c r="J1353" s="26"/>
    </row>
    <row r="1354" customFormat="false" ht="15" hidden="false" customHeight="true" outlineLevel="0" collapsed="false">
      <c r="A1354" s="45" t="n">
        <v>2099</v>
      </c>
      <c r="B1354" s="46" t="s">
        <v>32</v>
      </c>
      <c r="C1354" s="39" t="s">
        <v>30</v>
      </c>
      <c r="D1354" s="40" t="n">
        <v>1.9</v>
      </c>
      <c r="E1354" s="42" t="n">
        <v>9.39</v>
      </c>
      <c r="F1354" s="42" t="n">
        <f aca="false">D1354*E1354</f>
        <v>17.841</v>
      </c>
      <c r="G1354" s="51" t="n">
        <f aca="false">F1354*$H$15</f>
        <v>23.0452197</v>
      </c>
      <c r="H1354" s="43" t="n">
        <f aca="false">(F1354+G1354)*$H$16</f>
        <v>10.45051775532</v>
      </c>
      <c r="I1354" s="84" t="n">
        <f aca="false">F1354+G1354+H1354</f>
        <v>51.33673745532</v>
      </c>
      <c r="J1354" s="26"/>
    </row>
    <row r="1355" customFormat="false" ht="15" hidden="false" customHeight="true" outlineLevel="0" collapsed="false">
      <c r="A1355" s="45" t="n">
        <v>55022</v>
      </c>
      <c r="B1355" s="46" t="s">
        <v>275</v>
      </c>
      <c r="C1355" s="39" t="s">
        <v>36</v>
      </c>
      <c r="D1355" s="40" t="n">
        <v>1.25</v>
      </c>
      <c r="E1355" s="42" t="n">
        <v>97.96</v>
      </c>
      <c r="F1355" s="42" t="n">
        <f aca="false">D1355*E1355</f>
        <v>122.45</v>
      </c>
      <c r="H1355" s="43" t="n">
        <f aca="false">(F1355+G1355)*$H$16</f>
        <v>31.29822</v>
      </c>
      <c r="I1355" s="84" t="n">
        <f aca="false">F1355+G1355+H1355</f>
        <v>153.74822</v>
      </c>
      <c r="J1355" s="26"/>
    </row>
    <row r="1356" customFormat="false" ht="15" hidden="false" customHeight="true" outlineLevel="0" collapsed="false">
      <c r="A1356" s="45" t="n">
        <v>55031</v>
      </c>
      <c r="B1356" s="46" t="s">
        <v>276</v>
      </c>
      <c r="C1356" s="39" t="s">
        <v>36</v>
      </c>
      <c r="D1356" s="40" t="n">
        <v>1.25</v>
      </c>
      <c r="E1356" s="42" t="n">
        <v>32.53</v>
      </c>
      <c r="F1356" s="42" t="n">
        <f aca="false">D1356*E1356</f>
        <v>40.6625</v>
      </c>
      <c r="H1356" s="43" t="n">
        <f aca="false">(F1356+G1356)*$H$16</f>
        <v>10.393335</v>
      </c>
      <c r="I1356" s="84" t="n">
        <f aca="false">F1356+G1356+H1356</f>
        <v>51.055835</v>
      </c>
      <c r="J1356" s="26"/>
    </row>
    <row r="1357" customFormat="false" ht="15.65" hidden="false" customHeight="true" outlineLevel="0" collapsed="false">
      <c r="J1357" s="26"/>
    </row>
    <row r="1358" customFormat="false" ht="15.65" hidden="false" customHeight="true" outlineLevel="0" collapsed="false">
      <c r="A1358" s="28" t="n">
        <v>9002003</v>
      </c>
      <c r="B1358" s="31" t="s">
        <v>397</v>
      </c>
      <c r="C1358" s="30" t="s">
        <v>36</v>
      </c>
      <c r="D1358" s="50" t="n">
        <v>731.82</v>
      </c>
      <c r="E1358" s="32" t="n">
        <f aca="false">SUM(I1359:I1361)</f>
        <v>31.96205475012</v>
      </c>
      <c r="F1358" s="70"/>
      <c r="G1358" s="31"/>
      <c r="H1358" s="30"/>
      <c r="I1358" s="35"/>
      <c r="J1358" s="36" t="n">
        <v>23390.47</v>
      </c>
    </row>
    <row r="1359" customFormat="false" ht="15.65" hidden="false" customHeight="true" outlineLevel="0" collapsed="false">
      <c r="A1359" s="45" t="n">
        <v>2041</v>
      </c>
      <c r="B1359" s="46" t="s">
        <v>55</v>
      </c>
      <c r="C1359" s="39" t="s">
        <v>30</v>
      </c>
      <c r="D1359" s="40" t="n">
        <v>0.3</v>
      </c>
      <c r="E1359" s="41" t="n">
        <v>13.38</v>
      </c>
      <c r="F1359" s="42" t="n">
        <f aca="false">D1359*E1359</f>
        <v>4.014</v>
      </c>
      <c r="G1359" s="51" t="n">
        <f aca="false">F1359*$H$15</f>
        <v>5.1848838</v>
      </c>
      <c r="H1359" s="43" t="n">
        <f aca="false">(F1359+G1359)*$H$16</f>
        <v>2.35123469928</v>
      </c>
      <c r="I1359" s="84" t="n">
        <f aca="false">F1359+G1359+H1359</f>
        <v>11.55011849928</v>
      </c>
      <c r="J1359" s="26"/>
    </row>
    <row r="1360" customFormat="false" ht="15.65" hidden="false" customHeight="true" outlineLevel="0" collapsed="false">
      <c r="A1360" s="45" t="n">
        <v>2099</v>
      </c>
      <c r="B1360" s="46" t="s">
        <v>32</v>
      </c>
      <c r="C1360" s="39" t="s">
        <v>30</v>
      </c>
      <c r="D1360" s="40" t="n">
        <v>0.3</v>
      </c>
      <c r="E1360" s="42" t="n">
        <v>9.39</v>
      </c>
      <c r="F1360" s="42" t="n">
        <f aca="false">D1360*E1360</f>
        <v>2.817</v>
      </c>
      <c r="G1360" s="51" t="n">
        <f aca="false">F1360*$H$15</f>
        <v>3.6387189</v>
      </c>
      <c r="H1360" s="43" t="n">
        <f aca="false">(F1360+G1360)*$H$16</f>
        <v>1.65008175084</v>
      </c>
      <c r="I1360" s="84" t="n">
        <f aca="false">F1360+G1360+H1360</f>
        <v>8.10580065084</v>
      </c>
      <c r="J1360" s="26"/>
    </row>
    <row r="1361" customFormat="false" ht="15.65" hidden="false" customHeight="true" outlineLevel="0" collapsed="false">
      <c r="A1361" s="45" t="n">
        <v>52432</v>
      </c>
      <c r="B1361" s="46" t="s">
        <v>92</v>
      </c>
      <c r="C1361" s="39" t="s">
        <v>36</v>
      </c>
      <c r="D1361" s="40" t="n">
        <v>1.1</v>
      </c>
      <c r="E1361" s="42" t="n">
        <v>8.91</v>
      </c>
      <c r="F1361" s="42" t="n">
        <f aca="false">D1361*E1361</f>
        <v>9.801</v>
      </c>
      <c r="H1361" s="43" t="n">
        <f aca="false">(F1361+G1361)*$H$16</f>
        <v>2.5051356</v>
      </c>
      <c r="I1361" s="84" t="n">
        <f aca="false">F1361+G1361+H1361</f>
        <v>12.3061356</v>
      </c>
      <c r="J1361" s="26"/>
    </row>
    <row r="1362" customFormat="false" ht="15.65" hidden="false" customHeight="true" outlineLevel="0" collapsed="false">
      <c r="J1362" s="26"/>
    </row>
    <row r="1363" customFormat="false" ht="15.65" hidden="false" customHeight="true" outlineLevel="0" collapsed="false">
      <c r="A1363" s="28" t="n">
        <v>9002004</v>
      </c>
      <c r="B1363" s="31" t="s">
        <v>398</v>
      </c>
      <c r="C1363" s="30" t="s">
        <v>36</v>
      </c>
      <c r="D1363" s="50" t="n">
        <v>88.79</v>
      </c>
      <c r="E1363" s="32" t="n">
        <f aca="false">SUM(I1364:I1366)</f>
        <v>48.83393032518</v>
      </c>
      <c r="F1363" s="70"/>
      <c r="G1363" s="31"/>
      <c r="H1363" s="30"/>
      <c r="I1363" s="35"/>
      <c r="J1363" s="36" t="n">
        <v>4335.96</v>
      </c>
    </row>
    <row r="1364" customFormat="false" ht="15.65" hidden="false" customHeight="true" outlineLevel="0" collapsed="false">
      <c r="A1364" s="45" t="n">
        <v>2041</v>
      </c>
      <c r="B1364" s="46" t="s">
        <v>55</v>
      </c>
      <c r="C1364" s="39" t="s">
        <v>30</v>
      </c>
      <c r="D1364" s="40" t="n">
        <v>0.45</v>
      </c>
      <c r="E1364" s="41" t="n">
        <v>13.38</v>
      </c>
      <c r="F1364" s="42" t="n">
        <f aca="false">D1364*E1364</f>
        <v>6.021</v>
      </c>
      <c r="G1364" s="51" t="n">
        <f aca="false">F1364*$H$15</f>
        <v>7.7773257</v>
      </c>
      <c r="H1364" s="43" t="n">
        <f aca="false">(F1364+G1364)*$H$16</f>
        <v>3.52685204892</v>
      </c>
      <c r="I1364" s="84" t="n">
        <f aca="false">F1364+G1364+H1364</f>
        <v>17.32517774892</v>
      </c>
      <c r="J1364" s="26"/>
    </row>
    <row r="1365" customFormat="false" ht="15.65" hidden="false" customHeight="true" outlineLevel="0" collapsed="false">
      <c r="A1365" s="45" t="n">
        <v>2099</v>
      </c>
      <c r="B1365" s="46" t="s">
        <v>32</v>
      </c>
      <c r="C1365" s="39" t="s">
        <v>30</v>
      </c>
      <c r="D1365" s="40" t="n">
        <v>0.45</v>
      </c>
      <c r="E1365" s="42" t="n">
        <v>9.39</v>
      </c>
      <c r="F1365" s="42" t="n">
        <f aca="false">D1365*E1365</f>
        <v>4.2255</v>
      </c>
      <c r="G1365" s="51" t="n">
        <f aca="false">F1365*$H$15</f>
        <v>5.45807835</v>
      </c>
      <c r="H1365" s="43" t="n">
        <f aca="false">(F1365+G1365)*$H$16</f>
        <v>2.47512262626</v>
      </c>
      <c r="I1365" s="84" t="n">
        <f aca="false">F1365+G1365+H1365</f>
        <v>12.15870097626</v>
      </c>
      <c r="J1365" s="26"/>
    </row>
    <row r="1366" customFormat="false" ht="15" hidden="false" customHeight="true" outlineLevel="0" collapsed="false">
      <c r="A1366" s="45" t="n">
        <v>52433</v>
      </c>
      <c r="B1366" s="46" t="s">
        <v>94</v>
      </c>
      <c r="C1366" s="39" t="s">
        <v>36</v>
      </c>
      <c r="D1366" s="40" t="n">
        <v>1.1</v>
      </c>
      <c r="E1366" s="42" t="n">
        <v>14.01</v>
      </c>
      <c r="F1366" s="42" t="n">
        <f aca="false">D1366*E1366</f>
        <v>15.411</v>
      </c>
      <c r="H1366" s="43" t="n">
        <f aca="false">(F1366+G1366)*$H$16</f>
        <v>3.9390516</v>
      </c>
      <c r="I1366" s="84" t="n">
        <f aca="false">F1366+G1366+H1366</f>
        <v>19.3500516</v>
      </c>
      <c r="J1366" s="26"/>
    </row>
    <row r="1367" customFormat="false" ht="15" hidden="false" customHeight="true" outlineLevel="0" collapsed="false">
      <c r="J1367" s="26"/>
    </row>
    <row r="1368" customFormat="false" ht="26.85" hidden="false" customHeight="true" outlineLevel="0" collapsed="false">
      <c r="A1368" s="99" t="s">
        <v>205</v>
      </c>
      <c r="B1368" s="76" t="s">
        <v>399</v>
      </c>
      <c r="C1368" s="77" t="s">
        <v>36</v>
      </c>
      <c r="D1368" s="32" t="n">
        <v>218.61</v>
      </c>
      <c r="E1368" s="32" t="n">
        <f aca="false">SUM(I1369:I1370)</f>
        <v>60.339763799904</v>
      </c>
      <c r="F1368" s="70"/>
      <c r="G1368" s="31"/>
      <c r="H1368" s="30"/>
      <c r="I1368" s="35"/>
      <c r="J1368" s="36" t="n">
        <v>13190.88</v>
      </c>
    </row>
    <row r="1369" customFormat="false" ht="15" hidden="false" customHeight="true" outlineLevel="0" collapsed="false">
      <c r="A1369" s="100" t="s">
        <v>400</v>
      </c>
      <c r="B1369" s="101" t="s">
        <v>55</v>
      </c>
      <c r="C1369" s="102" t="s">
        <v>30</v>
      </c>
      <c r="D1369" s="103" t="n">
        <v>0.04</v>
      </c>
      <c r="E1369" s="41" t="n">
        <v>13.38</v>
      </c>
      <c r="F1369" s="42" t="n">
        <f aca="false">D1369*E1369</f>
        <v>0.5352</v>
      </c>
      <c r="G1369" s="51" t="n">
        <f aca="false">F1369*$H$15</f>
        <v>0.69131784</v>
      </c>
      <c r="H1369" s="43" t="n">
        <f aca="false">(F1369+G1369)*$H$16</f>
        <v>0.313497959904</v>
      </c>
      <c r="I1369" s="84" t="n">
        <f aca="false">F1369+G1369+H1369</f>
        <v>1.540015799904</v>
      </c>
      <c r="J1369" s="104"/>
    </row>
    <row r="1370" customFormat="false" ht="26.25" hidden="false" customHeight="true" outlineLevel="0" collapsed="false">
      <c r="A1370" s="79" t="s">
        <v>401</v>
      </c>
      <c r="B1370" s="91" t="s">
        <v>399</v>
      </c>
      <c r="C1370" s="79" t="s">
        <v>36</v>
      </c>
      <c r="D1370" s="105" t="n">
        <v>1</v>
      </c>
      <c r="E1370" s="47" t="n">
        <v>46.83</v>
      </c>
      <c r="F1370" s="42" t="n">
        <f aca="false">D1370*E1370</f>
        <v>46.83</v>
      </c>
      <c r="H1370" s="43" t="n">
        <f aca="false">(F1370+G1370)*$H$16</f>
        <v>11.969748</v>
      </c>
      <c r="I1370" s="84" t="n">
        <f aca="false">F1370+G1370+H1370</f>
        <v>58.799748</v>
      </c>
      <c r="J1370" s="104"/>
    </row>
    <row r="1371" customFormat="false" ht="15" hidden="false" customHeight="true" outlineLevel="0" collapsed="false">
      <c r="A1371" s="47"/>
      <c r="B1371" s="47"/>
      <c r="C1371" s="47"/>
      <c r="D1371" s="47"/>
      <c r="E1371" s="47"/>
      <c r="F1371" s="47"/>
      <c r="G1371" s="47"/>
      <c r="H1371" s="47"/>
      <c r="I1371" s="47"/>
      <c r="J1371" s="104"/>
    </row>
    <row r="1372" customFormat="false" ht="26.1" hidden="false" customHeight="true" outlineLevel="0" collapsed="false">
      <c r="A1372" s="99" t="s">
        <v>285</v>
      </c>
      <c r="B1372" s="76" t="s">
        <v>402</v>
      </c>
      <c r="C1372" s="77" t="s">
        <v>36</v>
      </c>
      <c r="D1372" s="32" t="n">
        <v>1671.81</v>
      </c>
      <c r="E1372" s="32" t="n">
        <f aca="false">SUM(I1373:I1374)</f>
        <v>39.421467799904</v>
      </c>
      <c r="F1372" s="70"/>
      <c r="G1372" s="31"/>
      <c r="H1372" s="30"/>
      <c r="I1372" s="35"/>
      <c r="J1372" s="36" t="n">
        <v>65905.2</v>
      </c>
    </row>
    <row r="1373" customFormat="false" ht="15" hidden="false" customHeight="true" outlineLevel="0" collapsed="false">
      <c r="A1373" s="45" t="s">
        <v>400</v>
      </c>
      <c r="B1373" s="46" t="s">
        <v>55</v>
      </c>
      <c r="C1373" s="79" t="s">
        <v>30</v>
      </c>
      <c r="D1373" s="105" t="n">
        <v>0.04</v>
      </c>
      <c r="E1373" s="41" t="n">
        <v>13.38</v>
      </c>
      <c r="F1373" s="42" t="n">
        <f aca="false">D1373*E1373</f>
        <v>0.5352</v>
      </c>
      <c r="G1373" s="51" t="n">
        <f aca="false">F1373*$H$15</f>
        <v>0.69131784</v>
      </c>
      <c r="H1373" s="43" t="n">
        <f aca="false">(F1373+G1373)*$H$16</f>
        <v>0.313497959904</v>
      </c>
      <c r="I1373" s="84" t="n">
        <f aca="false">F1373+G1373+H1373</f>
        <v>1.540015799904</v>
      </c>
      <c r="J1373" s="104"/>
    </row>
    <row r="1374" customFormat="false" ht="26.85" hidden="false" customHeight="true" outlineLevel="0" collapsed="false">
      <c r="A1374" s="79" t="s">
        <v>403</v>
      </c>
      <c r="B1374" s="91" t="s">
        <v>402</v>
      </c>
      <c r="C1374" s="79" t="s">
        <v>36</v>
      </c>
      <c r="D1374" s="105" t="n">
        <v>1</v>
      </c>
      <c r="E1374" s="42" t="n">
        <v>30.17</v>
      </c>
      <c r="F1374" s="42" t="n">
        <f aca="false">D1374*E1374</f>
        <v>30.17</v>
      </c>
      <c r="H1374" s="43" t="n">
        <f aca="false">(F1374+G1374)*$H$16</f>
        <v>7.711452</v>
      </c>
      <c r="I1374" s="84" t="n">
        <f aca="false">F1374+G1374+H1374</f>
        <v>37.881452</v>
      </c>
      <c r="J1374" s="104"/>
    </row>
    <row r="1375" customFormat="false" ht="15" hidden="false" customHeight="true" outlineLevel="0" collapsed="false">
      <c r="J1375" s="26"/>
    </row>
    <row r="1376" customFormat="false" ht="15" hidden="false" customHeight="true" outlineLevel="0" collapsed="false">
      <c r="A1376" s="28" t="n">
        <v>9003008</v>
      </c>
      <c r="B1376" s="31" t="s">
        <v>404</v>
      </c>
      <c r="C1376" s="30" t="s">
        <v>36</v>
      </c>
      <c r="D1376" s="50" t="n">
        <v>470.87</v>
      </c>
      <c r="E1376" s="32" t="n">
        <f aca="false">SUM(I1377:I1379)</f>
        <v>17.728520440032</v>
      </c>
      <c r="F1376" s="70"/>
      <c r="G1376" s="31"/>
      <c r="H1376" s="30"/>
      <c r="I1376" s="35"/>
      <c r="J1376" s="36" t="n">
        <v>8347.83</v>
      </c>
    </row>
    <row r="1377" customFormat="false" ht="15" hidden="false" customHeight="true" outlineLevel="0" collapsed="false">
      <c r="A1377" s="45" t="n">
        <v>2041</v>
      </c>
      <c r="B1377" s="46" t="s">
        <v>55</v>
      </c>
      <c r="C1377" s="39" t="s">
        <v>30</v>
      </c>
      <c r="D1377" s="40" t="n">
        <v>0.08</v>
      </c>
      <c r="E1377" s="41" t="n">
        <v>13.38</v>
      </c>
      <c r="F1377" s="42" t="n">
        <f aca="false">D1377*E1377</f>
        <v>1.0704</v>
      </c>
      <c r="G1377" s="51" t="n">
        <f aca="false">F1377*$H$15</f>
        <v>1.38263568</v>
      </c>
      <c r="H1377" s="43" t="n">
        <f aca="false">(F1377+G1377)*$H$16</f>
        <v>0.626995919808</v>
      </c>
      <c r="I1377" s="84" t="n">
        <f aca="false">F1377+G1377+H1377</f>
        <v>3.080031599808</v>
      </c>
      <c r="J1377" s="26"/>
    </row>
    <row r="1378" customFormat="false" ht="15" hidden="false" customHeight="true" outlineLevel="0" collapsed="false">
      <c r="A1378" s="45" t="n">
        <v>2099</v>
      </c>
      <c r="B1378" s="46" t="s">
        <v>32</v>
      </c>
      <c r="C1378" s="39" t="s">
        <v>30</v>
      </c>
      <c r="D1378" s="40" t="n">
        <v>0.08</v>
      </c>
      <c r="E1378" s="42" t="n">
        <v>9.39</v>
      </c>
      <c r="F1378" s="42" t="n">
        <f aca="false">D1378*E1378</f>
        <v>0.7512</v>
      </c>
      <c r="G1378" s="51" t="n">
        <f aca="false">F1378*$H$15</f>
        <v>0.97032504</v>
      </c>
      <c r="H1378" s="43" t="n">
        <f aca="false">(F1378+G1378)*$H$16</f>
        <v>0.440021800224</v>
      </c>
      <c r="I1378" s="84" t="n">
        <f aca="false">F1378+G1378+H1378</f>
        <v>2.161546840224</v>
      </c>
      <c r="J1378" s="26"/>
    </row>
    <row r="1379" customFormat="false" ht="15" hidden="false" customHeight="true" outlineLevel="0" collapsed="false">
      <c r="A1379" s="45" t="n">
        <v>52805</v>
      </c>
      <c r="B1379" s="46" t="s">
        <v>283</v>
      </c>
      <c r="C1379" s="39" t="s">
        <v>36</v>
      </c>
      <c r="D1379" s="40" t="n">
        <v>1.02</v>
      </c>
      <c r="E1379" s="42" t="n">
        <v>9.75</v>
      </c>
      <c r="F1379" s="42" t="n">
        <f aca="false">D1379*E1379</f>
        <v>9.945</v>
      </c>
      <c r="H1379" s="43" t="n">
        <f aca="false">(F1379+G1379)*$H$16</f>
        <v>2.541942</v>
      </c>
      <c r="I1379" s="84" t="n">
        <f aca="false">F1379+G1379+H1379</f>
        <v>12.486942</v>
      </c>
      <c r="J1379" s="26"/>
    </row>
    <row r="1380" customFormat="false" ht="15" hidden="false" customHeight="true" outlineLevel="0" collapsed="false">
      <c r="J1380" s="26"/>
    </row>
    <row r="1381" customFormat="false" ht="15" hidden="false" customHeight="true" outlineLevel="0" collapsed="false">
      <c r="A1381" s="28" t="n">
        <v>9003009</v>
      </c>
      <c r="B1381" s="31" t="s">
        <v>405</v>
      </c>
      <c r="C1381" s="30" t="s">
        <v>36</v>
      </c>
      <c r="D1381" s="50" t="n">
        <v>112.56</v>
      </c>
      <c r="E1381" s="32" t="n">
        <f aca="false">SUM(I1382:I1384)</f>
        <v>26.196060945036</v>
      </c>
      <c r="F1381" s="70"/>
      <c r="G1381" s="31"/>
      <c r="H1381" s="30"/>
      <c r="I1381" s="35"/>
      <c r="J1381" s="36" t="n">
        <v>2948.63</v>
      </c>
    </row>
    <row r="1382" customFormat="false" ht="15" hidden="false" customHeight="true" outlineLevel="0" collapsed="false">
      <c r="A1382" s="45" t="n">
        <v>2041</v>
      </c>
      <c r="B1382" s="46" t="s">
        <v>55</v>
      </c>
      <c r="C1382" s="39" t="s">
        <v>30</v>
      </c>
      <c r="D1382" s="40" t="n">
        <v>0.09</v>
      </c>
      <c r="E1382" s="41" t="n">
        <v>13.38</v>
      </c>
      <c r="F1382" s="42" t="n">
        <f aca="false">D1382*E1382</f>
        <v>1.2042</v>
      </c>
      <c r="G1382" s="51" t="n">
        <f aca="false">F1382*$H$15</f>
        <v>1.55546514</v>
      </c>
      <c r="H1382" s="43" t="n">
        <f aca="false">(F1382+G1382)*$H$16</f>
        <v>0.705370409784</v>
      </c>
      <c r="I1382" s="84" t="n">
        <f aca="false">F1382+G1382+H1382</f>
        <v>3.465035549784</v>
      </c>
      <c r="J1382" s="26"/>
    </row>
    <row r="1383" customFormat="false" ht="15" hidden="false" customHeight="true" outlineLevel="0" collapsed="false">
      <c r="A1383" s="45" t="n">
        <v>2099</v>
      </c>
      <c r="B1383" s="46" t="s">
        <v>32</v>
      </c>
      <c r="C1383" s="39" t="s">
        <v>30</v>
      </c>
      <c r="D1383" s="40" t="n">
        <v>0.09</v>
      </c>
      <c r="E1383" s="42" t="n">
        <v>9.39</v>
      </c>
      <c r="F1383" s="42" t="n">
        <f aca="false">D1383*E1383</f>
        <v>0.8451</v>
      </c>
      <c r="G1383" s="51" t="n">
        <f aca="false">F1383*$H$15</f>
        <v>1.09161567</v>
      </c>
      <c r="H1383" s="43" t="n">
        <f aca="false">(F1383+G1383)*$H$16</f>
        <v>0.495024525252</v>
      </c>
      <c r="I1383" s="84" t="n">
        <f aca="false">F1383+G1383+H1383</f>
        <v>2.431740195252</v>
      </c>
      <c r="J1383" s="26"/>
    </row>
    <row r="1384" customFormat="false" ht="15" hidden="false" customHeight="true" outlineLevel="0" collapsed="false">
      <c r="A1384" s="45" t="n">
        <v>52806</v>
      </c>
      <c r="B1384" s="46" t="s">
        <v>244</v>
      </c>
      <c r="C1384" s="39" t="s">
        <v>36</v>
      </c>
      <c r="D1384" s="40" t="n">
        <v>1.02</v>
      </c>
      <c r="E1384" s="42" t="n">
        <v>15.85</v>
      </c>
      <c r="F1384" s="42" t="n">
        <f aca="false">D1384*E1384</f>
        <v>16.167</v>
      </c>
      <c r="H1384" s="43" t="n">
        <f aca="false">(F1384+G1384)*$H$16</f>
        <v>4.1322852</v>
      </c>
      <c r="I1384" s="84" t="n">
        <f aca="false">F1384+G1384+H1384</f>
        <v>20.2992852</v>
      </c>
      <c r="J1384" s="26"/>
    </row>
    <row r="1385" customFormat="false" ht="15.65" hidden="false" customHeight="true" outlineLevel="0" collapsed="false">
      <c r="J1385" s="26"/>
    </row>
    <row r="1386" customFormat="false" ht="15.65" hidden="false" customHeight="true" outlineLevel="0" collapsed="false">
      <c r="A1386" s="28" t="n">
        <v>9083091</v>
      </c>
      <c r="B1386" s="31" t="s">
        <v>114</v>
      </c>
      <c r="C1386" s="30" t="s">
        <v>64</v>
      </c>
      <c r="D1386" s="50" t="n">
        <v>5</v>
      </c>
      <c r="E1386" s="32" t="n">
        <f aca="false">SUM(I1387:I1389)</f>
        <v>75.24359010008</v>
      </c>
      <c r="F1386" s="70"/>
      <c r="G1386" s="31"/>
      <c r="H1386" s="30"/>
      <c r="I1386" s="35"/>
      <c r="J1386" s="36" t="n">
        <v>376.22</v>
      </c>
    </row>
    <row r="1387" customFormat="false" ht="15.65" hidden="false" customHeight="true" outlineLevel="0" collapsed="false">
      <c r="A1387" s="45" t="n">
        <v>2041</v>
      </c>
      <c r="B1387" s="46" t="s">
        <v>55</v>
      </c>
      <c r="C1387" s="39" t="s">
        <v>30</v>
      </c>
      <c r="D1387" s="40" t="n">
        <v>0.2</v>
      </c>
      <c r="E1387" s="41" t="n">
        <v>13.38</v>
      </c>
      <c r="F1387" s="42" t="n">
        <f aca="false">D1387*E1387</f>
        <v>2.676</v>
      </c>
      <c r="G1387" s="51" t="n">
        <f aca="false">F1387*$H$15</f>
        <v>3.4565892</v>
      </c>
      <c r="H1387" s="43" t="n">
        <f aca="false">(F1387+G1387)*$H$16</f>
        <v>1.56748979952</v>
      </c>
      <c r="I1387" s="84" t="n">
        <f aca="false">F1387+G1387+H1387</f>
        <v>7.70007899952</v>
      </c>
      <c r="J1387" s="26"/>
    </row>
    <row r="1388" customFormat="false" ht="15.65" hidden="false" customHeight="true" outlineLevel="0" collapsed="false">
      <c r="A1388" s="45" t="n">
        <v>2099</v>
      </c>
      <c r="B1388" s="46" t="s">
        <v>32</v>
      </c>
      <c r="C1388" s="39" t="s">
        <v>30</v>
      </c>
      <c r="D1388" s="40" t="n">
        <v>0.2</v>
      </c>
      <c r="E1388" s="42" t="n">
        <v>9.39</v>
      </c>
      <c r="F1388" s="42" t="n">
        <f aca="false">D1388*E1388</f>
        <v>1.878</v>
      </c>
      <c r="G1388" s="51" t="n">
        <f aca="false">F1388*$H$15</f>
        <v>2.4258126</v>
      </c>
      <c r="H1388" s="43" t="n">
        <f aca="false">(F1388+G1388)*$H$16</f>
        <v>1.10005450056</v>
      </c>
      <c r="I1388" s="84" t="n">
        <f aca="false">F1388+G1388+H1388</f>
        <v>5.40386710056</v>
      </c>
      <c r="J1388" s="26"/>
    </row>
    <row r="1389" customFormat="false" ht="15" hidden="false" customHeight="true" outlineLevel="0" collapsed="false">
      <c r="A1389" s="45" t="n">
        <v>58020</v>
      </c>
      <c r="B1389" s="46" t="s">
        <v>115</v>
      </c>
      <c r="C1389" s="39" t="s">
        <v>66</v>
      </c>
      <c r="D1389" s="40" t="n">
        <v>1</v>
      </c>
      <c r="E1389" s="42" t="n">
        <v>49.49</v>
      </c>
      <c r="F1389" s="42" t="n">
        <f aca="false">D1389*E1389</f>
        <v>49.49</v>
      </c>
      <c r="H1389" s="43" t="n">
        <f aca="false">(F1389+G1389)*$H$16</f>
        <v>12.649644</v>
      </c>
      <c r="I1389" s="84" t="n">
        <f aca="false">F1389+G1389+H1389</f>
        <v>62.139644</v>
      </c>
      <c r="J1389" s="26"/>
    </row>
    <row r="1390" customFormat="false" ht="15" hidden="false" customHeight="true" outlineLevel="0" collapsed="false">
      <c r="J1390" s="26"/>
    </row>
    <row r="1391" customFormat="false" ht="15" hidden="false" customHeight="true" outlineLevel="0" collapsed="false">
      <c r="A1391" s="28" t="n">
        <v>9083097</v>
      </c>
      <c r="B1391" s="31" t="s">
        <v>116</v>
      </c>
      <c r="C1391" s="30" t="s">
        <v>64</v>
      </c>
      <c r="D1391" s="50" t="n">
        <v>5</v>
      </c>
      <c r="E1391" s="32" t="n">
        <f aca="false">SUM(I1392:I1394)</f>
        <v>462.81694605084</v>
      </c>
      <c r="F1391" s="70"/>
      <c r="G1391" s="31"/>
      <c r="H1391" s="30"/>
      <c r="I1391" s="35"/>
      <c r="J1391" s="36" t="n">
        <v>2314.08</v>
      </c>
    </row>
    <row r="1392" customFormat="false" ht="15" hidden="false" customHeight="true" outlineLevel="0" collapsed="false">
      <c r="A1392" s="45" t="n">
        <v>2041</v>
      </c>
      <c r="B1392" s="46" t="s">
        <v>55</v>
      </c>
      <c r="C1392" s="39" t="s">
        <v>30</v>
      </c>
      <c r="D1392" s="40" t="n">
        <v>2.1</v>
      </c>
      <c r="E1392" s="41" t="n">
        <v>13.38</v>
      </c>
      <c r="F1392" s="42" t="n">
        <f aca="false">D1392*E1392</f>
        <v>28.098</v>
      </c>
      <c r="G1392" s="51" t="n">
        <f aca="false">F1392*$H$15</f>
        <v>36.2941866</v>
      </c>
      <c r="H1392" s="43" t="n">
        <f aca="false">(F1392+G1392)*$H$16</f>
        <v>16.45864289496</v>
      </c>
      <c r="I1392" s="84" t="n">
        <f aca="false">F1392+G1392+H1392</f>
        <v>80.85082949496</v>
      </c>
      <c r="J1392" s="26"/>
    </row>
    <row r="1393" customFormat="false" ht="15" hidden="false" customHeight="true" outlineLevel="0" collapsed="false">
      <c r="A1393" s="45" t="n">
        <v>2099</v>
      </c>
      <c r="B1393" s="46" t="s">
        <v>32</v>
      </c>
      <c r="C1393" s="39" t="s">
        <v>30</v>
      </c>
      <c r="D1393" s="40" t="n">
        <v>2.1</v>
      </c>
      <c r="E1393" s="42" t="n">
        <v>9.39</v>
      </c>
      <c r="F1393" s="42" t="n">
        <f aca="false">D1393*E1393</f>
        <v>19.719</v>
      </c>
      <c r="G1393" s="51" t="n">
        <f aca="false">F1393*$H$15</f>
        <v>25.4710323</v>
      </c>
      <c r="H1393" s="43" t="n">
        <f aca="false">(F1393+G1393)*$H$16</f>
        <v>11.55057225588</v>
      </c>
      <c r="I1393" s="84" t="n">
        <f aca="false">F1393+G1393+H1393</f>
        <v>56.74060455588</v>
      </c>
      <c r="J1393" s="26"/>
    </row>
    <row r="1394" customFormat="false" ht="15" hidden="false" customHeight="true" outlineLevel="0" collapsed="false">
      <c r="A1394" s="45" t="n">
        <v>57611</v>
      </c>
      <c r="B1394" s="46" t="s">
        <v>117</v>
      </c>
      <c r="C1394" s="39" t="s">
        <v>66</v>
      </c>
      <c r="D1394" s="40" t="n">
        <v>1</v>
      </c>
      <c r="E1394" s="42" t="n">
        <v>259.02</v>
      </c>
      <c r="F1394" s="42" t="n">
        <f aca="false">D1394*E1394</f>
        <v>259.02</v>
      </c>
      <c r="H1394" s="43" t="n">
        <f aca="false">(F1394+G1394)*$H$16</f>
        <v>66.205512</v>
      </c>
      <c r="I1394" s="84" t="n">
        <f aca="false">F1394+G1394+H1394</f>
        <v>325.225512</v>
      </c>
      <c r="J1394" s="26"/>
    </row>
    <row r="1395" customFormat="false" ht="15" hidden="false" customHeight="true" outlineLevel="0" collapsed="false">
      <c r="J1395" s="26"/>
    </row>
    <row r="1396" customFormat="false" ht="15" hidden="false" customHeight="true" outlineLevel="0" collapsed="false">
      <c r="J1396" s="26"/>
    </row>
    <row r="1397" customFormat="false" ht="15" hidden="false" customHeight="true" outlineLevel="0" collapsed="false">
      <c r="J1397" s="26"/>
    </row>
    <row r="1398" customFormat="false" ht="15" hidden="false" customHeight="true" outlineLevel="0" collapsed="false">
      <c r="J1398" s="26"/>
    </row>
    <row r="1399" customFormat="false" ht="15" hidden="false" customHeight="true" outlineLevel="0" collapsed="false">
      <c r="J1399" s="26"/>
    </row>
    <row r="1400" customFormat="false" ht="26.85" hidden="false" customHeight="true" outlineLevel="0" collapsed="false">
      <c r="A1400" s="28" t="n">
        <v>9005050</v>
      </c>
      <c r="B1400" s="31" t="s">
        <v>406</v>
      </c>
      <c r="C1400" s="30" t="s">
        <v>64</v>
      </c>
      <c r="D1400" s="50" t="n">
        <v>13</v>
      </c>
      <c r="E1400" s="32" t="n">
        <f aca="false">SUM(I1401:I1403)</f>
        <v>471.3066821235</v>
      </c>
      <c r="F1400" s="70"/>
      <c r="G1400" s="31"/>
      <c r="H1400" s="30"/>
      <c r="I1400" s="35"/>
      <c r="J1400" s="36" t="n">
        <v>6126.99</v>
      </c>
    </row>
    <row r="1401" customFormat="false" ht="15" hidden="false" customHeight="true" outlineLevel="0" collapsed="false">
      <c r="A1401" s="45" t="n">
        <v>2041</v>
      </c>
      <c r="B1401" s="46" t="s">
        <v>55</v>
      </c>
      <c r="C1401" s="39" t="s">
        <v>30</v>
      </c>
      <c r="D1401" s="40" t="n">
        <v>1.5</v>
      </c>
      <c r="E1401" s="41" t="n">
        <v>13.38</v>
      </c>
      <c r="F1401" s="42" t="n">
        <f aca="false">D1401*E1401</f>
        <v>20.07</v>
      </c>
      <c r="G1401" s="51" t="n">
        <f aca="false">F1401*$H$15</f>
        <v>25.924419</v>
      </c>
      <c r="H1401" s="43" t="n">
        <f aca="false">(F1401+G1401)*$H$16</f>
        <v>11.7561734964</v>
      </c>
      <c r="I1401" s="84" t="n">
        <f aca="false">F1401+G1401+H1401</f>
        <v>57.7505924964</v>
      </c>
      <c r="J1401" s="26"/>
    </row>
    <row r="1402" customFormat="false" ht="15" hidden="false" customHeight="true" outlineLevel="0" collapsed="false">
      <c r="A1402" s="45" t="n">
        <v>2099</v>
      </c>
      <c r="B1402" s="46" t="s">
        <v>32</v>
      </c>
      <c r="C1402" s="39" t="s">
        <v>30</v>
      </c>
      <c r="D1402" s="40" t="n">
        <v>0.75</v>
      </c>
      <c r="E1402" s="42" t="n">
        <v>9.39</v>
      </c>
      <c r="F1402" s="42" t="n">
        <f aca="false">D1402*E1402</f>
        <v>7.0425</v>
      </c>
      <c r="G1402" s="51" t="n">
        <f aca="false">F1402*$H$15</f>
        <v>9.09679725</v>
      </c>
      <c r="H1402" s="43" t="n">
        <f aca="false">(F1402+G1402)*$H$16</f>
        <v>4.1252043771</v>
      </c>
      <c r="I1402" s="84" t="n">
        <f aca="false">F1402+G1402+H1402</f>
        <v>20.2645016271</v>
      </c>
      <c r="J1402" s="26"/>
    </row>
    <row r="1403" customFormat="false" ht="26.85" hidden="false" customHeight="true" outlineLevel="0" collapsed="false">
      <c r="A1403" s="45" t="n">
        <v>54824</v>
      </c>
      <c r="B1403" s="46" t="s">
        <v>290</v>
      </c>
      <c r="C1403" s="39" t="s">
        <v>66</v>
      </c>
      <c r="D1403" s="40" t="n">
        <v>1</v>
      </c>
      <c r="E1403" s="42" t="n">
        <v>313.23</v>
      </c>
      <c r="F1403" s="42" t="n">
        <f aca="false">D1403*E1403</f>
        <v>313.23</v>
      </c>
      <c r="H1403" s="43" t="n">
        <f aca="false">(F1403+G1403)*$H$16</f>
        <v>80.061588</v>
      </c>
      <c r="I1403" s="84" t="n">
        <f aca="false">F1403+G1403+H1403</f>
        <v>393.291588</v>
      </c>
      <c r="J1403" s="26"/>
    </row>
    <row r="1404" customFormat="false" ht="15" hidden="false" customHeight="true" outlineLevel="0" collapsed="false">
      <c r="J1404" s="26"/>
    </row>
    <row r="1405" customFormat="false" ht="15" hidden="false" customHeight="true" outlineLevel="0" collapsed="false">
      <c r="A1405" s="28" t="n">
        <v>9008013</v>
      </c>
      <c r="B1405" s="31" t="s">
        <v>291</v>
      </c>
      <c r="C1405" s="30" t="s">
        <v>64</v>
      </c>
      <c r="D1405" s="50" t="n">
        <v>4</v>
      </c>
      <c r="E1405" s="32" t="n">
        <f aca="false">SUM(I1406:I1407)</f>
        <v>93.7719069976</v>
      </c>
      <c r="F1405" s="70"/>
      <c r="G1405" s="31"/>
      <c r="H1405" s="30"/>
      <c r="I1405" s="35"/>
      <c r="J1405" s="36" t="n">
        <v>375.09</v>
      </c>
    </row>
    <row r="1406" customFormat="false" ht="15" hidden="false" customHeight="true" outlineLevel="0" collapsed="false">
      <c r="A1406" s="45" t="n">
        <v>2041</v>
      </c>
      <c r="B1406" s="46" t="s">
        <v>55</v>
      </c>
      <c r="C1406" s="39" t="s">
        <v>30</v>
      </c>
      <c r="D1406" s="40" t="n">
        <v>1</v>
      </c>
      <c r="E1406" s="41" t="n">
        <v>13.38</v>
      </c>
      <c r="F1406" s="42" t="n">
        <f aca="false">D1406*E1406</f>
        <v>13.38</v>
      </c>
      <c r="G1406" s="51" t="n">
        <f aca="false">F1406*$H$15</f>
        <v>17.282946</v>
      </c>
      <c r="H1406" s="43" t="n">
        <f aca="false">(F1406+G1406)*$H$16</f>
        <v>7.8374489976</v>
      </c>
      <c r="I1406" s="84" t="n">
        <f aca="false">F1406+G1406+H1406</f>
        <v>38.5003949976</v>
      </c>
      <c r="J1406" s="26"/>
    </row>
    <row r="1407" customFormat="false" ht="15" hidden="false" customHeight="true" outlineLevel="0" collapsed="false">
      <c r="A1407" s="45" t="n">
        <v>54453</v>
      </c>
      <c r="B1407" s="46" t="s">
        <v>254</v>
      </c>
      <c r="C1407" s="39" t="s">
        <v>66</v>
      </c>
      <c r="D1407" s="40" t="n">
        <v>1</v>
      </c>
      <c r="E1407" s="42" t="n">
        <v>44.02</v>
      </c>
      <c r="F1407" s="42" t="n">
        <f aca="false">D1407*E1407</f>
        <v>44.02</v>
      </c>
      <c r="H1407" s="43" t="n">
        <f aca="false">(F1407+G1407)*$H$16</f>
        <v>11.251512</v>
      </c>
      <c r="I1407" s="84" t="n">
        <f aca="false">F1407+G1407+H1407</f>
        <v>55.271512</v>
      </c>
      <c r="J1407" s="26"/>
    </row>
    <row r="1408" customFormat="false" ht="15" hidden="false" customHeight="true" outlineLevel="0" collapsed="false">
      <c r="J1408" s="26"/>
    </row>
    <row r="1409" customFormat="false" ht="15" hidden="false" customHeight="true" outlineLevel="0" collapsed="false">
      <c r="A1409" s="28" t="n">
        <v>9008019</v>
      </c>
      <c r="B1409" s="31" t="s">
        <v>407</v>
      </c>
      <c r="C1409" s="30" t="s">
        <v>64</v>
      </c>
      <c r="D1409" s="50" t="n">
        <v>4</v>
      </c>
      <c r="E1409" s="32" t="n">
        <f aca="false">SUM(I1410:I1411)</f>
        <v>101.8328589976</v>
      </c>
      <c r="F1409" s="70"/>
      <c r="G1409" s="31"/>
      <c r="H1409" s="30"/>
      <c r="I1409" s="35"/>
      <c r="J1409" s="36" t="n">
        <v>407.33</v>
      </c>
    </row>
    <row r="1410" customFormat="false" ht="15" hidden="false" customHeight="true" outlineLevel="0" collapsed="false">
      <c r="A1410" s="45" t="n">
        <v>0</v>
      </c>
      <c r="B1410" s="46" t="s">
        <v>55</v>
      </c>
      <c r="C1410" s="39" t="s">
        <v>30</v>
      </c>
      <c r="D1410" s="40" t="n">
        <v>1</v>
      </c>
      <c r="E1410" s="41" t="n">
        <v>13.38</v>
      </c>
      <c r="F1410" s="42" t="n">
        <f aca="false">D1410*E1410</f>
        <v>13.38</v>
      </c>
      <c r="G1410" s="51" t="n">
        <f aca="false">F1410*$H$15</f>
        <v>17.282946</v>
      </c>
      <c r="H1410" s="43" t="n">
        <f aca="false">(F1410+G1410)*$H$16</f>
        <v>7.8374489976</v>
      </c>
      <c r="I1410" s="84" t="n">
        <f aca="false">F1410+G1410+H1410</f>
        <v>38.5003949976</v>
      </c>
      <c r="J1410" s="26"/>
    </row>
    <row r="1411" customFormat="false" ht="15" hidden="false" customHeight="true" outlineLevel="0" collapsed="false">
      <c r="A1411" s="45" t="n">
        <v>61081</v>
      </c>
      <c r="B1411" s="46" t="s">
        <v>257</v>
      </c>
      <c r="C1411" s="39" t="s">
        <v>66</v>
      </c>
      <c r="D1411" s="40" t="n">
        <v>1</v>
      </c>
      <c r="E1411" s="42" t="n">
        <v>50.44</v>
      </c>
      <c r="F1411" s="42" t="n">
        <f aca="false">D1411*E1411</f>
        <v>50.44</v>
      </c>
      <c r="H1411" s="43" t="n">
        <f aca="false">(F1411+G1411)*$H$16</f>
        <v>12.892464</v>
      </c>
      <c r="I1411" s="84" t="n">
        <f aca="false">F1411+G1411+H1411</f>
        <v>63.332464</v>
      </c>
      <c r="J1411" s="26"/>
    </row>
    <row r="1412" customFormat="false" ht="15" hidden="false" customHeight="true" outlineLevel="0" collapsed="false">
      <c r="J1412" s="26"/>
    </row>
    <row r="1413" customFormat="false" ht="15" hidden="false" customHeight="true" outlineLevel="0" collapsed="false">
      <c r="A1413" s="28" t="n">
        <v>9008015</v>
      </c>
      <c r="B1413" s="31" t="s">
        <v>408</v>
      </c>
      <c r="C1413" s="30" t="s">
        <v>64</v>
      </c>
      <c r="D1413" s="50" t="n">
        <v>3</v>
      </c>
      <c r="E1413" s="32" t="n">
        <f aca="false">SUM(I1414:I1415)</f>
        <v>128.7422164964</v>
      </c>
      <c r="F1413" s="70"/>
      <c r="G1413" s="31"/>
      <c r="H1413" s="30"/>
      <c r="I1413" s="35"/>
      <c r="J1413" s="36" t="n">
        <v>386.23</v>
      </c>
    </row>
    <row r="1414" customFormat="false" ht="15" hidden="false" customHeight="true" outlineLevel="0" collapsed="false">
      <c r="A1414" s="45" t="n">
        <v>2041</v>
      </c>
      <c r="B1414" s="46" t="s">
        <v>55</v>
      </c>
      <c r="C1414" s="39" t="s">
        <v>30</v>
      </c>
      <c r="D1414" s="40" t="n">
        <v>1.5</v>
      </c>
      <c r="E1414" s="41" t="n">
        <v>13.38</v>
      </c>
      <c r="F1414" s="42" t="n">
        <f aca="false">D1414*E1414</f>
        <v>20.07</v>
      </c>
      <c r="G1414" s="51" t="n">
        <f aca="false">F1414*$H$15</f>
        <v>25.924419</v>
      </c>
      <c r="H1414" s="43" t="n">
        <f aca="false">(F1414+G1414)*$H$16</f>
        <v>11.7561734964</v>
      </c>
      <c r="I1414" s="84" t="n">
        <f aca="false">F1414+G1414+H1414</f>
        <v>57.7505924964</v>
      </c>
      <c r="J1414" s="26"/>
    </row>
    <row r="1415" customFormat="false" ht="15" hidden="false" customHeight="true" outlineLevel="0" collapsed="false">
      <c r="A1415" s="45" t="n">
        <v>54455</v>
      </c>
      <c r="B1415" s="46" t="s">
        <v>196</v>
      </c>
      <c r="C1415" s="39" t="s">
        <v>66</v>
      </c>
      <c r="D1415" s="40" t="n">
        <v>1</v>
      </c>
      <c r="E1415" s="42" t="n">
        <v>56.54</v>
      </c>
      <c r="F1415" s="42" t="n">
        <f aca="false">D1415*E1415</f>
        <v>56.54</v>
      </c>
      <c r="H1415" s="43" t="n">
        <f aca="false">(F1415+G1415)*$H$16</f>
        <v>14.451624</v>
      </c>
      <c r="I1415" s="84" t="n">
        <f aca="false">F1415+G1415+H1415</f>
        <v>70.991624</v>
      </c>
      <c r="J1415" s="26"/>
    </row>
    <row r="1416" customFormat="false" ht="15" hidden="false" customHeight="true" outlineLevel="0" collapsed="false">
      <c r="J1416" s="26"/>
    </row>
    <row r="1417" customFormat="false" ht="15" hidden="false" customHeight="true" outlineLevel="0" collapsed="false">
      <c r="A1417" s="28" t="n">
        <v>9008016</v>
      </c>
      <c r="B1417" s="31" t="s">
        <v>317</v>
      </c>
      <c r="C1417" s="30" t="s">
        <v>64</v>
      </c>
      <c r="D1417" s="50" t="n">
        <v>2</v>
      </c>
      <c r="E1417" s="32" t="n">
        <f aca="false">SUM(I1418:I1419)</f>
        <v>153.84025899568</v>
      </c>
      <c r="F1417" s="70"/>
      <c r="G1417" s="31"/>
      <c r="H1417" s="30"/>
      <c r="I1417" s="35"/>
      <c r="J1417" s="36" t="n">
        <v>307.68</v>
      </c>
    </row>
    <row r="1418" customFormat="false" ht="15" hidden="false" customHeight="true" outlineLevel="0" collapsed="false">
      <c r="A1418" s="45" t="n">
        <v>2041</v>
      </c>
      <c r="B1418" s="46" t="s">
        <v>55</v>
      </c>
      <c r="C1418" s="39" t="s">
        <v>30</v>
      </c>
      <c r="D1418" s="40" t="n">
        <v>1.8</v>
      </c>
      <c r="E1418" s="41" t="n">
        <v>13.38</v>
      </c>
      <c r="F1418" s="42" t="n">
        <f aca="false">D1418*E1418</f>
        <v>24.084</v>
      </c>
      <c r="G1418" s="51" t="n">
        <f aca="false">F1418*$H$15</f>
        <v>31.1093028</v>
      </c>
      <c r="H1418" s="43" t="n">
        <f aca="false">(F1418+G1418)*$H$16</f>
        <v>14.10740819568</v>
      </c>
      <c r="I1418" s="84" t="n">
        <f aca="false">F1418+G1418+H1418</f>
        <v>69.30071099568</v>
      </c>
      <c r="J1418" s="26"/>
    </row>
    <row r="1419" customFormat="false" ht="15" hidden="false" customHeight="true" outlineLevel="0" collapsed="false">
      <c r="A1419" s="45" t="n">
        <v>61009</v>
      </c>
      <c r="B1419" s="46" t="s">
        <v>149</v>
      </c>
      <c r="C1419" s="39" t="s">
        <v>66</v>
      </c>
      <c r="D1419" s="40" t="n">
        <v>1</v>
      </c>
      <c r="E1419" s="42" t="n">
        <v>67.33</v>
      </c>
      <c r="F1419" s="42" t="n">
        <f aca="false">D1419*E1419</f>
        <v>67.33</v>
      </c>
      <c r="H1419" s="43" t="n">
        <f aca="false">(F1419+G1419)*$H$16</f>
        <v>17.209548</v>
      </c>
      <c r="I1419" s="84" t="n">
        <f aca="false">F1419+G1419+H1419</f>
        <v>84.539548</v>
      </c>
      <c r="J1419" s="26"/>
    </row>
    <row r="1420" customFormat="false" ht="15" hidden="false" customHeight="true" outlineLevel="0" collapsed="false">
      <c r="J1420" s="26"/>
    </row>
    <row r="1421" customFormat="false" ht="15" hidden="false" customHeight="true" outlineLevel="0" collapsed="false">
      <c r="A1421" s="28" t="n">
        <v>9080019</v>
      </c>
      <c r="B1421" s="31" t="s">
        <v>409</v>
      </c>
      <c r="C1421" s="30" t="s">
        <v>64</v>
      </c>
      <c r="D1421" s="50" t="n">
        <v>56</v>
      </c>
      <c r="E1421" s="32" t="n">
        <f aca="false">SUM(I1422:I1424)</f>
        <v>30.22807115012</v>
      </c>
      <c r="F1421" s="70"/>
      <c r="G1421" s="31"/>
      <c r="H1421" s="30"/>
      <c r="I1421" s="35"/>
      <c r="J1421" s="36" t="n">
        <v>1692.77</v>
      </c>
    </row>
    <row r="1422" customFormat="false" ht="15" hidden="false" customHeight="true" outlineLevel="0" collapsed="false">
      <c r="A1422" s="45" t="n">
        <v>2041</v>
      </c>
      <c r="B1422" s="46" t="s">
        <v>55</v>
      </c>
      <c r="C1422" s="39" t="s">
        <v>30</v>
      </c>
      <c r="D1422" s="40" t="n">
        <v>0.3</v>
      </c>
      <c r="E1422" s="41" t="n">
        <v>13.38</v>
      </c>
      <c r="F1422" s="42" t="n">
        <f aca="false">D1422*E1422</f>
        <v>4.014</v>
      </c>
      <c r="G1422" s="51" t="n">
        <f aca="false">F1422*$H$15</f>
        <v>5.1848838</v>
      </c>
      <c r="H1422" s="43" t="n">
        <f aca="false">(F1422+G1422)*$H$16</f>
        <v>2.35123469928</v>
      </c>
      <c r="I1422" s="84" t="n">
        <f aca="false">F1422+G1422+H1422</f>
        <v>11.55011849928</v>
      </c>
      <c r="J1422" s="26"/>
    </row>
    <row r="1423" customFormat="false" ht="15" hidden="false" customHeight="true" outlineLevel="0" collapsed="false">
      <c r="A1423" s="45" t="n">
        <v>2099</v>
      </c>
      <c r="B1423" s="46" t="s">
        <v>32</v>
      </c>
      <c r="C1423" s="39" t="s">
        <v>30</v>
      </c>
      <c r="D1423" s="40" t="n">
        <v>0.3</v>
      </c>
      <c r="E1423" s="42" t="n">
        <v>9.39</v>
      </c>
      <c r="F1423" s="42" t="n">
        <f aca="false">D1423*E1423</f>
        <v>2.817</v>
      </c>
      <c r="G1423" s="51" t="n">
        <f aca="false">F1423*$H$15</f>
        <v>3.6387189</v>
      </c>
      <c r="H1423" s="43" t="n">
        <f aca="false">(F1423+G1423)*$H$16</f>
        <v>1.65008175084</v>
      </c>
      <c r="I1423" s="84" t="n">
        <f aca="false">F1423+G1423+H1423</f>
        <v>8.10580065084</v>
      </c>
      <c r="J1423" s="26"/>
    </row>
    <row r="1424" customFormat="false" ht="15" hidden="false" customHeight="true" outlineLevel="0" collapsed="false">
      <c r="A1424" s="45" t="n">
        <v>58005</v>
      </c>
      <c r="B1424" s="46" t="s">
        <v>263</v>
      </c>
      <c r="C1424" s="39" t="s">
        <v>66</v>
      </c>
      <c r="D1424" s="40" t="n">
        <v>1</v>
      </c>
      <c r="E1424" s="42" t="n">
        <v>8.42</v>
      </c>
      <c r="F1424" s="42" t="n">
        <f aca="false">D1424*E1424</f>
        <v>8.42</v>
      </c>
      <c r="H1424" s="43" t="n">
        <f aca="false">(F1424+G1424)*$H$16</f>
        <v>2.152152</v>
      </c>
      <c r="I1424" s="84" t="n">
        <f aca="false">F1424+G1424+H1424</f>
        <v>10.572152</v>
      </c>
      <c r="J1424" s="26"/>
    </row>
    <row r="1425" customFormat="false" ht="15" hidden="false" customHeight="true" outlineLevel="0" collapsed="false">
      <c r="A1425" s="61"/>
      <c r="B1425" s="62"/>
      <c r="C1425" s="45"/>
      <c r="D1425" s="46"/>
      <c r="E1425" s="39"/>
      <c r="F1425" s="42"/>
      <c r="G1425" s="40"/>
      <c r="H1425" s="63"/>
      <c r="I1425" s="64"/>
      <c r="J1425" s="106"/>
    </row>
    <row r="1426" customFormat="false" ht="15.65" hidden="false" customHeight="true" outlineLevel="0" collapsed="false">
      <c r="A1426" s="28" t="n">
        <v>9080020</v>
      </c>
      <c r="B1426" s="31" t="s">
        <v>168</v>
      </c>
      <c r="C1426" s="30" t="s">
        <v>64</v>
      </c>
      <c r="D1426" s="50" t="n">
        <v>35</v>
      </c>
      <c r="E1426" s="32" t="n">
        <f aca="false">SUM(I1427:I1429)</f>
        <v>32.41281515012</v>
      </c>
      <c r="F1426" s="70"/>
      <c r="G1426" s="31"/>
      <c r="H1426" s="30"/>
      <c r="I1426" s="35"/>
      <c r="J1426" s="36" t="n">
        <v>1134.45</v>
      </c>
    </row>
    <row r="1427" customFormat="false" ht="15" hidden="false" customHeight="true" outlineLevel="0" collapsed="false">
      <c r="A1427" s="45" t="n">
        <v>2041</v>
      </c>
      <c r="B1427" s="46" t="s">
        <v>55</v>
      </c>
      <c r="C1427" s="39" t="s">
        <v>30</v>
      </c>
      <c r="D1427" s="40" t="n">
        <v>0.3</v>
      </c>
      <c r="E1427" s="41" t="n">
        <v>13.38</v>
      </c>
      <c r="F1427" s="42" t="n">
        <f aca="false">D1427*E1427</f>
        <v>4.014</v>
      </c>
      <c r="G1427" s="51" t="n">
        <f aca="false">F1427*$H$15</f>
        <v>5.1848838</v>
      </c>
      <c r="H1427" s="43" t="n">
        <f aca="false">(F1427+G1427)*$H$16</f>
        <v>2.35123469928</v>
      </c>
      <c r="I1427" s="84" t="n">
        <f aca="false">F1427+G1427+H1427</f>
        <v>11.55011849928</v>
      </c>
      <c r="J1427" s="26"/>
    </row>
    <row r="1428" customFormat="false" ht="15" hidden="false" customHeight="true" outlineLevel="0" collapsed="false">
      <c r="A1428" s="45" t="n">
        <v>2099</v>
      </c>
      <c r="B1428" s="46" t="s">
        <v>32</v>
      </c>
      <c r="C1428" s="39" t="s">
        <v>30</v>
      </c>
      <c r="D1428" s="40" t="n">
        <v>0.3</v>
      </c>
      <c r="E1428" s="42" t="n">
        <v>9.39</v>
      </c>
      <c r="F1428" s="42" t="n">
        <f aca="false">D1428*E1428</f>
        <v>2.817</v>
      </c>
      <c r="G1428" s="51" t="n">
        <f aca="false">F1428*$H$15</f>
        <v>3.6387189</v>
      </c>
      <c r="H1428" s="43" t="n">
        <f aca="false">(F1428+G1428)*$H$16</f>
        <v>1.65008175084</v>
      </c>
      <c r="I1428" s="84" t="n">
        <f aca="false">F1428+G1428+H1428</f>
        <v>8.10580065084</v>
      </c>
      <c r="J1428" s="26"/>
    </row>
    <row r="1429" customFormat="false" ht="15" hidden="false" customHeight="true" outlineLevel="0" collapsed="false">
      <c r="A1429" s="45" t="n">
        <v>58006</v>
      </c>
      <c r="B1429" s="46" t="s">
        <v>169</v>
      </c>
      <c r="C1429" s="39" t="s">
        <v>66</v>
      </c>
      <c r="D1429" s="40" t="n">
        <v>1</v>
      </c>
      <c r="E1429" s="42" t="n">
        <v>10.16</v>
      </c>
      <c r="F1429" s="42" t="n">
        <f aca="false">D1429*E1429</f>
        <v>10.16</v>
      </c>
      <c r="H1429" s="43" t="n">
        <f aca="false">(F1429+G1429)*$H$16</f>
        <v>2.596896</v>
      </c>
      <c r="I1429" s="84" t="n">
        <f aca="false">F1429+G1429+H1429</f>
        <v>12.756896</v>
      </c>
      <c r="J1429" s="26"/>
    </row>
    <row r="1430" customFormat="false" ht="15" hidden="false" customHeight="true" outlineLevel="0" collapsed="false">
      <c r="J1430" s="26"/>
    </row>
    <row r="1431" customFormat="false" ht="15" hidden="false" customHeight="true" outlineLevel="0" collapsed="false">
      <c r="J1431" s="26"/>
    </row>
    <row r="1432" customFormat="false" ht="15" hidden="false" customHeight="true" outlineLevel="0" collapsed="false">
      <c r="J1432" s="26"/>
    </row>
    <row r="1433" customFormat="false" ht="15" hidden="false" customHeight="true" outlineLevel="0" collapsed="false">
      <c r="J1433" s="26"/>
    </row>
    <row r="1434" customFormat="false" ht="15" hidden="false" customHeight="true" outlineLevel="0" collapsed="false">
      <c r="A1434" s="48" t="s">
        <v>410</v>
      </c>
      <c r="B1434" s="65"/>
      <c r="C1434" s="45"/>
      <c r="D1434" s="46"/>
      <c r="E1434" s="39"/>
      <c r="F1434" s="42"/>
      <c r="G1434" s="40"/>
      <c r="H1434" s="63"/>
      <c r="J1434" s="27" t="n">
        <f aca="false">SUBTOTAL(9,J1436:J1439)</f>
        <v>61953.02</v>
      </c>
    </row>
    <row r="1435" customFormat="false" ht="15" hidden="false" customHeight="true" outlineLevel="0" collapsed="false">
      <c r="A1435" s="61"/>
      <c r="B1435" s="62"/>
      <c r="C1435" s="45"/>
      <c r="D1435" s="46"/>
      <c r="E1435" s="39"/>
      <c r="F1435" s="42"/>
      <c r="G1435" s="40"/>
      <c r="H1435" s="63"/>
      <c r="I1435" s="64"/>
      <c r="J1435" s="85"/>
    </row>
    <row r="1436" customFormat="false" ht="14.65" hidden="false" customHeight="true" outlineLevel="0" collapsed="false">
      <c r="A1436" s="28" t="n">
        <v>9015002</v>
      </c>
      <c r="B1436" s="31" t="s">
        <v>411</v>
      </c>
      <c r="C1436" s="30" t="s">
        <v>64</v>
      </c>
      <c r="D1436" s="50" t="n">
        <v>9</v>
      </c>
      <c r="E1436" s="32" t="n">
        <f aca="false">SUM(I1437:I1439)</f>
        <v>6883.6688170008</v>
      </c>
      <c r="F1436" s="70"/>
      <c r="G1436" s="31"/>
      <c r="H1436" s="30"/>
      <c r="I1436" s="35"/>
      <c r="J1436" s="36" t="n">
        <v>61953.02</v>
      </c>
    </row>
    <row r="1437" customFormat="false" ht="14.65" hidden="false" customHeight="false" outlineLevel="0" collapsed="false">
      <c r="A1437" s="45" t="n">
        <v>2041</v>
      </c>
      <c r="B1437" s="46" t="s">
        <v>55</v>
      </c>
      <c r="C1437" s="39" t="s">
        <v>30</v>
      </c>
      <c r="D1437" s="40" t="n">
        <v>2</v>
      </c>
      <c r="E1437" s="41" t="n">
        <v>13.38</v>
      </c>
      <c r="F1437" s="42" t="n">
        <f aca="false">D1437*E1437</f>
        <v>26.76</v>
      </c>
      <c r="G1437" s="51" t="n">
        <f aca="false">F1437*$H$15</f>
        <v>34.565892</v>
      </c>
      <c r="H1437" s="43" t="n">
        <f aca="false">(F1437+G1437)*$H$16</f>
        <v>15.6748979952</v>
      </c>
      <c r="I1437" s="84" t="n">
        <f aca="false">F1437+G1437+H1437</f>
        <v>77.0007899952</v>
      </c>
      <c r="J1437" s="26"/>
    </row>
    <row r="1438" customFormat="false" ht="14.65" hidden="false" customHeight="false" outlineLevel="0" collapsed="false">
      <c r="A1438" s="45" t="n">
        <v>2099</v>
      </c>
      <c r="B1438" s="46" t="s">
        <v>32</v>
      </c>
      <c r="C1438" s="39" t="s">
        <v>30</v>
      </c>
      <c r="D1438" s="40" t="n">
        <v>2</v>
      </c>
      <c r="E1438" s="42" t="n">
        <v>9.39</v>
      </c>
      <c r="F1438" s="42" t="n">
        <f aca="false">D1438*E1438</f>
        <v>18.78</v>
      </c>
      <c r="G1438" s="51" t="n">
        <f aca="false">F1438*$H$15</f>
        <v>24.258126</v>
      </c>
      <c r="H1438" s="43" t="n">
        <f aca="false">(F1438+G1438)*$H$16</f>
        <v>11.0005450056</v>
      </c>
      <c r="I1438" s="84" t="n">
        <f aca="false">F1438+G1438+H1438</f>
        <v>54.0386710056</v>
      </c>
      <c r="J1438" s="26"/>
    </row>
    <row r="1439" customFormat="false" ht="25.35" hidden="false" customHeight="true" outlineLevel="0" collapsed="false">
      <c r="A1439" s="45" t="n">
        <v>56262</v>
      </c>
      <c r="B1439" s="46" t="s">
        <v>412</v>
      </c>
      <c r="C1439" s="39" t="s">
        <v>66</v>
      </c>
      <c r="D1439" s="40" t="n">
        <v>1</v>
      </c>
      <c r="E1439" s="42" t="n">
        <v>5378.01</v>
      </c>
      <c r="F1439" s="42" t="n">
        <f aca="false">D1439*E1439</f>
        <v>5378.01</v>
      </c>
      <c r="H1439" s="43" t="n">
        <f aca="false">(F1439+G1439)*$H$16</f>
        <v>1374.619356</v>
      </c>
      <c r="I1439" s="84" t="n">
        <f aca="false">F1439+G1439+H1439</f>
        <v>6752.629356</v>
      </c>
      <c r="J1439" s="26"/>
    </row>
    <row r="1440" customFormat="false" ht="14.65" hidden="false" customHeight="false" outlineLevel="0" collapsed="false">
      <c r="A1440" s="61"/>
      <c r="B1440" s="62"/>
      <c r="C1440" s="45"/>
      <c r="D1440" s="46"/>
      <c r="E1440" s="39"/>
      <c r="F1440" s="42"/>
      <c r="G1440" s="40"/>
      <c r="H1440" s="63"/>
      <c r="I1440" s="64"/>
      <c r="J1440" s="85"/>
    </row>
    <row r="1441" customFormat="false" ht="14.65" hidden="false" customHeight="false" outlineLevel="0" collapsed="false">
      <c r="A1441" s="48" t="s">
        <v>413</v>
      </c>
      <c r="B1441" s="62"/>
      <c r="C1441" s="45"/>
      <c r="D1441" s="46"/>
      <c r="E1441" s="39"/>
      <c r="F1441" s="42"/>
      <c r="G1441" s="40"/>
      <c r="H1441" s="63"/>
      <c r="J1441" s="27" t="n">
        <f aca="false">SUBTOTAL(9,J1443)</f>
        <v>58374.97</v>
      </c>
    </row>
    <row r="1442" customFormat="false" ht="14.65" hidden="false" customHeight="false" outlineLevel="0" collapsed="false">
      <c r="A1442" s="61"/>
      <c r="B1442" s="62"/>
      <c r="C1442" s="45"/>
      <c r="D1442" s="46"/>
      <c r="E1442" s="39"/>
      <c r="F1442" s="42"/>
      <c r="G1442" s="40"/>
      <c r="H1442" s="63"/>
      <c r="I1442" s="64"/>
      <c r="J1442" s="85"/>
    </row>
    <row r="1443" customFormat="false" ht="14.65" hidden="false" customHeight="false" outlineLevel="0" collapsed="false">
      <c r="A1443" s="107"/>
      <c r="B1443" s="108" t="s">
        <v>414</v>
      </c>
      <c r="C1443" s="109" t="s">
        <v>415</v>
      </c>
      <c r="D1443" s="110" t="n">
        <v>0.05</v>
      </c>
      <c r="E1443" s="111" t="n">
        <v>1167499.46</v>
      </c>
      <c r="F1443" s="112"/>
      <c r="G1443" s="113"/>
      <c r="H1443" s="114"/>
      <c r="I1443" s="35" t="n">
        <f aca="false">D1443*E1443</f>
        <v>58374.973</v>
      </c>
      <c r="J1443" s="36" t="n">
        <v>58374.97</v>
      </c>
    </row>
    <row r="1444" customFormat="false" ht="14.65" hidden="false" customHeight="false" outlineLevel="0" collapsed="false">
      <c r="A1444" s="61"/>
      <c r="B1444" s="62"/>
      <c r="C1444" s="45"/>
      <c r="D1444" s="46"/>
      <c r="E1444" s="39"/>
      <c r="F1444" s="42"/>
      <c r="G1444" s="40"/>
      <c r="H1444" s="63"/>
      <c r="I1444" s="64"/>
      <c r="J1444" s="85"/>
    </row>
    <row r="1445" customFormat="false" ht="14.65" hidden="false" customHeight="false" outlineLevel="0" collapsed="false">
      <c r="B1445" s="97" t="s">
        <v>416</v>
      </c>
      <c r="I1445" s="25" t="n">
        <f aca="false">SUBTOTAL(9,J23:J1443)</f>
        <v>1225874.43</v>
      </c>
      <c r="J1445" s="25"/>
    </row>
    <row r="1447" customFormat="false" ht="14.65" hidden="false" customHeight="false" outlineLevel="0" collapsed="false">
      <c r="B1447" s="115" t="s">
        <v>417</v>
      </c>
    </row>
    <row r="1448" customFormat="false" ht="14.65" hidden="false" customHeight="false" outlineLevel="0" collapsed="false">
      <c r="B1448" s="115" t="s">
        <v>418</v>
      </c>
    </row>
    <row r="1449" customFormat="false" ht="14.65" hidden="false" customHeight="false" outlineLevel="0" collapsed="false">
      <c r="B1449" s="115" t="s">
        <v>419</v>
      </c>
    </row>
    <row r="1450" customFormat="false" ht="14.65" hidden="false" customHeight="false" outlineLevel="0" collapsed="false">
      <c r="B1450" s="115" t="s">
        <v>420</v>
      </c>
    </row>
    <row r="1451" customFormat="false" ht="14.65" hidden="false" customHeight="false" outlineLevel="0" collapsed="false">
      <c r="B1451" s="115" t="s">
        <v>421</v>
      </c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6">
    <mergeCell ref="A1:J1"/>
    <mergeCell ref="A7:J7"/>
    <mergeCell ref="A8:J8"/>
    <mergeCell ref="B10:G10"/>
    <mergeCell ref="B13:J13"/>
    <mergeCell ref="E15:G15"/>
    <mergeCell ref="H15:I15"/>
    <mergeCell ref="E16:G16"/>
    <mergeCell ref="H16:I16"/>
    <mergeCell ref="A17:I17"/>
    <mergeCell ref="I21:J21"/>
    <mergeCell ref="I36:J36"/>
    <mergeCell ref="D862:I862"/>
    <mergeCell ref="B1159:E1159"/>
    <mergeCell ref="B1160:E1160"/>
    <mergeCell ref="I1445:J1445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8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2.75" zeroHeight="false" outlineLevelRow="0" outlineLevelCol="0"/>
  <sheetData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2526</TotalTime>
  <Application>LibreOffice/24.8.6.2$Windows_X86_64 LibreOffice_project/6d98ba145e9a8a39fc57bcc76981d1fb1316c60c</Application>
  <AppVersion>15.0000</AppVersion>
  <Company>Telefonica S.A.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2011-06-10T19:48:36Z</dcterms:created>
  <dc:creator>toninho</dc:creator>
  <dc:description/>
  <dc:language>pt-BR</dc:language>
  <cp:lastModifiedBy/>
  <cp:lastPrinted>2025-03-20T11:26:10Z</cp:lastPrinted>
  <dcterms:modified xsi:type="dcterms:W3CDTF">2025-05-08T14:08:46Z</dcterms:modified>
  <cp:revision>283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