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codeName="EstaPastaDeTrabalho" defaultThemeVersion="166925"/>
  <mc:AlternateContent xmlns:mc="http://schemas.openxmlformats.org/markup-compatibility/2006">
    <mc:Choice Requires="x15">
      <x15ac:absPath xmlns:x15ac="http://schemas.microsoft.com/office/spreadsheetml/2010/11/ac" url="U:\Obras\SMO\02 OBRAS SMO\1 OBRAS EM LICITAÇÃO\2026\06 PRA -159 -  PARQUE NATURALIZADO CÉSAR DE SOUZA\P1 INICIAL\DOCUMENTO ENVIADOS\"/>
    </mc:Choice>
  </mc:AlternateContent>
  <xr:revisionPtr revIDLastSave="0" documentId="13_ncr:1_{7A0A5E28-6AAB-41E1-B350-FD08861BED5C}" xr6:coauthVersionLast="47" xr6:coauthVersionMax="47" xr10:uidLastSave="{00000000-0000-0000-0000-000000000000}"/>
  <bookViews>
    <workbookView xWindow="-120" yWindow="-120" windowWidth="29040" windowHeight="15720" tabRatio="850" activeTab="1" xr2:uid="{00000000-000D-0000-FFFF-FFFF00000000}"/>
  </bookViews>
  <sheets>
    <sheet name="PQU RESUMO" sheetId="73" r:id="rId1"/>
    <sheet name="PQPU" sheetId="66" r:id="rId2"/>
  </sheets>
  <externalReferences>
    <externalReference r:id="rId3"/>
  </externalReferences>
  <definedNames>
    <definedName name="_xlnm._FilterDatabase" localSheetId="1" hidden="1">PQPU!$A$12:$H$126</definedName>
    <definedName name="_R" hidden="1">{#N/A,#N/A,FALSE,"ORC-ACKE";#N/A,#N/A,FALSE,"RESUMO"}</definedName>
    <definedName name="A" hidden="1">{#N/A,#N/A,FALSE,"RESUMO-BB1";#N/A,#N/A,FALSE,"MOD-A01-R - BB1";#N/A,#N/A,FALSE,"URB-BB1"}</definedName>
    <definedName name="ad" hidden="1">{#N/A,#N/A,FALSE,"GRÁFICO";#N/A,#N/A,FALSE,"MED-URBANIZ";#N/A,#N/A,FALSE,"RES-URBANIZ";#N/A,#N/A,FALSE,"POS-FÍSICA-BLOCO2";#N/A,#N/A,FALSE,"MED-BLOCO2";#N/A,#N/A,FALSE,"RES-BLOCO2";#N/A,#N/A,FALSE,"POS-FÍSICA-BLOCO1";#N/A,#N/A,FALSE,"MED-BLOCO1";#N/A,#N/A,FALSE,"RES-BLOCO1";#N/A,#N/A,FALSE,"REAJUSTE";#N/A,#N/A,FALSE,"POS-FÍSICA-RESUMO";#N/A,#N/A,FALSE,"EXTCRO";#N/A,#N/A,FALSE,"RES-GERAL";#N/A,#N/A,FALSE,"MULTA"}</definedName>
    <definedName name="AGAS" hidden="1">{#N/A,#N/A,FALSE,"ORC-ACKE";#N/A,#N/A,FALSE,"RESUMO"}</definedName>
    <definedName name="_xlnm.Print_Area" localSheetId="1">PQPU!$A$1:$H$132</definedName>
    <definedName name="_xlnm.Print_Area" localSheetId="0">'PQU RESUMO'!$A$1:$N$50</definedName>
    <definedName name="as" hidden="1">{#N/A,#N/A,FALSE,"BETER -1";#N/A,#N/A,FALSE,"BETER -2";#N/A,#N/A,FALSE,"BETER -3";#N/A,#N/A,FALSE,"BETER -urb";#N/A,#N/A,FALSE,"BETER -RESUMO"}</definedName>
    <definedName name="ASDF" hidden="1">{#N/A,#N/A,FALSE,"RESUMO-BB1";#N/A,#N/A,FALSE,"MOD-A01-R - BB1";#N/A,#N/A,FALSE,"URB-BB1"}</definedName>
    <definedName name="ASDFG" hidden="1">{#N/A,#N/A,FALSE,"RESUMO-BB1";#N/A,#N/A,FALSE,"MOD-A01-R - BB1";#N/A,#N/A,FALSE,"URB-BB1"}</definedName>
    <definedName name="B" hidden="1">{#N/A,#N/A,FALSE,"ORC-ACKE";#N/A,#N/A,FALSE,"RESUMO"}</definedName>
    <definedName name="D" hidden="1">{#N/A,#N/A,FALSE,"RESUMO-BB1";#N/A,#N/A,FALSE,"MOD-A01-R - BB1";#N/A,#N/A,FALSE,"URB-BB1"}</definedName>
    <definedName name="daf" hidden="1">{#N/A,#N/A,FALSE,"RESUMO-BB1";#N/A,#N/A,FALSE,"MOD-A01-R - BB1";#N/A,#N/A,FALSE,"URB-BB1"}</definedName>
    <definedName name="DATABASE" hidden="1">#REF!</definedName>
    <definedName name="DDDD" hidden="1">{#N/A,#N/A,FALSE,"BETER -1";#N/A,#N/A,FALSE,"BETER -2";#N/A,#N/A,FALSE,"BETER -3";#N/A,#N/A,FALSE,"BETER -urb";#N/A,#N/A,FALSE,"BETER -RESUMO"}</definedName>
    <definedName name="DESNIVEL" hidden="1">{#N/A,#N/A,FALSE,"RESUMO-BB1";#N/A,#N/A,FALSE,"MOD-A01-R - BB1";#N/A,#N/A,FALSE,"URB-BB1"}</definedName>
    <definedName name="DSSD" hidden="1">{#N/A,#N/A,FALSE,"ORC-ACKE";#N/A,#N/A,FALSE,"RESUMO"}</definedName>
    <definedName name="E" hidden="1">{#N/A,#N/A,FALSE,"GRÁFICO";#N/A,#N/A,FALSE,"MED-URBANIZ";#N/A,#N/A,FALSE,"RES-URBANIZ";#N/A,#N/A,FALSE,"POS-FÍSICA-BLOCO2";#N/A,#N/A,FALSE,"MED-BLOCO2";#N/A,#N/A,FALSE,"RES-BLOCO2";#N/A,#N/A,FALSE,"POS-FÍSICA-BLOCO1";#N/A,#N/A,FALSE,"MED-BLOCO1";#N/A,#N/A,FALSE,"RES-BLOCO1";#N/A,#N/A,FALSE,"REAJUSTE";#N/A,#N/A,FALSE,"POS-FÍSICA-RESUMO";#N/A,#N/A,FALSE,"EXTCRO";#N/A,#N/A,FALSE,"RES-GERAL";#N/A,#N/A,FALSE,"MULTA"}</definedName>
    <definedName name="E4WR" hidden="1">{#N/A,#N/A,FALSE,"GRÁFICO";#N/A,#N/A,FALSE,"MED-URBANIZ";#N/A,#N/A,FALSE,"RES-URBANIZ";#N/A,#N/A,FALSE,"POS-FÍSICA-BLOCO2";#N/A,#N/A,FALSE,"MED-BLOCO2";#N/A,#N/A,FALSE,"RES-BLOCO2";#N/A,#N/A,FALSE,"POS-FÍSICA-BLOCO1";#N/A,#N/A,FALSE,"MED-BLOCO1";#N/A,#N/A,FALSE,"RES-BLOCO1";#N/A,#N/A,FALSE,"REAJUSTE";#N/A,#N/A,FALSE,"POS-FÍSICA-RESUMO";#N/A,#N/A,FALSE,"EXTCRO";#N/A,#N/A,FALSE,"RES-GERAL";#N/A,#N/A,FALSE,"MULTA"}</definedName>
    <definedName name="ef" hidden="1">{#N/A,#N/A,FALSE,"BETER -1";#N/A,#N/A,FALSE,"BETER -2";#N/A,#N/A,FALSE,"BETER -3";#N/A,#N/A,FALSE,"BETER -urb";#N/A,#N/A,FALSE,"BETER -RESUMO"}</definedName>
    <definedName name="EMPRESAS" hidden="1">OFFSET(#REF!,1,0):OFFSET(#REF!,-1,0)</definedName>
    <definedName name="ERA" hidden="1">{#N/A,#N/A,FALSE,"ORC-ACKE";#N/A,#N/A,FALSE,"RESUMO"}</definedName>
    <definedName name="FASDF" hidden="1">{#N/A,#N/A,FALSE,"ORC-ACKE";#N/A,#N/A,FALSE,"RESUMO"}</definedName>
    <definedName name="g" hidden="1">{#N/A,#N/A,FALSE,"RESUMO-BB1";#N/A,#N/A,FALSE,"MOD-A01-R - BB1";#N/A,#N/A,FALSE,"URB-BB1"}</definedName>
    <definedName name="GASE" hidden="1">{#N/A,#N/A,FALSE,"RESUMO-BB1";#N/A,#N/A,FALSE,"MOD-A01-R - BB1";#N/A,#N/A,FALSE,"URB-BB1"}</definedName>
    <definedName name="gf" hidden="1">{#N/A,#N/A,FALSE,"ORC-ACKE";#N/A,#N/A,FALSE,"RESUMO"}</definedName>
    <definedName name="grf" hidden="1">{#N/A,#N/A,FALSE,"ORC-ACKE";#N/A,#N/A,FALSE,"RESUMO"}</definedName>
    <definedName name="h" hidden="1">{#N/A,#N/A,FALSE,"GRÁFICO";#N/A,#N/A,FALSE,"MED-URBANIZ";#N/A,#N/A,FALSE,"RES-URBANIZ";#N/A,#N/A,FALSE,"POS-FÍSICA-BLOCO2";#N/A,#N/A,FALSE,"MED-BLOCO2";#N/A,#N/A,FALSE,"RES-BLOCO2";#N/A,#N/A,FALSE,"POS-FÍSICA-BLOCO1";#N/A,#N/A,FALSE,"MED-BLOCO1";#N/A,#N/A,FALSE,"RES-BLOCO1";#N/A,#N/A,FALSE,"REAJUSTE";#N/A,#N/A,FALSE,"POS-FÍSICA-RESUMO";#N/A,#N/A,FALSE,"EXTCRO";#N/A,#N/A,FALSE,"RES-GERAL";#N/A,#N/A,FALSE,"MULTA"}</definedName>
    <definedName name="hid" hidden="1">{#N/A,#N/A,FALSE,"BETER -1";#N/A,#N/A,FALSE,"BETER -2";#N/A,#N/A,FALSE,"BETER -3";#N/A,#N/A,FALSE,"BETER -urb";#N/A,#N/A,FALSE,"BETER -RESUMO"}</definedName>
    <definedName name="HIDRÁULICA" hidden="1">{#N/A,#N/A,FALSE,"RESUMO-BB1";#N/A,#N/A,FALSE,"MOD-A01-R - BB1";#N/A,#N/A,FALSE,"URB-BB1"}</definedName>
    <definedName name="HRA" hidden="1">{#N/A,#N/A,FALSE,"ORC-ACKE";#N/A,#N/A,FALSE,"RESUMO"}</definedName>
    <definedName name="INDICES" hidden="1">OFFSET(#REF!,1,0):OFFSET(#REF!,-1,0)</definedName>
    <definedName name="j" hidden="1">{#N/A,#N/A,FALSE,"ORC-ACKE";#N/A,#N/A,FALSE,"RESUMO"}</definedName>
    <definedName name="jg" hidden="1">{#N/A,#N/A,FALSE,"RESUMO-BB1";#N/A,#N/A,FALSE,"MOD-A01-R - BB1";#N/A,#N/A,FALSE,"URB-BB1"}</definedName>
    <definedName name="jgg" hidden="1">{#N/A,#N/A,FALSE,"GRÁFICO";#N/A,#N/A,FALSE,"MED-URBANIZ";#N/A,#N/A,FALSE,"RES-URBANIZ";#N/A,#N/A,FALSE,"POS-FÍSICA-BLOCO2";#N/A,#N/A,FALSE,"MED-BLOCO2";#N/A,#N/A,FALSE,"RES-BLOCO2";#N/A,#N/A,FALSE,"POS-FÍSICA-BLOCO1";#N/A,#N/A,FALSE,"MED-BLOCO1";#N/A,#N/A,FALSE,"RES-BLOCO1";#N/A,#N/A,FALSE,"REAJUSTE";#N/A,#N/A,FALSE,"POS-FÍSICA-RESUMO";#N/A,#N/A,FALSE,"EXTCRO";#N/A,#N/A,FALSE,"RES-GERAL";#N/A,#N/A,FALSE,"MULTA"}</definedName>
    <definedName name="k" hidden="1">{#N/A,#N/A,FALSE,"ORC-ACKE";#N/A,#N/A,FALSE,"RESUMO"}</definedName>
    <definedName name="ListaFontes" hidden="1">OFFSET([1]Composições!$X$1,0,0,COUNTA([1]Composições!$X:$X),1)</definedName>
    <definedName name="loja" hidden="1">{#N/A,#N/A,FALSE,"BETER -1";#N/A,#N/A,FALSE,"BETER -2";#N/A,#N/A,FALSE,"BETER -3";#N/A,#N/A,FALSE,"BETER -urb";#N/A,#N/A,FALSE,"BETER -RESUMO"}</definedName>
    <definedName name="nb" hidden="1">{#N/A,#N/A,FALSE,"RESUMO-BB1";#N/A,#N/A,FALSE,"MOD-A01-R - BB1";#N/A,#N/A,FALSE,"URB-BB1"}</definedName>
    <definedName name="NCOMPOSICOES">8</definedName>
    <definedName name="NCOTACOES">1</definedName>
    <definedName name="NEMPRESAS">3</definedName>
    <definedName name="NINDICES">0</definedName>
    <definedName name="QERTT" hidden="1">{#N/A,#N/A,FALSE,"ORC-ACKE";#N/A,#N/A,FALSE,"RESUMO"}</definedName>
    <definedName name="QWEFR" hidden="1">{#N/A,#N/A,FALSE,"RESUMO-BB1";#N/A,#N/A,FALSE,"MOD-A01-R - BB1";#N/A,#N/A,FALSE,"URB-BB1"}</definedName>
    <definedName name="rt" hidden="1">{#N/A,#N/A,FALSE,"ORC-ACKE";#N/A,#N/A,FALSE,"RESUMO"}</definedName>
    <definedName name="S" hidden="1">{#N/A,#N/A,FALSE,"ORC-ACKE";#N/A,#N/A,FALSE,"RESUMO"}</definedName>
    <definedName name="SDS" hidden="1">{#N/A,#N/A,FALSE,"RESUMO-BB1";#N/A,#N/A,FALSE,"MOD-A01-R - BB1";#N/A,#N/A,FALSE,"URB-BB1"}</definedName>
    <definedName name="_xlnm.Print_Titles" localSheetId="1">PQPU!$12:$12</definedName>
    <definedName name="we" hidden="1">{#N/A,#N/A,FALSE,"RESUMO-BB1";#N/A,#N/A,FALSE,"MOD-A01-R - BB1";#N/A,#N/A,FALSE,"URB-BB1"}</definedName>
    <definedName name="wrm.ORÇAMENTO" hidden="1">{#N/A,#N/A,FALSE,"ORC-ACKE";#N/A,#N/A,FALSE,"RESUMO"}</definedName>
    <definedName name="wrn.BB1." hidden="1">{#N/A,#N/A,FALSE,"RESUMO-BB1";#N/A,#N/A,FALSE,"MOD-A01-R - BB1";#N/A,#N/A,FALSE,"URB-BB1"}</definedName>
    <definedName name="wrn.BETER." hidden="1">{#N/A,#N/A,FALSE,"BETER -1";#N/A,#N/A,FALSE,"BETER -2";#N/A,#N/A,FALSE,"BETER -3";#N/A,#N/A,FALSE,"BETER -urb";#N/A,#N/A,FALSE,"BETER -RESUMO"}</definedName>
    <definedName name="wrn.GERAL." hidden="1">{#N/A,#N/A,FALSE,"GRÁFICO";#N/A,#N/A,FALSE,"MED-URBANIZ";#N/A,#N/A,FALSE,"RES-URBANIZ";#N/A,#N/A,FALSE,"POS-FÍSICA-BLOCO2";#N/A,#N/A,FALSE,"MED-BLOCO2";#N/A,#N/A,FALSE,"RES-BLOCO2";#N/A,#N/A,FALSE,"POS-FÍSICA-BLOCO1";#N/A,#N/A,FALSE,"MED-BLOCO1";#N/A,#N/A,FALSE,"RES-BLOCO1";#N/A,#N/A,FALSE,"REAJUSTE";#N/A,#N/A,FALSE,"POS-FÍSICA-RESUMO";#N/A,#N/A,FALSE,"EXTCRO";#N/A,#N/A,FALSE,"RES-GERAL";#N/A,#N/A,FALSE,"MULTA"}</definedName>
    <definedName name="wrn.ORÇAMENTO." hidden="1">{#N/A,#N/A,FALSE,"ORC-ACKE";#N/A,#N/A,FALSE,"RESUMO"}</definedName>
    <definedName name="wrx.geral" hidden="1">{#N/A,#N/A,FALSE,"GRÁFICO";#N/A,#N/A,FALSE,"MED-URBANIZ";#N/A,#N/A,FALSE,"RES-URBANIZ";#N/A,#N/A,FALSE,"POS-FÍSICA-BLOCO2";#N/A,#N/A,FALSE,"MED-BLOCO2";#N/A,#N/A,FALSE,"RES-BLOCO2";#N/A,#N/A,FALSE,"POS-FÍSICA-BLOCO1";#N/A,#N/A,FALSE,"MED-BLOCO1";#N/A,#N/A,FALSE,"RES-BLOCO1";#N/A,#N/A,FALSE,"REAJUSTE";#N/A,#N/A,FALSE,"POS-FÍSICA-RESUMO";#N/A,#N/A,FALSE,"EXTCRO";#N/A,#N/A,FALSE,"RES-GERAL";#N/A,#N/A,FALSE,"MULTA"}</definedName>
    <definedName name="YT" hidden="1">{#N/A,#N/A,FALSE,"RESUMO-BB1";#N/A,#N/A,FALSE,"MOD-A01-R - BB1";#N/A,#N/A,FALSE,"URB-BB1"}</definedName>
    <definedName name="ZERF" hidden="1">{#N/A,#N/A,FALSE,"BETER -1";#N/A,#N/A,FALSE,"BETER -2";#N/A,#N/A,FALSE,"BETER -3";#N/A,#N/A,FALSE,"BETER -urb";#N/A,#N/A,FALSE,"BETER -RESUMO"}</definedName>
  </definedNames>
  <calcPr calcId="191029" iterateDelta="1E-4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72" i="66" l="1"/>
  <c r="H55" i="66" l="1"/>
  <c r="H118" i="66"/>
  <c r="H27" i="66"/>
  <c r="H16" i="66"/>
  <c r="H110" i="66"/>
  <c r="H113" i="66"/>
  <c r="H37" i="66"/>
  <c r="H124" i="66"/>
  <c r="H84" i="66"/>
  <c r="H23" i="66"/>
  <c r="H74" i="66"/>
  <c r="H34" i="66"/>
  <c r="H114" i="66"/>
  <c r="H112" i="66"/>
  <c r="H18" i="66"/>
  <c r="H81" i="66"/>
  <c r="H109" i="66"/>
  <c r="H115" i="66"/>
  <c r="H120" i="66"/>
  <c r="H82" i="66"/>
  <c r="H108" i="66"/>
  <c r="H102" i="66" l="1"/>
  <c r="H92" i="66"/>
  <c r="H103" i="66"/>
  <c r="H76" i="66"/>
  <c r="H95" i="66"/>
  <c r="H25" i="66"/>
  <c r="H24" i="66"/>
  <c r="H32" i="66"/>
  <c r="H40" i="66"/>
  <c r="H75" i="66"/>
  <c r="H68" i="66"/>
  <c r="H80" i="66"/>
  <c r="H83" i="66"/>
  <c r="H61" i="66"/>
  <c r="H69" i="66"/>
  <c r="H91" i="66"/>
  <c r="H96" i="66"/>
  <c r="H79" i="66"/>
  <c r="H73" i="66"/>
  <c r="H67" i="66"/>
  <c r="H101" i="66"/>
  <c r="H33" i="66"/>
  <c r="H38" i="66"/>
  <c r="H93" i="66"/>
  <c r="H78" i="66"/>
  <c r="H86" i="66"/>
  <c r="H77" i="66"/>
  <c r="H71" i="66"/>
  <c r="H39" i="66"/>
  <c r="H43" i="66"/>
  <c r="H56" i="66"/>
  <c r="H54" i="66"/>
  <c r="H49" i="66"/>
  <c r="H53" i="66"/>
  <c r="H51" i="66"/>
  <c r="H52" i="66"/>
  <c r="H41" i="66"/>
  <c r="H90" i="66"/>
  <c r="H70" i="66"/>
  <c r="H29" i="66"/>
  <c r="H30" i="66"/>
  <c r="H66" i="66"/>
  <c r="H60" i="66"/>
  <c r="H31" i="66"/>
  <c r="H35" i="66"/>
  <c r="H100" i="66"/>
  <c r="H111" i="66"/>
  <c r="H94" i="66"/>
  <c r="H85" i="66"/>
  <c r="H62" i="66" l="1"/>
  <c r="H50" i="66"/>
  <c r="H97" i="66"/>
  <c r="H104" i="66"/>
  <c r="H117" i="66"/>
  <c r="H116" i="66"/>
  <c r="H44" i="66"/>
  <c r="H125" i="66"/>
  <c r="H87" i="66"/>
  <c r="H63" i="66" l="1"/>
  <c r="H57" i="66"/>
  <c r="H121" i="66"/>
  <c r="H17" i="66" l="1"/>
  <c r="H19" i="66" l="1"/>
  <c r="H126" i="66"/>
</calcChain>
</file>

<file path=xl/sharedStrings.xml><?xml version="1.0" encoding="utf-8"?>
<sst xmlns="http://schemas.openxmlformats.org/spreadsheetml/2006/main" count="436" uniqueCount="238">
  <si>
    <t>OBRA:</t>
  </si>
  <si>
    <t>LOCAL:</t>
  </si>
  <si>
    <t>CÓDIGO</t>
  </si>
  <si>
    <t>DESCRIÇÃO DOS SERVIÇOS</t>
  </si>
  <si>
    <t>UN</t>
  </si>
  <si>
    <t>M2</t>
  </si>
  <si>
    <t>M3</t>
  </si>
  <si>
    <t>M3XKM</t>
  </si>
  <si>
    <t>M</t>
  </si>
  <si>
    <t>KG</t>
  </si>
  <si>
    <t>06.02.020</t>
  </si>
  <si>
    <t>REBOCO</t>
  </si>
  <si>
    <t>4.0</t>
  </si>
  <si>
    <t>5.0</t>
  </si>
  <si>
    <t>BDI:</t>
  </si>
  <si>
    <t>PLACA DE OBRA EM CHAPA DE AÇO GALVANIZADO</t>
  </si>
  <si>
    <t>01.17.111</t>
  </si>
  <si>
    <t>UNMES</t>
  </si>
  <si>
    <t>02.02.130</t>
  </si>
  <si>
    <t>03.01.020</t>
  </si>
  <si>
    <t>05.10.025</t>
  </si>
  <si>
    <t>06.11.040</t>
  </si>
  <si>
    <t>06.14.020</t>
  </si>
  <si>
    <t>30.06.110</t>
  </si>
  <si>
    <t>33.06.020</t>
  </si>
  <si>
    <t>33.09.020</t>
  </si>
  <si>
    <t>34.04.280</t>
  </si>
  <si>
    <t>37.13.640</t>
  </si>
  <si>
    <t>37.17.060</t>
  </si>
  <si>
    <t>38.13.010</t>
  </si>
  <si>
    <t>39.21.030</t>
  </si>
  <si>
    <t>39.21.040</t>
  </si>
  <si>
    <t>41.10.430</t>
  </si>
  <si>
    <t>41.11.450</t>
  </si>
  <si>
    <t>42.05.110</t>
  </si>
  <si>
    <t>42.05.190</t>
  </si>
  <si>
    <t>54.01.400</t>
  </si>
  <si>
    <t>98.02.210</t>
  </si>
  <si>
    <t>CDHU</t>
  </si>
  <si>
    <t>REF</t>
  </si>
  <si>
    <t>SINAPI</t>
  </si>
  <si>
    <t>PQPU - PLANILHA DE QUANTIDADES E PREÇOS UNITÁRIOS</t>
  </si>
  <si>
    <t>DATA:</t>
  </si>
  <si>
    <r>
      <rPr>
        <sz val="11"/>
        <color rgb="FF000000"/>
        <rFont val="Arial"/>
        <family val="2"/>
      </rPr>
      <t xml:space="preserve">PLANILHA DE QUANTIDADES E PREÇOS UNITÁRIOS </t>
    </r>
    <r>
      <rPr>
        <b/>
        <sz val="11"/>
        <color rgb="FFFF0000"/>
        <rFont val="Arial"/>
        <family val="2"/>
      </rPr>
      <t>SEM DESONERAÇÃO</t>
    </r>
  </si>
  <si>
    <t>QUANTIDADE</t>
  </si>
  <si>
    <t>PREÇO TOTAL</t>
  </si>
  <si>
    <t>.</t>
  </si>
  <si>
    <t>TOTAL DO ITEM</t>
  </si>
  <si>
    <t>INFRA</t>
  </si>
  <si>
    <t>FORNECIMENTO E APLICAÇÃO DE TELA DE AÇO</t>
  </si>
  <si>
    <t>PINTURA COM SELADOR PARA TINTA ACRILICA</t>
  </si>
  <si>
    <t>LOCAÇÃO DE CONTAINER TIPO ESCRITÓRIO COM 1 VASO SANITÁRIO, 1 LAVATÓRIO E 1 PONTO PARA CHUVEIRO - ÁREA MÍNIMA DE 13,80 M²</t>
  </si>
  <si>
    <t>DEMOLIÇÃO MANUAL DE CONCRETO SIMPLES</t>
  </si>
  <si>
    <t>TRANSPORTE DE SOLO DE 1ª E 2ª CATEGORIA POR CAMINHÃO PARA DISTÂNCIAS SUPERIORES AO 15° KM ATÉ O 20° KM</t>
  </si>
  <si>
    <t>ESCAVAÇÃO MANUAL EM SOLO DE 1ª E 2ª CATEGORIA EM VALA OU CAVA ATÉ 1,5 M</t>
  </si>
  <si>
    <t>REATERRO MANUAL APILOADO SEM CONTROLE DE COMPACTAÇÃO</t>
  </si>
  <si>
    <t>CARGA MANUAL DE SOLO</t>
  </si>
  <si>
    <t>SINALIZAÇÃO COM PICTOGRAMA PARA VAGA DE ESTACIONAMENTO, COM FAIXAS DEMARCATÓRIAS</t>
  </si>
  <si>
    <t>ACRÍLICO PARA QUADRAS E PISOS CIMENTADOS</t>
  </si>
  <si>
    <t>BORRACHA CLORADA PARA FAIXAS DEMARCATÓRIAS</t>
  </si>
  <si>
    <t>ÁRVORE ORNAMENTAL TIPO MANACÁ-DA-SERRA - H= 2,00 M</t>
  </si>
  <si>
    <t>DISJUNTOR TERMOMAGNÉTICO, BIPOLAR 220/380 V, CORRENTE DE 60 A ATÉ 100 A</t>
  </si>
  <si>
    <t>DISPOSITIVO DIFERENCIAL RESIDUAL DE 25 A X 30 MA - 2 POLOS</t>
  </si>
  <si>
    <t>ELETRODUTO CORRUGADO EM POLIETILENO DE ALTA DENSIDADE, DN= 30 MM, COM ACESSÓRIOS</t>
  </si>
  <si>
    <t>CABO DE COBRE FLEXÍVEL DE 4 MM², ISOLAMENTO 0,6/1KV - ISOLAÇÃO HEPR 90°C</t>
  </si>
  <si>
    <t>CABO DE COBRE FLEXÍVEL DE 6 MM², ISOLAMENTO 0,6/1KV - ISOLAÇÃO HEPR 90°C</t>
  </si>
  <si>
    <t>POSTE TELECÔNICO RETO EM AÇO SAE 1010/1020 GALVANIZADO A FOGO, ALTURA DE 6,00 M</t>
  </si>
  <si>
    <t>SUPORTE TUBULAR DE FIXAÇÃO EM POSTE PARA 2 LUMINÁRIAS TIPO PÉTALA</t>
  </si>
  <si>
    <t>CONECTOR CABO/HASTE DE 3/4´</t>
  </si>
  <si>
    <t>HASTE DE ATERRAMENTO DE 3/4´ X 3 M</t>
  </si>
  <si>
    <t>ABERTURA DE CAIXA ATÉ 25 CM, INCLUI ESCAVAÇÃO, COMPACTAÇÃO, TRANSPORTE E PREPARO DO SUB-LEITO</t>
  </si>
  <si>
    <t>BANCO DE MADEIRA COM ENCOSTO E PÉS EM FERRO FUNDIDO PINTADO</t>
  </si>
  <si>
    <t>6.0</t>
  </si>
  <si>
    <t>LIMPEZA DO TERRENO</t>
  </si>
  <si>
    <t>LIMPEZA MECANIZADA GERAL, INCLUSIVE REMOÇÃO DA COBERTURA VEGETAL - TRONCOS COM DIÂMETRO ATÉ 10CM - SEM TRANSPORTE</t>
  </si>
  <si>
    <t>CARGA MECANIZADA E REMOÇÃO DE ENTULHO, INCLUSIVE TRANSPORTE ATÉ 1KM</t>
  </si>
  <si>
    <t>TRANSPORTE DE ENTULHO POR CAMINHÃO BASCULANTE, A PARTIR DE 1KM</t>
  </si>
  <si>
    <t>APILOAMENTO DO FUNDO DE VALAS, PARA SIMPLES REGULARIZAÇÃO</t>
  </si>
  <si>
    <t>ENVELOPAMENTO DE ELETRODUTO ENTERRADO, COM CONCRETO</t>
  </si>
  <si>
    <t>DISPOSITIVO DE PROTEÇÃO CONTRA SURTOS 275V - 15KA</t>
  </si>
  <si>
    <t>PISOS</t>
  </si>
  <si>
    <t>PISO PODOTÁTIL, ALERTA OU DIRECIONAL, EM LADRILHO HIDRÁULICO</t>
  </si>
  <si>
    <t>TINTA ESMALTE SINTÉTICO - CONCRETO OU REBOCO SEM MASSA CORRIDA</t>
  </si>
  <si>
    <t>NC.27 - PASSEIO DE CONCRETO, FCK=25MPA, INCLUINDO PREPARO DA CAIXA E LASTRO DE BRITA</t>
  </si>
  <si>
    <t>NC.20 - GUIA DE CONCRETO RETA OU CURVA, TIPO PMSP</t>
  </si>
  <si>
    <t>PAISAGISMO</t>
  </si>
  <si>
    <t>PITANGUEIRA ( EUGENIA UNIFLORA)</t>
  </si>
  <si>
    <t>PAINEIRA (CHORISIA SPECIOSA)</t>
  </si>
  <si>
    <t>PLAYGROUND BRINQUEDOS DE MADEIRA - GANGORRA DUPLA</t>
  </si>
  <si>
    <t>PLAYGROUND BRINQUEDOS DE MADEIRA - BALANÇA DUPLA</t>
  </si>
  <si>
    <t>LIXEIRA DUPLA</t>
  </si>
  <si>
    <t>RV.12 - PISO EMBORRACHADO PARA AMORTECIMENTO DE IMPACTO, ESPESSURA 2,5 CM OU SIMILAR QUE ATENDA ABSORÇÃO DE IMPACTO A QUEDA DE ALTURA DE 1,20M CONFORME NBR 16071</t>
  </si>
  <si>
    <t>EDIF</t>
  </si>
  <si>
    <t>ILUMINAÇÃO</t>
  </si>
  <si>
    <t>COMUNICAÇÃO VISUAL</t>
  </si>
  <si>
    <t>CONCRETO USINADO, BRITA 1E2,SLUMP 8+OU-1cm / FCK= 15,0MPA - BOMBEÁVEL</t>
  </si>
  <si>
    <t>DRACENA - H=0.50/0.70 M  - (DRACAENA FRAGRANS) ARBUSTO</t>
  </si>
  <si>
    <t>CAIXA DE PASSAGEM E TAMPA PRÉ-MOLDADAS EM CONCRETO 40 X 40 CM</t>
  </si>
  <si>
    <t>TELA TAPUME - EM POLIETILENO ESTIRADO P/ DEMARCAÇÃO DE OBRA COR LARANJA -  ROLO DE 1,20M LARG. X 50M COMPRIMENTO</t>
  </si>
  <si>
    <t>SIURB EDIF IS</t>
  </si>
  <si>
    <t>LUMINARIA DE LED PARA ILUMINACAO PUBLICA, DE 138 W ATE 180 W, INVOLUCRO EM ALUMINIO OU ACO INOX</t>
  </si>
  <si>
    <t>TOCA ESCORREGA E ESCALADA</t>
  </si>
  <si>
    <t>CPU</t>
  </si>
  <si>
    <t>1.1</t>
  </si>
  <si>
    <t>1.2</t>
  </si>
  <si>
    <t>1.3</t>
  </si>
  <si>
    <t>1.0</t>
  </si>
  <si>
    <t>2.0</t>
  </si>
  <si>
    <t>3.0</t>
  </si>
  <si>
    <t>2.1</t>
  </si>
  <si>
    <t>2.2</t>
  </si>
  <si>
    <t>2.3</t>
  </si>
  <si>
    <t>2.4</t>
  </si>
  <si>
    <t>2.5</t>
  </si>
  <si>
    <t>2.6</t>
  </si>
  <si>
    <t>3.1</t>
  </si>
  <si>
    <t>SERVIÇOS PRELIMINARES</t>
  </si>
  <si>
    <t>INSTALAÇÃO DE CANTEIRO DE OBRAS</t>
  </si>
  <si>
    <t>3.3</t>
  </si>
  <si>
    <t>3.4</t>
  </si>
  <si>
    <t>3.5</t>
  </si>
  <si>
    <t>3.6</t>
  </si>
  <si>
    <t>3.7</t>
  </si>
  <si>
    <t>3.8</t>
  </si>
  <si>
    <t>FDE</t>
  </si>
  <si>
    <t>09.02.059</t>
  </si>
  <si>
    <t>09.02.063</t>
  </si>
  <si>
    <t>16.03.302</t>
  </si>
  <si>
    <t>16.03.488</t>
  </si>
  <si>
    <t>16.03.353</t>
  </si>
  <si>
    <t>16.03.002</t>
  </si>
  <si>
    <t>17.0</t>
  </si>
  <si>
    <t>16.03.107</t>
  </si>
  <si>
    <t>PASSEIO ACESSIBILIDADE</t>
  </si>
  <si>
    <t>PISO PALCO</t>
  </si>
  <si>
    <t>ESPAÇO DE BRINCAR</t>
  </si>
  <si>
    <t>BRINQUEDOS</t>
  </si>
  <si>
    <t>MOBILIÁRIO</t>
  </si>
  <si>
    <t>7.0</t>
  </si>
  <si>
    <t>ROTA ESCOLAR</t>
  </si>
  <si>
    <t>8.0</t>
  </si>
  <si>
    <t>PROJETOS EXECUTIVOS</t>
  </si>
  <si>
    <t>9.0</t>
  </si>
  <si>
    <t>IMPLANTAÇÃO DE PARQUE NATURALIZADO CÉSAR DE SOUZA (PRA 159)</t>
  </si>
  <si>
    <t>RUA ORFEU DA CONCEIÇÃO ESQ. COM RUA JACKES JONES - JARDIM SÃO PEDRO - MOGI DAS CRUZES/SP</t>
  </si>
  <si>
    <t>ITEM</t>
  </si>
  <si>
    <t>AE-19 ABRIGO E ENTRADA DE ENERGIA (CAIXA II, IV OU E): AES ELETROP/BANDEIRANTE/CPFL/ELEKTRO</t>
  </si>
  <si>
    <t>CONJ 3 CABOS P/ ENTRADA ENERGIA SECCAO 16MM2 C/ ELETRODUTOS</t>
  </si>
  <si>
    <t>GRAMA ESMERALDA EM PLACAS</t>
  </si>
  <si>
    <t>FORRAÇÃO GRAMA-AMENDOIM</t>
  </si>
  <si>
    <t>ARBUSTO CLÚSIA H=0,50 A 0,70M</t>
  </si>
  <si>
    <t>FRUTÍFERA GOIABEIRA H=2,00M</t>
  </si>
  <si>
    <t>FRUTÍFERA ACEROLA H=2,00M</t>
  </si>
  <si>
    <t>3.2</t>
  </si>
  <si>
    <t>4.1</t>
  </si>
  <si>
    <t>4.2</t>
  </si>
  <si>
    <t>5.1</t>
  </si>
  <si>
    <t>5.2</t>
  </si>
  <si>
    <t>5.3</t>
  </si>
  <si>
    <t>5.4</t>
  </si>
  <si>
    <t>5.5</t>
  </si>
  <si>
    <t>5.6</t>
  </si>
  <si>
    <t>5.7</t>
  </si>
  <si>
    <t>5.8</t>
  </si>
  <si>
    <t>5.9</t>
  </si>
  <si>
    <t>5.10</t>
  </si>
  <si>
    <t>5.11</t>
  </si>
  <si>
    <t>5.12</t>
  </si>
  <si>
    <t>5.13</t>
  </si>
  <si>
    <t>5.14</t>
  </si>
  <si>
    <t>5.15</t>
  </si>
  <si>
    <t>5.16</t>
  </si>
  <si>
    <t>5.17</t>
  </si>
  <si>
    <t>5.18</t>
  </si>
  <si>
    <t>5.19</t>
  </si>
  <si>
    <t>5.20</t>
  </si>
  <si>
    <t>5.21</t>
  </si>
  <si>
    <t>PLACA ACM ADESIVADA COM PS LAMINADO 42X80CM</t>
  </si>
  <si>
    <t>18.0</t>
  </si>
  <si>
    <t>TÓTEM COM PLACAS DE IDENTIFICAÇÃO</t>
  </si>
  <si>
    <t>19.0</t>
  </si>
  <si>
    <t>PLACA ACM ADESIVADA COM PS LAMINADO 16X30CM</t>
  </si>
  <si>
    <t>25.0</t>
  </si>
  <si>
    <t>PAINEL INTERATIVO ÁBACO</t>
  </si>
  <si>
    <t>34.0</t>
  </si>
  <si>
    <t xml:space="preserve">TRIÂNGULO DUPLO COM RAMPA </t>
  </si>
  <si>
    <t>35.0</t>
  </si>
  <si>
    <t>38.0</t>
  </si>
  <si>
    <t>HELICÓPTERO PLAY</t>
  </si>
  <si>
    <t>43.0</t>
  </si>
  <si>
    <t xml:space="preserve">PAINEL XILOFONE </t>
  </si>
  <si>
    <t>49.0</t>
  </si>
  <si>
    <t>MULTIBRINQUEDO</t>
  </si>
  <si>
    <t>6.1</t>
  </si>
  <si>
    <t>6.2</t>
  </si>
  <si>
    <t>6.3</t>
  </si>
  <si>
    <t>6.4</t>
  </si>
  <si>
    <t>6.5</t>
  </si>
  <si>
    <t>6.6</t>
  </si>
  <si>
    <t>6.7</t>
  </si>
  <si>
    <t>7.1</t>
  </si>
  <si>
    <t>7.2</t>
  </si>
  <si>
    <t>7.3</t>
  </si>
  <si>
    <t>7.4</t>
  </si>
  <si>
    <t>9.1</t>
  </si>
  <si>
    <t>8.1</t>
  </si>
  <si>
    <t>8.2</t>
  </si>
  <si>
    <t>8.3</t>
  </si>
  <si>
    <t>8.4</t>
  </si>
  <si>
    <t>8.5</t>
  </si>
  <si>
    <t>8.7</t>
  </si>
  <si>
    <t>8.8</t>
  </si>
  <si>
    <t>8.9</t>
  </si>
  <si>
    <t>8.10</t>
  </si>
  <si>
    <t>FEV/2026</t>
  </si>
  <si>
    <t>2.7</t>
  </si>
  <si>
    <t>2.8</t>
  </si>
  <si>
    <t>2.9</t>
  </si>
  <si>
    <t>2.10</t>
  </si>
  <si>
    <t>2.11</t>
  </si>
  <si>
    <t>2.12</t>
  </si>
  <si>
    <t>2.13</t>
  </si>
  <si>
    <t>2.14</t>
  </si>
  <si>
    <t>2.15</t>
  </si>
  <si>
    <t>2.16</t>
  </si>
  <si>
    <t>2.17</t>
  </si>
  <si>
    <t>8.11</t>
  </si>
  <si>
    <t>8.12</t>
  </si>
  <si>
    <t>4.3</t>
  </si>
  <si>
    <t>PROJETOEXECUTIVO DE INSTALAÇÕES ELETRICAS EM FORMATO A1</t>
  </si>
  <si>
    <t>BANCO EM TORA DE MADEIRA (DIAMETRO IGUAL OU MAIOR 0,45 M)</t>
  </si>
  <si>
    <t xml:space="preserve">PAREDES LATERIAS </t>
  </si>
  <si>
    <t xml:space="preserve"> RELE FOTOELETRICO INTERNO E EXTERNO BIVOLT 1000 W, DE CONECTOR, SEM BASE</t>
  </si>
  <si>
    <t>TOTAL GERAL C/ BDI 20,50% (SEM DES) - BASE DE PREÇOS SIURB Jul 2025, CDHU 199 agost 2025 e SINAPI jan 2026 EDIF jul 2025, FDE out 2025, INFRA julh 2025.</t>
  </si>
  <si>
    <t>8.6</t>
  </si>
  <si>
    <t>8040000</t>
  </si>
  <si>
    <t>PREÇO UNITÁRIO C/ BDI</t>
  </si>
  <si>
    <t>obs: aplique o arredondamento de duas casas decimais para os PREÇO UNITÁRIO C/ BDI e o PREÇO TOTAIS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</si>
</sst>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5">
    <numFmt numFmtId="41" formatCode="_-* #,##0_-;\-* #,##0_-;_-* &quot;-&quot;_-;_-@_-"/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_(* #,##0.00_);_(* \(#,##0.00\);_(* &quot;-&quot;??_);_(@_)"/>
    <numFmt numFmtId="165" formatCode="&quot;R$&quot;\ #,##0.00"/>
    <numFmt numFmtId="166" formatCode="_(* #,##0.00_);_(* \(#,##0.00\);_(* \-??_);_(@_)"/>
    <numFmt numFmtId="167" formatCode="_(&quot;R$&quot;* #,##0.00_);_(&quot;R$&quot;* \(#,##0.00\);_(&quot;R$&quot;* \-??_);_(@_)"/>
    <numFmt numFmtId="168" formatCode="#,##0.0000"/>
    <numFmt numFmtId="169" formatCode="_(&quot;R$ &quot;* #,##0.00_);_(&quot;R$ &quot;* \(#,##0.00\);_(&quot;R$ &quot;* &quot;-&quot;??_);_(@_)"/>
    <numFmt numFmtId="170" formatCode="&quot;$&quot;#,##0;[Red]\-&quot;$&quot;#,##0"/>
    <numFmt numFmtId="171" formatCode="_-&quot;$&quot;* #,##0_-;\-&quot;$&quot;* #,##0_-;_-&quot;$&quot;* &quot;-&quot;_-;_-@_-"/>
    <numFmt numFmtId="172" formatCode="_-&quot;$&quot;* #,##0.00_-;\-&quot;$&quot;* #,##0.00_-;_-&quot;$&quot;* &quot;-&quot;??_-;_-@_-"/>
    <numFmt numFmtId="173" formatCode="_-&quot;R$&quot;* #,##0.00_-;\-&quot;R$&quot;* #,##0.00_-;_-&quot;R$&quot;* &quot;-&quot;??_-;_-@_-"/>
    <numFmt numFmtId="174" formatCode="General_)"/>
    <numFmt numFmtId="175" formatCode="#,##0.00&quot; &quot;;&quot;(&quot;#,##0.00&quot;)&quot;;&quot;-&quot;#&quot; &quot;;@&quot; &quot;"/>
  </numFmts>
  <fonts count="90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name val="Arial"/>
      <family val="2"/>
    </font>
    <font>
      <sz val="12"/>
      <name val="Arial"/>
      <family val="2"/>
    </font>
    <font>
      <b/>
      <sz val="16"/>
      <name val="Arial"/>
      <family val="2"/>
    </font>
    <font>
      <sz val="14"/>
      <name val="Arial"/>
      <family val="2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Arial"/>
      <family val="2"/>
    </font>
    <font>
      <sz val="11"/>
      <color indexed="8"/>
      <name val="Calibri"/>
      <family val="2"/>
    </font>
    <font>
      <sz val="10"/>
      <color theme="1"/>
      <name val="Arial"/>
      <family val="2"/>
    </font>
    <font>
      <sz val="11"/>
      <color rgb="FF000000"/>
      <name val="Calibri"/>
      <family val="2"/>
      <charset val="204"/>
    </font>
    <font>
      <sz val="11"/>
      <color indexed="9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1"/>
      <color indexed="8"/>
      <name val="Calibri"/>
      <family val="2"/>
    </font>
    <font>
      <sz val="10"/>
      <name val="Arial"/>
      <family val="2"/>
    </font>
    <font>
      <sz val="10"/>
      <color rgb="FF000000"/>
      <name val="Century Gothic"/>
      <family val="2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u/>
      <sz val="10"/>
      <color rgb="FF000000"/>
      <name val="Century Gothic"/>
      <family val="2"/>
    </font>
    <font>
      <b/>
      <sz val="11"/>
      <color rgb="FF000000"/>
      <name val="Arial"/>
      <family val="2"/>
    </font>
    <font>
      <sz val="11"/>
      <color rgb="FF000000"/>
      <name val="Arial"/>
      <family val="2"/>
    </font>
    <font>
      <b/>
      <sz val="11"/>
      <color rgb="FFFF0000"/>
      <name val="Arial"/>
      <family val="2"/>
    </font>
    <font>
      <b/>
      <sz val="10"/>
      <color theme="1"/>
      <name val="Arial"/>
      <family val="2"/>
    </font>
    <font>
      <sz val="12"/>
      <color theme="1"/>
      <name val="Arial"/>
      <family val="2"/>
    </font>
    <font>
      <sz val="11"/>
      <color rgb="FF000000"/>
      <name val="Calibri"/>
      <family val="2"/>
    </font>
    <font>
      <b/>
      <sz val="10"/>
      <name val="Arial"/>
      <family val="2"/>
    </font>
    <font>
      <b/>
      <sz val="10"/>
      <color indexed="8"/>
      <name val="Arial"/>
      <family val="2"/>
    </font>
    <font>
      <sz val="11"/>
      <name val="Calibri"/>
      <family val="2"/>
      <scheme val="minor"/>
    </font>
    <font>
      <sz val="12"/>
      <name val="Calibri"/>
      <family val="2"/>
      <scheme val="minor"/>
    </font>
    <font>
      <sz val="10"/>
      <name val="MS Sans Serif"/>
      <family val="2"/>
    </font>
    <font>
      <sz val="11"/>
      <color rgb="FF000000"/>
      <name val="Calibri"/>
      <family val="2"/>
      <scheme val="minor"/>
    </font>
    <font>
      <sz val="10"/>
      <color rgb="FF000000"/>
      <name val="Times New Roman"/>
      <family val="1"/>
    </font>
    <font>
      <sz val="11"/>
      <color indexed="8"/>
      <name val="Calibri"/>
      <family val="2"/>
      <scheme val="minor"/>
    </font>
    <font>
      <b/>
      <sz val="11"/>
      <color indexed="62"/>
      <name val="Calibri"/>
      <family val="2"/>
    </font>
    <font>
      <b/>
      <sz val="13"/>
      <color indexed="62"/>
      <name val="Calibri"/>
      <family val="2"/>
    </font>
    <font>
      <b/>
      <sz val="18"/>
      <color indexed="62"/>
      <name val="Cambria"/>
      <family val="1"/>
    </font>
    <font>
      <b/>
      <sz val="15"/>
      <color indexed="62"/>
      <name val="Calibri"/>
      <family val="2"/>
    </font>
    <font>
      <b/>
      <sz val="8"/>
      <name val="Times New Roman"/>
      <family val="1"/>
    </font>
    <font>
      <b/>
      <sz val="18"/>
      <color indexed="62"/>
      <name val="Cambria"/>
      <family val="2"/>
    </font>
    <font>
      <sz val="8"/>
      <color indexed="8"/>
      <name val="Times New Roman"/>
      <family val="1"/>
    </font>
    <font>
      <sz val="12"/>
      <name val="Courier"/>
      <family val="3"/>
    </font>
    <font>
      <sz val="11"/>
      <color rgb="FFFF0000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color theme="1"/>
      <name val="Arial"/>
      <family val="2"/>
    </font>
    <font>
      <sz val="10"/>
      <color indexed="55"/>
      <name val="Arial"/>
      <family val="2"/>
    </font>
    <font>
      <b/>
      <sz val="14"/>
      <name val="Arial"/>
      <family val="2"/>
    </font>
    <font>
      <b/>
      <sz val="11"/>
      <name val="Arial"/>
      <family val="2"/>
    </font>
    <font>
      <sz val="8"/>
      <name val="Calibri"/>
      <family val="2"/>
      <scheme val="minor"/>
    </font>
    <font>
      <sz val="10"/>
      <color indexed="8"/>
      <name val="Arial"/>
      <family val="2"/>
      <charset val="134"/>
    </font>
    <font>
      <sz val="11"/>
      <color rgb="FF000000"/>
      <name val="Calibri"/>
      <family val="2"/>
      <charset val="1"/>
    </font>
    <font>
      <sz val="10"/>
      <color rgb="FF000000"/>
      <name val="Arial"/>
      <family val="2"/>
      <charset val="1"/>
    </font>
    <font>
      <sz val="12"/>
      <name val="Times New Roman"/>
      <family val="1"/>
    </font>
    <font>
      <sz val="11"/>
      <color indexed="8"/>
      <name val="Calibri"/>
      <family val="2"/>
      <charset val="134"/>
    </font>
    <font>
      <sz val="11"/>
      <color indexed="9"/>
      <name val="Calibri"/>
      <family val="2"/>
      <charset val="134"/>
    </font>
    <font>
      <sz val="11"/>
      <color indexed="17"/>
      <name val="Calibri"/>
      <family val="2"/>
      <charset val="134"/>
    </font>
    <font>
      <b/>
      <sz val="11"/>
      <color indexed="52"/>
      <name val="Calibri"/>
      <family val="2"/>
      <charset val="134"/>
    </font>
    <font>
      <b/>
      <sz val="11"/>
      <color indexed="9"/>
      <name val="Calibri"/>
      <family val="2"/>
      <charset val="134"/>
    </font>
    <font>
      <sz val="11"/>
      <color indexed="52"/>
      <name val="Calibri"/>
      <family val="2"/>
      <charset val="134"/>
    </font>
    <font>
      <sz val="11"/>
      <color indexed="62"/>
      <name val="Calibri"/>
      <family val="2"/>
      <charset val="134"/>
    </font>
    <font>
      <sz val="11"/>
      <color indexed="20"/>
      <name val="Calibri"/>
      <family val="2"/>
      <charset val="134"/>
    </font>
    <font>
      <sz val="10"/>
      <name val="Arial"/>
      <family val="2"/>
      <charset val="134"/>
    </font>
    <font>
      <sz val="11"/>
      <color indexed="60"/>
      <name val="Calibri"/>
      <family val="2"/>
      <charset val="134"/>
    </font>
    <font>
      <b/>
      <sz val="11"/>
      <color indexed="63"/>
      <name val="Calibri"/>
      <family val="2"/>
      <charset val="134"/>
    </font>
    <font>
      <sz val="11"/>
      <color indexed="10"/>
      <name val="Calibri"/>
      <family val="2"/>
      <charset val="134"/>
    </font>
    <font>
      <i/>
      <sz val="11"/>
      <color indexed="23"/>
      <name val="Calibri"/>
      <family val="2"/>
      <charset val="134"/>
    </font>
    <font>
      <b/>
      <sz val="15"/>
      <color indexed="62"/>
      <name val="Calibri"/>
      <family val="2"/>
      <charset val="134"/>
    </font>
    <font>
      <b/>
      <sz val="13"/>
      <color indexed="62"/>
      <name val="Calibri"/>
      <family val="2"/>
      <charset val="134"/>
    </font>
    <font>
      <b/>
      <sz val="11"/>
      <color indexed="62"/>
      <name val="Calibri"/>
      <family val="2"/>
      <charset val="134"/>
    </font>
    <font>
      <b/>
      <sz val="18"/>
      <color indexed="62"/>
      <name val="Cambria"/>
      <family val="1"/>
      <charset val="134"/>
    </font>
    <font>
      <b/>
      <sz val="11"/>
      <color indexed="8"/>
      <name val="Calibri"/>
      <family val="2"/>
      <charset val="134"/>
    </font>
    <font>
      <b/>
      <sz val="9"/>
      <color rgb="FF000000"/>
      <name val="Arial"/>
      <family val="2"/>
    </font>
    <font>
      <b/>
      <sz val="12"/>
      <color rgb="FF000000"/>
      <name val="Arial"/>
      <family val="2"/>
    </font>
    <font>
      <sz val="12"/>
      <color rgb="FF000000"/>
      <name val="Arial"/>
      <family val="2"/>
    </font>
    <font>
      <b/>
      <sz val="10"/>
      <color theme="0"/>
      <name val="Arial"/>
      <family val="2"/>
    </font>
    <font>
      <b/>
      <sz val="10"/>
      <color theme="1"/>
      <name val="Calibri"/>
      <family val="2"/>
      <scheme val="minor"/>
    </font>
    <font>
      <sz val="10"/>
      <color theme="1"/>
      <name val="Times New Roman"/>
      <family val="1"/>
    </font>
  </fonts>
  <fills count="6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31"/>
        <bgColor indexed="22"/>
      </patternFill>
    </fill>
    <fill>
      <patternFill patternType="solid">
        <fgColor indexed="45"/>
        <bgColor indexed="29"/>
      </patternFill>
    </fill>
    <fill>
      <patternFill patternType="solid">
        <fgColor indexed="42"/>
        <bgColor indexed="27"/>
      </patternFill>
    </fill>
    <fill>
      <patternFill patternType="solid">
        <fgColor indexed="46"/>
        <bgColor indexed="24"/>
      </patternFill>
    </fill>
    <fill>
      <patternFill patternType="solid">
        <fgColor indexed="27"/>
        <bgColor indexed="41"/>
      </patternFill>
    </fill>
    <fill>
      <patternFill patternType="solid">
        <fgColor indexed="47"/>
        <bgColor indexed="22"/>
      </patternFill>
    </fill>
    <fill>
      <patternFill patternType="solid">
        <fgColor indexed="44"/>
        <bgColor indexed="31"/>
      </patternFill>
    </fill>
    <fill>
      <patternFill patternType="solid">
        <fgColor indexed="29"/>
        <bgColor indexed="45"/>
      </patternFill>
    </fill>
    <fill>
      <patternFill patternType="solid">
        <fgColor indexed="11"/>
        <bgColor indexed="49"/>
      </patternFill>
    </fill>
    <fill>
      <patternFill patternType="solid">
        <fgColor indexed="51"/>
        <bgColor indexed="13"/>
      </patternFill>
    </fill>
    <fill>
      <patternFill patternType="solid">
        <fgColor indexed="30"/>
        <bgColor indexed="21"/>
      </patternFill>
    </fill>
    <fill>
      <patternFill patternType="solid">
        <fgColor indexed="20"/>
        <bgColor indexed="36"/>
      </patternFill>
    </fill>
    <fill>
      <patternFill patternType="solid">
        <fgColor indexed="49"/>
        <bgColor indexed="40"/>
      </patternFill>
    </fill>
    <fill>
      <patternFill patternType="solid">
        <fgColor indexed="52"/>
        <bgColor indexed="51"/>
      </patternFill>
    </fill>
    <fill>
      <patternFill patternType="solid">
        <fgColor indexed="22"/>
        <bgColor indexed="31"/>
      </patternFill>
    </fill>
    <fill>
      <patternFill patternType="solid">
        <fgColor indexed="55"/>
        <bgColor indexed="23"/>
      </patternFill>
    </fill>
    <fill>
      <patternFill patternType="solid">
        <fgColor indexed="62"/>
        <bgColor indexed="56"/>
      </patternFill>
    </fill>
    <fill>
      <patternFill patternType="solid">
        <fgColor indexed="10"/>
        <bgColor indexed="60"/>
      </patternFill>
    </fill>
    <fill>
      <patternFill patternType="solid">
        <fgColor indexed="57"/>
        <bgColor indexed="21"/>
      </patternFill>
    </fill>
    <fill>
      <patternFill patternType="solid">
        <fgColor indexed="53"/>
        <bgColor indexed="52"/>
      </patternFill>
    </fill>
    <fill>
      <patternFill patternType="solid">
        <fgColor indexed="43"/>
        <bgColor indexed="26"/>
      </patternFill>
    </fill>
    <fill>
      <patternFill patternType="solid">
        <fgColor indexed="26"/>
        <bgColor indexed="9"/>
      </patternFill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9"/>
      </patternFill>
    </fill>
    <fill>
      <patternFill patternType="solid">
        <fgColor indexed="47"/>
      </patternFill>
    </fill>
    <fill>
      <patternFill patternType="solid">
        <fgColor indexed="26"/>
      </patternFill>
    </fill>
    <fill>
      <patternFill patternType="solid">
        <fgColor indexed="27"/>
      </patternFill>
    </fill>
    <fill>
      <patternFill patternType="solid">
        <fgColor indexed="22"/>
      </patternFill>
    </fill>
    <fill>
      <patternFill patternType="solid">
        <fgColor indexed="29"/>
      </patternFill>
    </fill>
    <fill>
      <patternFill patternType="solid">
        <fgColor indexed="49"/>
      </patternFill>
    </fill>
    <fill>
      <patternFill patternType="solid">
        <fgColor indexed="42"/>
      </patternFill>
    </fill>
    <fill>
      <patternFill patternType="solid">
        <fgColor indexed="55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4"/>
      </patternFill>
    </fill>
    <fill>
      <patternFill patternType="solid">
        <fgColor indexed="53"/>
      </patternFill>
    </fill>
    <fill>
      <patternFill patternType="solid">
        <fgColor indexed="45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0.79998168889431442"/>
        <bgColor rgb="FFC0C0C0"/>
      </patternFill>
    </fill>
    <fill>
      <patternFill patternType="solid">
        <fgColor theme="4" tint="0.39997558519241921"/>
        <bgColor rgb="FF003300"/>
      </patternFill>
    </fill>
    <fill>
      <patternFill patternType="solid">
        <fgColor theme="4" tint="0.39997558519241921"/>
        <bgColor rgb="FFC0C0C0"/>
      </patternFill>
    </fill>
    <fill>
      <patternFill patternType="solid">
        <fgColor rgb="FFFFFFFF"/>
        <bgColor rgb="FFC0C0C0"/>
      </patternFill>
    </fill>
    <fill>
      <patternFill patternType="solid">
        <fgColor theme="8" tint="0.79998168889431442"/>
        <bgColor rgb="FFC0C0C0"/>
      </patternFill>
    </fill>
    <fill>
      <patternFill patternType="solid">
        <fgColor theme="3" tint="0.79998168889431442"/>
        <bgColor rgb="FF003300"/>
      </patternFill>
    </fill>
    <fill>
      <patternFill patternType="solid">
        <fgColor theme="4" tint="0.59999389629810485"/>
        <bgColor rgb="FF003300"/>
      </patternFill>
    </fill>
    <fill>
      <patternFill patternType="solid">
        <fgColor theme="4" tint="0.59999389629810485"/>
        <bgColor rgb="FFC0C0C0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59999389629810485"/>
        <bgColor rgb="FFBFBFBF"/>
      </patternFill>
    </fill>
  </fills>
  <borders count="4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8"/>
      </left>
      <right style="thin">
        <color indexed="8"/>
      </right>
      <top style="double">
        <color indexed="8"/>
      </top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medium">
        <color indexed="49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459">
    <xf numFmtId="0" fontId="0" fillId="0" borderId="0"/>
    <xf numFmtId="0" fontId="1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164" fontId="7" fillId="0" borderId="0" applyFont="0" applyFill="0" applyBorder="0" applyAlignment="0" applyProtection="0"/>
    <xf numFmtId="164" fontId="9" fillId="0" borderId="0" applyFont="0" applyFill="0" applyBorder="0" applyAlignment="0" applyProtection="0"/>
    <xf numFmtId="0" fontId="7" fillId="0" borderId="0"/>
    <xf numFmtId="0" fontId="11" fillId="0" borderId="0"/>
    <xf numFmtId="164" fontId="7" fillId="0" borderId="0" applyFont="0" applyFill="0" applyBorder="0" applyAlignment="0" applyProtection="0"/>
    <xf numFmtId="0" fontId="7" fillId="0" borderId="0"/>
    <xf numFmtId="43" fontId="11" fillId="0" borderId="0" applyFont="0" applyFill="0" applyBorder="0" applyAlignment="0" applyProtection="0"/>
    <xf numFmtId="164" fontId="7" fillId="0" borderId="0" applyFont="0" applyFill="0" applyBorder="0" applyAlignment="0" applyProtection="0"/>
    <xf numFmtId="0" fontId="10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6" fillId="0" borderId="0"/>
    <xf numFmtId="43" fontId="7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9" fillId="3" borderId="0" applyNumberFormat="0" applyBorder="0" applyAlignment="0" applyProtection="0"/>
    <xf numFmtId="0" fontId="9" fillId="4" borderId="0" applyNumberFormat="0" applyBorder="0" applyAlignment="0" applyProtection="0"/>
    <xf numFmtId="0" fontId="9" fillId="5" borderId="0" applyNumberFormat="0" applyBorder="0" applyAlignment="0" applyProtection="0"/>
    <xf numFmtId="0" fontId="9" fillId="6" borderId="0" applyNumberFormat="0" applyBorder="0" applyAlignment="0" applyProtection="0"/>
    <xf numFmtId="0" fontId="9" fillId="7" borderId="0" applyNumberFormat="0" applyBorder="0" applyAlignment="0" applyProtection="0"/>
    <xf numFmtId="0" fontId="9" fillId="8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11" borderId="0" applyNumberFormat="0" applyBorder="0" applyAlignment="0" applyProtection="0"/>
    <xf numFmtId="0" fontId="9" fillId="6" borderId="0" applyNumberFormat="0" applyBorder="0" applyAlignment="0" applyProtection="0"/>
    <xf numFmtId="0" fontId="9" fillId="9" borderId="0" applyNumberFormat="0" applyBorder="0" applyAlignment="0" applyProtection="0"/>
    <xf numFmtId="0" fontId="9" fillId="12" borderId="0" applyNumberFormat="0" applyBorder="0" applyAlignment="0" applyProtection="0"/>
    <xf numFmtId="0" fontId="12" fillId="13" borderId="0" applyNumberFormat="0" applyBorder="0" applyAlignment="0" applyProtection="0"/>
    <xf numFmtId="0" fontId="12" fillId="10" borderId="0" applyNumberFormat="0" applyBorder="0" applyAlignment="0" applyProtection="0"/>
    <xf numFmtId="0" fontId="12" fillId="11" borderId="0" applyNumberFormat="0" applyBorder="0" applyAlignment="0" applyProtection="0"/>
    <xf numFmtId="0" fontId="12" fillId="14" borderId="0" applyNumberFormat="0" applyBorder="0" applyAlignment="0" applyProtection="0"/>
    <xf numFmtId="0" fontId="12" fillId="15" borderId="0" applyNumberFormat="0" applyBorder="0" applyAlignment="0" applyProtection="0"/>
    <xf numFmtId="0" fontId="12" fillId="16" borderId="0" applyNumberFormat="0" applyBorder="0" applyAlignment="0" applyProtection="0"/>
    <xf numFmtId="0" fontId="13" fillId="5" borderId="0" applyNumberFormat="0" applyBorder="0" applyAlignment="0" applyProtection="0"/>
    <xf numFmtId="0" fontId="14" fillId="17" borderId="6" applyNumberFormat="0" applyAlignment="0" applyProtection="0"/>
    <xf numFmtId="0" fontId="15" fillId="18" borderId="7" applyNumberFormat="0" applyAlignment="0" applyProtection="0"/>
    <xf numFmtId="0" fontId="16" fillId="0" borderId="8" applyNumberFormat="0" applyFill="0" applyAlignment="0" applyProtection="0"/>
    <xf numFmtId="0" fontId="12" fillId="19" borderId="0" applyNumberFormat="0" applyBorder="0" applyAlignment="0" applyProtection="0"/>
    <xf numFmtId="0" fontId="12" fillId="20" borderId="0" applyNumberFormat="0" applyBorder="0" applyAlignment="0" applyProtection="0"/>
    <xf numFmtId="0" fontId="12" fillId="21" borderId="0" applyNumberFormat="0" applyBorder="0" applyAlignment="0" applyProtection="0"/>
    <xf numFmtId="0" fontId="12" fillId="14" borderId="0" applyNumberFormat="0" applyBorder="0" applyAlignment="0" applyProtection="0"/>
    <xf numFmtId="0" fontId="12" fillId="15" borderId="0" applyNumberFormat="0" applyBorder="0" applyAlignment="0" applyProtection="0"/>
    <xf numFmtId="0" fontId="12" fillId="22" borderId="0" applyNumberFormat="0" applyBorder="0" applyAlignment="0" applyProtection="0"/>
    <xf numFmtId="0" fontId="17" fillId="8" borderId="6" applyNumberFormat="0" applyAlignment="0" applyProtection="0"/>
    <xf numFmtId="0" fontId="9" fillId="0" borderId="0"/>
    <xf numFmtId="0" fontId="18" fillId="4" borderId="0" applyNumberFormat="0" applyBorder="0" applyAlignment="0" applyProtection="0"/>
    <xf numFmtId="167" fontId="7" fillId="0" borderId="0" applyFill="0" applyBorder="0" applyAlignment="0" applyProtection="0"/>
    <xf numFmtId="0" fontId="19" fillId="23" borderId="0" applyNumberFormat="0" applyBorder="0" applyAlignment="0" applyProtection="0"/>
    <xf numFmtId="0" fontId="6" fillId="0" borderId="0"/>
    <xf numFmtId="0" fontId="7" fillId="24" borderId="9" applyNumberFormat="0" applyAlignment="0" applyProtection="0"/>
    <xf numFmtId="9" fontId="7" fillId="0" borderId="0" applyFill="0" applyBorder="0" applyAlignment="0" applyProtection="0"/>
    <xf numFmtId="0" fontId="20" fillId="17" borderId="10" applyNumberFormat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4" fillId="0" borderId="11" applyNumberFormat="0" applyFill="0" applyAlignment="0" applyProtection="0"/>
    <xf numFmtId="0" fontId="25" fillId="0" borderId="12" applyNumberFormat="0" applyFill="0" applyAlignment="0" applyProtection="0"/>
    <xf numFmtId="0" fontId="26" fillId="0" borderId="13" applyNumberFormat="0" applyFill="0" applyAlignment="0" applyProtection="0"/>
    <xf numFmtId="0" fontId="26" fillId="0" borderId="0" applyNumberFormat="0" applyFill="0" applyBorder="0" applyAlignment="0" applyProtection="0"/>
    <xf numFmtId="0" fontId="27" fillId="0" borderId="14" applyNumberFormat="0" applyFill="0" applyAlignment="0" applyProtection="0"/>
    <xf numFmtId="166" fontId="7" fillId="0" borderId="0" applyFill="0" applyBorder="0" applyAlignment="0" applyProtection="0"/>
    <xf numFmtId="0" fontId="28" fillId="0" borderId="0"/>
    <xf numFmtId="9" fontId="1" fillId="0" borderId="0" applyFont="0" applyFill="0" applyBorder="0" applyAlignment="0" applyProtection="0"/>
    <xf numFmtId="0" fontId="38" fillId="0" borderId="0"/>
    <xf numFmtId="0" fontId="6" fillId="0" borderId="0"/>
    <xf numFmtId="0" fontId="1" fillId="0" borderId="0"/>
    <xf numFmtId="9" fontId="7" fillId="0" borderId="0" applyFont="0" applyFill="0" applyBorder="0" applyAlignment="0" applyProtection="0"/>
    <xf numFmtId="0" fontId="7" fillId="0" borderId="0"/>
    <xf numFmtId="0" fontId="43" fillId="0" borderId="0"/>
    <xf numFmtId="9" fontId="7" fillId="0" borderId="0" applyFont="0" applyFill="0" applyBorder="0" applyAlignment="0" applyProtection="0"/>
    <xf numFmtId="169" fontId="7" fillId="0" borderId="0" applyFont="0" applyFill="0" applyBorder="0" applyAlignment="0" applyProtection="0"/>
    <xf numFmtId="0" fontId="30" fillId="0" borderId="0"/>
    <xf numFmtId="0" fontId="6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4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44" fontId="7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45" fillId="0" borderId="0"/>
    <xf numFmtId="0" fontId="1" fillId="0" borderId="0"/>
    <xf numFmtId="0" fontId="1" fillId="0" borderId="0"/>
    <xf numFmtId="0" fontId="11" fillId="0" borderId="0"/>
    <xf numFmtId="0" fontId="7" fillId="0" borderId="0"/>
    <xf numFmtId="0" fontId="7" fillId="0" borderId="0"/>
    <xf numFmtId="166" fontId="7" fillId="0" borderId="0" applyFill="0" applyBorder="0" applyAlignment="0" applyProtection="0"/>
    <xf numFmtId="43" fontId="11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" fillId="0" borderId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>
      <alignment vertical="center"/>
    </xf>
    <xf numFmtId="43" fontId="46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7" fillId="0" borderId="0">
      <alignment vertical="center"/>
    </xf>
    <xf numFmtId="0" fontId="9" fillId="25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7" fillId="0" borderId="0" applyNumberFormat="0" applyFont="0" applyBorder="0" applyAlignment="0">
      <alignment vertical="center"/>
    </xf>
    <xf numFmtId="0" fontId="13" fillId="33" borderId="0" applyNumberFormat="0" applyBorder="0" applyAlignment="0" applyProtection="0">
      <alignment vertical="center"/>
    </xf>
    <xf numFmtId="0" fontId="14" fillId="25" borderId="25" applyNumberFormat="0" applyAlignment="0" applyProtection="0">
      <alignment vertical="center"/>
    </xf>
    <xf numFmtId="0" fontId="15" fillId="34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171" fontId="7" fillId="0" borderId="0" applyFont="0" applyFill="0" applyBorder="0" applyAlignment="0" applyProtection="0">
      <alignment vertical="center"/>
    </xf>
    <xf numFmtId="172" fontId="7" fillId="0" borderId="0" applyFont="0" applyFill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12" fillId="35" borderId="0" applyNumberFormat="0" applyBorder="0" applyAlignment="0" applyProtection="0">
      <alignment vertical="center"/>
    </xf>
    <xf numFmtId="0" fontId="12" fillId="36" borderId="0" applyNumberFormat="0" applyBorder="0" applyAlignment="0" applyProtection="0">
      <alignment vertical="center"/>
    </xf>
    <xf numFmtId="0" fontId="12" fillId="37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12" fillId="38" borderId="0" applyNumberFormat="0" applyBorder="0" applyAlignment="0" applyProtection="0">
      <alignment vertical="center"/>
    </xf>
    <xf numFmtId="0" fontId="17" fillId="31" borderId="25" applyNumberFormat="0" applyAlignment="0" applyProtection="0">
      <alignment vertical="center"/>
    </xf>
    <xf numFmtId="170" fontId="7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18" fillId="39" borderId="0" applyNumberFormat="0" applyBorder="0" applyAlignment="0" applyProtection="0">
      <alignment vertical="center"/>
    </xf>
    <xf numFmtId="0" fontId="7" fillId="0" borderId="0">
      <alignment vertical="center"/>
    </xf>
    <xf numFmtId="0" fontId="19" fillId="29" borderId="0" applyNumberFormat="0" applyBorder="0" applyAlignment="0" applyProtection="0">
      <alignment vertical="center"/>
    </xf>
    <xf numFmtId="0" fontId="7" fillId="29" borderId="26" applyNumberFormat="0" applyFont="0" applyAlignment="0" applyProtection="0">
      <alignment vertical="center"/>
    </xf>
    <xf numFmtId="0" fontId="7" fillId="0" borderId="27" applyNumberFormat="0" applyFont="0" applyBorder="0" applyAlignment="0">
      <alignment vertical="center"/>
    </xf>
    <xf numFmtId="0" fontId="20" fillId="25" borderId="28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50" fillId="0" borderId="29" applyNumberFormat="0" applyFill="0" applyAlignment="0" applyProtection="0">
      <alignment vertical="center"/>
    </xf>
    <xf numFmtId="0" fontId="48" fillId="0" borderId="12" applyNumberFormat="0" applyFill="0" applyAlignment="0" applyProtection="0">
      <alignment vertical="center"/>
    </xf>
    <xf numFmtId="0" fontId="47" fillId="0" borderId="30" applyNumberFormat="0" applyFill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27" fillId="0" borderId="31" applyNumberFormat="0" applyFill="0" applyAlignment="0" applyProtection="0">
      <alignment vertical="center"/>
    </xf>
    <xf numFmtId="0" fontId="7" fillId="0" borderId="0" applyNumberFormat="0" applyFont="0" applyBorder="0" applyAlignment="0">
      <alignment vertical="center"/>
    </xf>
    <xf numFmtId="170" fontId="7" fillId="0" borderId="0" applyFont="0" applyFill="0" applyBorder="0" applyAlignment="0" applyProtection="0">
      <alignment vertical="center"/>
    </xf>
    <xf numFmtId="0" fontId="12" fillId="38" borderId="0" applyNumberFormat="0" applyBorder="0" applyAlignment="0" applyProtection="0">
      <alignment vertical="center"/>
    </xf>
    <xf numFmtId="0" fontId="15" fillId="34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2" fillId="35" borderId="0" applyNumberFormat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0" borderId="0">
      <alignment vertical="center"/>
    </xf>
    <xf numFmtId="0" fontId="9" fillId="25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20" fillId="25" borderId="28" applyNumberFormat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13" fillId="33" borderId="0" applyNumberFormat="0" applyBorder="0" applyAlignment="0" applyProtection="0">
      <alignment vertical="center"/>
    </xf>
    <xf numFmtId="0" fontId="14" fillId="25" borderId="25" applyNumberFormat="0" applyAlignment="0" applyProtection="0">
      <alignment vertical="center"/>
    </xf>
    <xf numFmtId="0" fontId="12" fillId="37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47" fillId="0" borderId="30" applyNumberFormat="0" applyFill="0" applyAlignment="0" applyProtection="0">
      <alignment vertical="center"/>
    </xf>
    <xf numFmtId="0" fontId="12" fillId="36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27" fillId="0" borderId="31" applyNumberFormat="0" applyFill="0" applyAlignment="0" applyProtection="0">
      <alignment vertical="center"/>
    </xf>
    <xf numFmtId="0" fontId="17" fillId="31" borderId="25" applyNumberFormat="0" applyAlignment="0" applyProtection="0">
      <alignment vertical="center"/>
    </xf>
    <xf numFmtId="0" fontId="18" fillId="39" borderId="0" applyNumberFormat="0" applyBorder="0" applyAlignment="0" applyProtection="0">
      <alignment vertical="center"/>
    </xf>
    <xf numFmtId="0" fontId="7" fillId="0" borderId="0">
      <alignment vertical="center"/>
    </xf>
    <xf numFmtId="0" fontId="19" fillId="29" borderId="0" applyNumberFormat="0" applyBorder="0" applyAlignment="0" applyProtection="0">
      <alignment vertical="center"/>
    </xf>
    <xf numFmtId="0" fontId="7" fillId="29" borderId="26" applyNumberFormat="0" applyFont="0" applyAlignment="0" applyProtection="0">
      <alignment vertical="center"/>
    </xf>
    <xf numFmtId="0" fontId="7" fillId="0" borderId="27" applyNumberFormat="0" applyFont="0" applyBorder="0" applyAlignment="0">
      <alignment vertical="center"/>
    </xf>
    <xf numFmtId="43" fontId="7" fillId="0" borderId="0" applyFon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50" fillId="0" borderId="29" applyNumberFormat="0" applyFill="0" applyAlignment="0" applyProtection="0">
      <alignment vertical="center"/>
    </xf>
    <xf numFmtId="0" fontId="48" fillId="0" borderId="12" applyNumberFormat="0" applyFill="0" applyAlignment="0" applyProtection="0">
      <alignment vertical="center"/>
    </xf>
    <xf numFmtId="0" fontId="7" fillId="0" borderId="0">
      <alignment vertical="center"/>
    </xf>
    <xf numFmtId="0" fontId="7" fillId="0" borderId="0" applyNumberFormat="0" applyFont="0" applyBorder="0" applyAlignment="0">
      <alignment vertical="center"/>
    </xf>
    <xf numFmtId="170" fontId="7" fillId="0" borderId="0" applyFont="0" applyFill="0" applyBorder="0" applyAlignment="0" applyProtection="0">
      <alignment vertical="center"/>
    </xf>
    <xf numFmtId="0" fontId="12" fillId="38" borderId="0" applyNumberFormat="0" applyBorder="0" applyAlignment="0" applyProtection="0">
      <alignment vertical="center"/>
    </xf>
    <xf numFmtId="0" fontId="15" fillId="34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2" fillId="35" borderId="0" applyNumberFormat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0" borderId="0">
      <alignment vertical="center"/>
    </xf>
    <xf numFmtId="0" fontId="9" fillId="25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20" fillId="25" borderId="28" applyNumberFormat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13" fillId="33" borderId="0" applyNumberFormat="0" applyBorder="0" applyAlignment="0" applyProtection="0">
      <alignment vertical="center"/>
    </xf>
    <xf numFmtId="0" fontId="14" fillId="25" borderId="25" applyNumberFormat="0" applyAlignment="0" applyProtection="0">
      <alignment vertical="center"/>
    </xf>
    <xf numFmtId="0" fontId="12" fillId="37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47" fillId="0" borderId="30" applyNumberFormat="0" applyFill="0" applyAlignment="0" applyProtection="0">
      <alignment vertical="center"/>
    </xf>
    <xf numFmtId="0" fontId="12" fillId="36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27" fillId="0" borderId="31" applyNumberFormat="0" applyFill="0" applyAlignment="0" applyProtection="0">
      <alignment vertical="center"/>
    </xf>
    <xf numFmtId="0" fontId="17" fillId="31" borderId="25" applyNumberFormat="0" applyAlignment="0" applyProtection="0">
      <alignment vertical="center"/>
    </xf>
    <xf numFmtId="0" fontId="18" fillId="39" borderId="0" applyNumberFormat="0" applyBorder="0" applyAlignment="0" applyProtection="0">
      <alignment vertical="center"/>
    </xf>
    <xf numFmtId="0" fontId="7" fillId="0" borderId="0">
      <alignment vertical="center"/>
    </xf>
    <xf numFmtId="0" fontId="19" fillId="29" borderId="0" applyNumberFormat="0" applyBorder="0" applyAlignment="0" applyProtection="0">
      <alignment vertical="center"/>
    </xf>
    <xf numFmtId="0" fontId="7" fillId="29" borderId="26" applyNumberFormat="0" applyFont="0" applyAlignment="0" applyProtection="0">
      <alignment vertical="center"/>
    </xf>
    <xf numFmtId="0" fontId="7" fillId="0" borderId="27" applyNumberFormat="0" applyFont="0" applyBorder="0" applyAlignment="0">
      <alignment vertical="center"/>
    </xf>
    <xf numFmtId="43" fontId="7" fillId="0" borderId="0" applyFon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50" fillId="0" borderId="29" applyNumberFormat="0" applyFill="0" applyAlignment="0" applyProtection="0">
      <alignment vertical="center"/>
    </xf>
    <xf numFmtId="0" fontId="48" fillId="0" borderId="12" applyNumberFormat="0" applyFill="0" applyAlignment="0" applyProtection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7" fillId="0" borderId="0"/>
    <xf numFmtId="0" fontId="9" fillId="40" borderId="0" applyNumberFormat="0" applyBorder="0" applyAlignment="0" applyProtection="0"/>
    <xf numFmtId="0" fontId="9" fillId="41" borderId="0" applyNumberFormat="0" applyBorder="0" applyAlignment="0" applyProtection="0"/>
    <xf numFmtId="0" fontId="9" fillId="42" borderId="0" applyNumberFormat="0" applyBorder="0" applyAlignment="0" applyProtection="0"/>
    <xf numFmtId="0" fontId="9" fillId="40" borderId="0" applyNumberFormat="0" applyBorder="0" applyAlignment="0" applyProtection="0"/>
    <xf numFmtId="0" fontId="9" fillId="43" borderId="0" applyNumberFormat="0" applyBorder="0" applyAlignment="0" applyProtection="0"/>
    <xf numFmtId="0" fontId="9" fillId="41" borderId="0" applyNumberFormat="0" applyBorder="0" applyAlignment="0" applyProtection="0"/>
    <xf numFmtId="0" fontId="9" fillId="44" borderId="0" applyNumberFormat="0" applyBorder="0" applyAlignment="0" applyProtection="0"/>
    <xf numFmtId="0" fontId="9" fillId="45" borderId="0" applyNumberFormat="0" applyBorder="0" applyAlignment="0" applyProtection="0"/>
    <xf numFmtId="0" fontId="9" fillId="42" borderId="0" applyNumberFormat="0" applyBorder="0" applyAlignment="0" applyProtection="0"/>
    <xf numFmtId="0" fontId="9" fillId="44" borderId="0" applyNumberFormat="0" applyBorder="0" applyAlignment="0" applyProtection="0"/>
    <xf numFmtId="0" fontId="9" fillId="43" borderId="0" applyNumberFormat="0" applyBorder="0" applyAlignment="0" applyProtection="0"/>
    <xf numFmtId="0" fontId="9" fillId="41" borderId="0" applyNumberFormat="0" applyBorder="0" applyAlignment="0" applyProtection="0"/>
    <xf numFmtId="0" fontId="12" fillId="46" borderId="0" applyNumberFormat="0" applyBorder="0" applyAlignment="0" applyProtection="0"/>
    <xf numFmtId="0" fontId="12" fillId="45" borderId="0" applyNumberFormat="0" applyBorder="0" applyAlignment="0" applyProtection="0"/>
    <xf numFmtId="0" fontId="12" fillId="42" borderId="0" applyNumberFormat="0" applyBorder="0" applyAlignment="0" applyProtection="0"/>
    <xf numFmtId="0" fontId="12" fillId="44" borderId="0" applyNumberFormat="0" applyBorder="0" applyAlignment="0" applyProtection="0"/>
    <xf numFmtId="0" fontId="12" fillId="46" borderId="0" applyNumberFormat="0" applyBorder="0" applyAlignment="0" applyProtection="0"/>
    <xf numFmtId="0" fontId="12" fillId="45" borderId="0" applyNumberFormat="0" applyBorder="0" applyAlignment="0" applyProtection="0"/>
    <xf numFmtId="0" fontId="40" fillId="0" borderId="0" applyNumberFormat="0" applyFont="0" applyBorder="0" applyAlignment="0"/>
    <xf numFmtId="0" fontId="13" fillId="47" borderId="0" applyNumberFormat="0" applyBorder="0" applyAlignment="0" applyProtection="0"/>
    <xf numFmtId="0" fontId="14" fillId="40" borderId="25" applyNumberFormat="0" applyAlignment="0" applyProtection="0"/>
    <xf numFmtId="0" fontId="15" fillId="48" borderId="7" applyNumberFormat="0" applyAlignment="0" applyProtection="0"/>
    <xf numFmtId="0" fontId="16" fillId="0" borderId="8" applyNumberFormat="0" applyFill="0" applyAlignment="0" applyProtection="0"/>
    <xf numFmtId="0" fontId="12" fillId="46" borderId="0" applyNumberFormat="0" applyBorder="0" applyAlignment="0" applyProtection="0"/>
    <xf numFmtId="0" fontId="12" fillId="49" borderId="0" applyNumberFormat="0" applyBorder="0" applyAlignment="0" applyProtection="0"/>
    <xf numFmtId="0" fontId="12" fillId="50" borderId="0" applyNumberFormat="0" applyBorder="0" applyAlignment="0" applyProtection="0"/>
    <xf numFmtId="0" fontId="12" fillId="51" borderId="0" applyNumberFormat="0" applyBorder="0" applyAlignment="0" applyProtection="0"/>
    <xf numFmtId="0" fontId="12" fillId="46" borderId="0" applyNumberFormat="0" applyBorder="0" applyAlignment="0" applyProtection="0"/>
    <xf numFmtId="0" fontId="12" fillId="52" borderId="0" applyNumberFormat="0" applyBorder="0" applyAlignment="0" applyProtection="0"/>
    <xf numFmtId="0" fontId="17" fillId="45" borderId="25" applyNumberFormat="0" applyAlignment="0" applyProtection="0"/>
    <xf numFmtId="170" fontId="43" fillId="0" borderId="0" applyFont="0" applyFill="0" applyBorder="0" applyAlignment="0" applyProtection="0"/>
    <xf numFmtId="0" fontId="18" fillId="53" borderId="0" applyNumberFormat="0" applyBorder="0" applyAlignment="0" applyProtection="0"/>
    <xf numFmtId="0" fontId="7" fillId="0" borderId="0"/>
    <xf numFmtId="0" fontId="19" fillId="42" borderId="0" applyNumberFormat="0" applyBorder="0" applyAlignment="0" applyProtection="0"/>
    <xf numFmtId="0" fontId="7" fillId="42" borderId="26" applyNumberFormat="0" applyFont="0" applyAlignment="0" applyProtection="0"/>
    <xf numFmtId="0" fontId="51" fillId="0" borderId="32" applyNumberFormat="0" applyFont="0" applyBorder="0" applyAlignment="0"/>
    <xf numFmtId="0" fontId="20" fillId="40" borderId="28" applyNumberFormat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52" fillId="0" borderId="0" applyNumberFormat="0" applyFill="0" applyBorder="0" applyAlignment="0" applyProtection="0"/>
    <xf numFmtId="0" fontId="50" fillId="0" borderId="29" applyNumberFormat="0" applyFill="0" applyAlignment="0" applyProtection="0"/>
    <xf numFmtId="0" fontId="48" fillId="0" borderId="12" applyNumberFormat="0" applyFill="0" applyAlignment="0" applyProtection="0"/>
    <xf numFmtId="0" fontId="47" fillId="0" borderId="30" applyNumberFormat="0" applyFill="0" applyAlignment="0" applyProtection="0"/>
    <xf numFmtId="0" fontId="47" fillId="0" borderId="0" applyNumberFormat="0" applyFill="0" applyBorder="0" applyAlignment="0" applyProtection="0"/>
    <xf numFmtId="0" fontId="27" fillId="0" borderId="31" applyNumberFormat="0" applyFill="0" applyAlignment="0" applyProtection="0"/>
    <xf numFmtId="0" fontId="6" fillId="0" borderId="0"/>
    <xf numFmtId="0" fontId="7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4" fillId="25" borderId="25" applyNumberFormat="0" applyAlignment="0" applyProtection="0">
      <alignment vertical="center"/>
    </xf>
    <xf numFmtId="0" fontId="17" fillId="31" borderId="25" applyNumberFormat="0" applyAlignment="0" applyProtection="0">
      <alignment vertical="center"/>
    </xf>
    <xf numFmtId="0" fontId="7" fillId="29" borderId="26" applyNumberFormat="0" applyFont="0" applyAlignment="0" applyProtection="0">
      <alignment vertical="center"/>
    </xf>
    <xf numFmtId="0" fontId="20" fillId="25" borderId="28" applyNumberFormat="0" applyAlignment="0" applyProtection="0">
      <alignment vertical="center"/>
    </xf>
    <xf numFmtId="0" fontId="27" fillId="0" borderId="31" applyNumberFormat="0" applyFill="0" applyAlignment="0" applyProtection="0">
      <alignment vertical="center"/>
    </xf>
    <xf numFmtId="0" fontId="20" fillId="25" borderId="28" applyNumberFormat="0" applyAlignment="0" applyProtection="0">
      <alignment vertical="center"/>
    </xf>
    <xf numFmtId="0" fontId="14" fillId="25" borderId="25" applyNumberFormat="0" applyAlignment="0" applyProtection="0">
      <alignment vertical="center"/>
    </xf>
    <xf numFmtId="0" fontId="27" fillId="0" borderId="31" applyNumberFormat="0" applyFill="0" applyAlignment="0" applyProtection="0">
      <alignment vertical="center"/>
    </xf>
    <xf numFmtId="0" fontId="17" fillId="31" borderId="25" applyNumberFormat="0" applyAlignment="0" applyProtection="0">
      <alignment vertical="center"/>
    </xf>
    <xf numFmtId="0" fontId="7" fillId="29" borderId="26" applyNumberFormat="0" applyFont="0" applyAlignment="0" applyProtection="0">
      <alignment vertical="center"/>
    </xf>
    <xf numFmtId="0" fontId="20" fillId="25" borderId="28" applyNumberFormat="0" applyAlignment="0" applyProtection="0">
      <alignment vertical="center"/>
    </xf>
    <xf numFmtId="0" fontId="14" fillId="25" borderId="25" applyNumberFormat="0" applyAlignment="0" applyProtection="0">
      <alignment vertical="center"/>
    </xf>
    <xf numFmtId="0" fontId="27" fillId="0" borderId="31" applyNumberFormat="0" applyFill="0" applyAlignment="0" applyProtection="0">
      <alignment vertical="center"/>
    </xf>
    <xf numFmtId="0" fontId="17" fillId="31" borderId="25" applyNumberFormat="0" applyAlignment="0" applyProtection="0">
      <alignment vertical="center"/>
    </xf>
    <xf numFmtId="0" fontId="7" fillId="29" borderId="26" applyNumberFormat="0" applyFont="0" applyAlignment="0" applyProtection="0">
      <alignment vertical="center"/>
    </xf>
    <xf numFmtId="0" fontId="14" fillId="40" borderId="25" applyNumberFormat="0" applyAlignment="0" applyProtection="0"/>
    <xf numFmtId="0" fontId="17" fillId="45" borderId="25" applyNumberFormat="0" applyAlignment="0" applyProtection="0"/>
    <xf numFmtId="0" fontId="7" fillId="42" borderId="26" applyNumberFormat="0" applyFont="0" applyAlignment="0" applyProtection="0"/>
    <xf numFmtId="0" fontId="20" fillId="40" borderId="28" applyNumberFormat="0" applyAlignment="0" applyProtection="0"/>
    <xf numFmtId="0" fontId="27" fillId="0" borderId="31" applyNumberFormat="0" applyFill="0" applyAlignment="0" applyProtection="0"/>
    <xf numFmtId="43" fontId="1" fillId="0" borderId="0" applyFont="0" applyFill="0" applyBorder="0" applyAlignment="0" applyProtection="0"/>
    <xf numFmtId="9" fontId="38" fillId="0" borderId="0" applyBorder="0" applyProtection="0"/>
    <xf numFmtId="0" fontId="1" fillId="0" borderId="0"/>
    <xf numFmtId="173" fontId="1" fillId="0" borderId="0" applyFont="0" applyFill="0" applyBorder="0" applyAlignment="0" applyProtection="0"/>
    <xf numFmtId="0" fontId="45" fillId="0" borderId="0"/>
    <xf numFmtId="0" fontId="7" fillId="0" borderId="0"/>
    <xf numFmtId="174" fontId="54" fillId="0" borderId="0"/>
    <xf numFmtId="9" fontId="1" fillId="0" borderId="0" applyFont="0" applyFill="0" applyBorder="0" applyAlignment="0" applyProtection="0"/>
    <xf numFmtId="9" fontId="7" fillId="0" borderId="0" applyFont="0" applyFill="0" applyBorder="0" applyAlignment="0" applyProtection="0"/>
    <xf numFmtId="43" fontId="53" fillId="0" borderId="0" applyFont="0" applyFill="0" applyBorder="0" applyAlignment="0" applyProtection="0"/>
    <xf numFmtId="43" fontId="38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9" fontId="56" fillId="0" borderId="0" applyFont="0" applyFill="0" applyBorder="0" applyAlignment="0" applyProtection="0">
      <alignment vertical="center"/>
    </xf>
    <xf numFmtId="44" fontId="1" fillId="0" borderId="0" applyFont="0" applyFill="0" applyBorder="0" applyAlignment="0" applyProtection="0"/>
    <xf numFmtId="0" fontId="58" fillId="0" borderId="0">
      <alignment vertical="top"/>
    </xf>
    <xf numFmtId="0" fontId="57" fillId="0" borderId="0">
      <alignment vertical="center"/>
    </xf>
    <xf numFmtId="175" fontId="10" fillId="0" borderId="0">
      <alignment vertical="center"/>
    </xf>
    <xf numFmtId="43" fontId="7" fillId="0" borderId="0" applyFont="0" applyFill="0" applyBorder="0" applyAlignment="0" applyProtection="0"/>
    <xf numFmtId="43" fontId="46" fillId="0" borderId="0" applyFont="0" applyFill="0" applyBorder="0" applyAlignment="0" applyProtection="0"/>
    <xf numFmtId="0" fontId="7" fillId="0" borderId="0">
      <alignment vertical="center"/>
    </xf>
    <xf numFmtId="0" fontId="7" fillId="0" borderId="0">
      <alignment vertical="center"/>
    </xf>
    <xf numFmtId="0" fontId="62" fillId="0" borderId="0">
      <alignment vertical="center"/>
    </xf>
    <xf numFmtId="0" fontId="46" fillId="0" borderId="0"/>
    <xf numFmtId="0" fontId="46" fillId="0" borderId="0"/>
    <xf numFmtId="0" fontId="7" fillId="0" borderId="0">
      <alignment vertical="center"/>
    </xf>
    <xf numFmtId="0" fontId="63" fillId="0" borderId="0"/>
    <xf numFmtId="9" fontId="63" fillId="0" borderId="0" applyBorder="0" applyProtection="0"/>
    <xf numFmtId="0" fontId="64" fillId="0" borderId="0"/>
    <xf numFmtId="0" fontId="7" fillId="0" borderId="0">
      <alignment vertical="center"/>
    </xf>
    <xf numFmtId="0" fontId="7" fillId="0" borderId="0"/>
    <xf numFmtId="43" fontId="65" fillId="0" borderId="0" applyFont="0" applyFill="0" applyBorder="0" applyAlignment="0" applyProtection="0">
      <alignment vertical="center"/>
    </xf>
    <xf numFmtId="0" fontId="66" fillId="25" borderId="0" applyNumberFormat="0" applyBorder="0" applyAlignment="0" applyProtection="0">
      <alignment vertical="center"/>
    </xf>
    <xf numFmtId="0" fontId="66" fillId="28" borderId="0" applyNumberFormat="0" applyBorder="0" applyAlignment="0" applyProtection="0">
      <alignment vertical="center"/>
    </xf>
    <xf numFmtId="0" fontId="66" fillId="29" borderId="0" applyNumberFormat="0" applyBorder="0" applyAlignment="0" applyProtection="0">
      <alignment vertical="center"/>
    </xf>
    <xf numFmtId="0" fontId="66" fillId="25" borderId="0" applyNumberFormat="0" applyBorder="0" applyAlignment="0" applyProtection="0">
      <alignment vertical="center"/>
    </xf>
    <xf numFmtId="0" fontId="66" fillId="30" borderId="0" applyNumberFormat="0" applyBorder="0" applyAlignment="0" applyProtection="0">
      <alignment vertical="center"/>
    </xf>
    <xf numFmtId="0" fontId="66" fillId="28" borderId="0" applyNumberFormat="0" applyBorder="0" applyAlignment="0" applyProtection="0">
      <alignment vertical="center"/>
    </xf>
    <xf numFmtId="0" fontId="66" fillId="27" borderId="0" applyNumberFormat="0" applyBorder="0" applyAlignment="0" applyProtection="0">
      <alignment vertical="center"/>
    </xf>
    <xf numFmtId="0" fontId="66" fillId="31" borderId="0" applyNumberFormat="0" applyBorder="0" applyAlignment="0" applyProtection="0">
      <alignment vertical="center"/>
    </xf>
    <xf numFmtId="0" fontId="66" fillId="29" borderId="0" applyNumberFormat="0" applyBorder="0" applyAlignment="0" applyProtection="0">
      <alignment vertical="center"/>
    </xf>
    <xf numFmtId="0" fontId="66" fillId="27" borderId="0" applyNumberFormat="0" applyBorder="0" applyAlignment="0" applyProtection="0">
      <alignment vertical="center"/>
    </xf>
    <xf numFmtId="0" fontId="66" fillId="30" borderId="0" applyNumberFormat="0" applyBorder="0" applyAlignment="0" applyProtection="0">
      <alignment vertical="center"/>
    </xf>
    <xf numFmtId="0" fontId="66" fillId="28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1" borderId="0" applyNumberFormat="0" applyBorder="0" applyAlignment="0" applyProtection="0">
      <alignment vertical="center"/>
    </xf>
    <xf numFmtId="0" fontId="67" fillId="29" borderId="0" applyNumberFormat="0" applyBorder="0" applyAlignment="0" applyProtection="0">
      <alignment vertical="center"/>
    </xf>
    <xf numFmtId="0" fontId="67" fillId="27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1" borderId="0" applyNumberFormat="0" applyBorder="0" applyAlignment="0" applyProtection="0">
      <alignment vertical="center"/>
    </xf>
    <xf numFmtId="0" fontId="65" fillId="0" borderId="0" applyNumberFormat="0" applyFont="0" applyBorder="0" applyAlignment="0">
      <alignment vertical="center"/>
    </xf>
    <xf numFmtId="0" fontId="68" fillId="33" borderId="0" applyNumberFormat="0" applyBorder="0" applyAlignment="0" applyProtection="0">
      <alignment vertical="center"/>
    </xf>
    <xf numFmtId="0" fontId="69" fillId="25" borderId="25" applyNumberFormat="0" applyAlignment="0" applyProtection="0">
      <alignment vertical="center"/>
    </xf>
    <xf numFmtId="0" fontId="70" fillId="34" borderId="7" applyNumberFormat="0" applyAlignment="0" applyProtection="0">
      <alignment vertical="center"/>
    </xf>
    <xf numFmtId="0" fontId="71" fillId="0" borderId="8" applyNumberFormat="0" applyFill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5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8" borderId="0" applyNumberFormat="0" applyBorder="0" applyAlignment="0" applyProtection="0">
      <alignment vertical="center"/>
    </xf>
    <xf numFmtId="0" fontId="72" fillId="31" borderId="25" applyNumberFormat="0" applyAlignment="0" applyProtection="0">
      <alignment vertical="center"/>
    </xf>
    <xf numFmtId="170" fontId="65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73" fillId="39" borderId="0" applyNumberFormat="0" applyBorder="0" applyAlignment="0" applyProtection="0">
      <alignment vertical="center"/>
    </xf>
    <xf numFmtId="0" fontId="74" fillId="0" borderId="0">
      <alignment vertical="center"/>
    </xf>
    <xf numFmtId="0" fontId="75" fillId="29" borderId="0" applyNumberFormat="0" applyBorder="0" applyAlignment="0" applyProtection="0">
      <alignment vertical="center"/>
    </xf>
    <xf numFmtId="0" fontId="76" fillId="25" borderId="28" applyNumberFormat="0" applyAlignment="0" applyProtection="0">
      <alignment vertical="center"/>
    </xf>
    <xf numFmtId="0" fontId="77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9" fillId="0" borderId="29" applyNumberFormat="0" applyFill="0" applyAlignment="0" applyProtection="0">
      <alignment vertical="center"/>
    </xf>
    <xf numFmtId="0" fontId="80" fillId="0" borderId="12" applyNumberFormat="0" applyFill="0" applyAlignment="0" applyProtection="0">
      <alignment vertical="center"/>
    </xf>
    <xf numFmtId="0" fontId="81" fillId="0" borderId="30" applyNumberFormat="0" applyFill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2" fillId="0" borderId="0" applyNumberFormat="0" applyFill="0" applyBorder="0" applyAlignment="0" applyProtection="0">
      <alignment vertical="center"/>
    </xf>
    <xf numFmtId="0" fontId="83" fillId="0" borderId="31" applyNumberFormat="0" applyFill="0" applyAlignment="0" applyProtection="0">
      <alignment vertical="center"/>
    </xf>
    <xf numFmtId="0" fontId="38" fillId="0" borderId="0"/>
    <xf numFmtId="9" fontId="38" fillId="0" borderId="0" applyBorder="0" applyProtection="0"/>
    <xf numFmtId="0" fontId="30" fillId="0" borderId="0"/>
    <xf numFmtId="43" fontId="46" fillId="0" borderId="0" applyFont="0" applyFill="0" applyBorder="0" applyAlignment="0" applyProtection="0"/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/>
    <xf numFmtId="43" fontId="65" fillId="0" borderId="0" applyFont="0" applyFill="0" applyBorder="0" applyAlignment="0" applyProtection="0">
      <alignment vertical="center"/>
    </xf>
    <xf numFmtId="0" fontId="14" fillId="25" borderId="25" applyNumberFormat="0" applyAlignment="0" applyProtection="0">
      <alignment vertical="center"/>
    </xf>
    <xf numFmtId="0" fontId="69" fillId="25" borderId="25" applyNumberFormat="0" applyAlignment="0" applyProtection="0">
      <alignment vertical="center"/>
    </xf>
    <xf numFmtId="0" fontId="17" fillId="31" borderId="25" applyNumberFormat="0" applyAlignment="0" applyProtection="0">
      <alignment vertical="center"/>
    </xf>
    <xf numFmtId="0" fontId="72" fillId="31" borderId="25" applyNumberFormat="0" applyAlignment="0" applyProtection="0">
      <alignment vertical="center"/>
    </xf>
    <xf numFmtId="0" fontId="7" fillId="29" borderId="26" applyNumberFormat="0" applyFont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0" fontId="72" fillId="31" borderId="25" applyNumberFormat="0" applyAlignment="0" applyProtection="0">
      <alignment vertical="center"/>
    </xf>
    <xf numFmtId="0" fontId="17" fillId="31" borderId="25" applyNumberFormat="0" applyAlignment="0" applyProtection="0">
      <alignment vertical="center"/>
    </xf>
    <xf numFmtId="0" fontId="76" fillId="25" borderId="28" applyNumberFormat="0" applyAlignment="0" applyProtection="0">
      <alignment vertical="center"/>
    </xf>
    <xf numFmtId="0" fontId="72" fillId="31" borderId="25" applyNumberFormat="0" applyAlignment="0" applyProtection="0">
      <alignment vertical="center"/>
    </xf>
    <xf numFmtId="0" fontId="69" fillId="25" borderId="25" applyNumberFormat="0" applyAlignment="0" applyProtection="0">
      <alignment vertical="center"/>
    </xf>
    <xf numFmtId="0" fontId="69" fillId="25" borderId="25" applyNumberFormat="0" applyAlignment="0" applyProtection="0">
      <alignment vertical="center"/>
    </xf>
    <xf numFmtId="0" fontId="14" fillId="25" borderId="25" applyNumberFormat="0" applyAlignment="0" applyProtection="0">
      <alignment vertical="center"/>
    </xf>
    <xf numFmtId="0" fontId="69" fillId="25" borderId="25" applyNumberFormat="0" applyAlignment="0" applyProtection="0">
      <alignment vertical="center"/>
    </xf>
    <xf numFmtId="0" fontId="72" fillId="31" borderId="25" applyNumberFormat="0" applyAlignment="0" applyProtection="0">
      <alignment vertical="center"/>
    </xf>
    <xf numFmtId="0" fontId="76" fillId="25" borderId="28" applyNumberFormat="0" applyAlignment="0" applyProtection="0">
      <alignment vertical="center"/>
    </xf>
    <xf numFmtId="0" fontId="83" fillId="0" borderId="31" applyNumberFormat="0" applyFill="0" applyAlignment="0" applyProtection="0">
      <alignment vertical="center"/>
    </xf>
    <xf numFmtId="0" fontId="83" fillId="0" borderId="31" applyNumberFormat="0" applyFill="0" applyAlignment="0" applyProtection="0">
      <alignment vertical="center"/>
    </xf>
    <xf numFmtId="39" fontId="3" fillId="0" borderId="0"/>
    <xf numFmtId="44" fontId="1" fillId="0" borderId="0" applyFont="0" applyFill="0" applyBorder="0" applyAlignment="0" applyProtection="0"/>
  </cellStyleXfs>
  <cellXfs count="245">
    <xf numFmtId="0" fontId="0" fillId="0" borderId="0" xfId="0"/>
    <xf numFmtId="0" fontId="0" fillId="0" borderId="0" xfId="0" applyAlignment="1">
      <alignment horizontal="center" vertical="center"/>
    </xf>
    <xf numFmtId="0" fontId="3" fillId="0" borderId="0" xfId="55" applyFont="1" applyAlignment="1">
      <alignment horizontal="center" vertical="center"/>
    </xf>
    <xf numFmtId="0" fontId="3" fillId="0" borderId="0" xfId="55" applyFont="1" applyAlignment="1">
      <alignment vertical="center"/>
    </xf>
    <xf numFmtId="0" fontId="5" fillId="0" borderId="0" xfId="55" applyFont="1" applyAlignment="1">
      <alignment vertical="center"/>
    </xf>
    <xf numFmtId="0" fontId="2" fillId="0" borderId="0" xfId="55" applyFont="1" applyAlignment="1">
      <alignment vertical="center" wrapText="1"/>
    </xf>
    <xf numFmtId="0" fontId="29" fillId="0" borderId="0" xfId="0" applyFont="1" applyAlignment="1">
      <alignment horizontal="center" vertical="center"/>
    </xf>
    <xf numFmtId="4" fontId="29" fillId="0" borderId="0" xfId="0" applyNumberFormat="1" applyFont="1" applyAlignment="1">
      <alignment horizontal="center" vertical="center"/>
    </xf>
    <xf numFmtId="0" fontId="31" fillId="0" borderId="0" xfId="0" applyFont="1" applyAlignment="1">
      <alignment horizontal="center" vertical="center"/>
    </xf>
    <xf numFmtId="0" fontId="32" fillId="0" borderId="0" xfId="0" applyFont="1" applyAlignment="1">
      <alignment horizontal="center" vertical="center"/>
    </xf>
    <xf numFmtId="4" fontId="0" fillId="0" borderId="0" xfId="0" applyNumberFormat="1" applyAlignment="1">
      <alignment horizontal="center" vertical="center"/>
    </xf>
    <xf numFmtId="165" fontId="0" fillId="0" borderId="0" xfId="0" applyNumberFormat="1" applyAlignment="1">
      <alignment horizontal="center" vertical="center"/>
    </xf>
    <xf numFmtId="0" fontId="30" fillId="0" borderId="0" xfId="0" applyFont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18" xfId="0" applyBorder="1"/>
    <xf numFmtId="4" fontId="0" fillId="0" borderId="19" xfId="0" applyNumberFormat="1" applyBorder="1" applyAlignment="1">
      <alignment horizontal="center" vertical="center"/>
    </xf>
    <xf numFmtId="165" fontId="30" fillId="0" borderId="21" xfId="0" applyNumberFormat="1" applyFont="1" applyBorder="1" applyAlignment="1">
      <alignment horizontal="center" vertical="center"/>
    </xf>
    <xf numFmtId="165" fontId="0" fillId="0" borderId="19" xfId="0" applyNumberFormat="1" applyBorder="1" applyAlignment="1">
      <alignment horizontal="center" vertical="center"/>
    </xf>
    <xf numFmtId="0" fontId="30" fillId="0" borderId="23" xfId="0" applyFont="1" applyBorder="1" applyAlignment="1">
      <alignment horizontal="center" vertical="center" wrapText="1"/>
    </xf>
    <xf numFmtId="0" fontId="30" fillId="0" borderId="18" xfId="0" applyFont="1" applyBorder="1" applyAlignment="1">
      <alignment horizontal="center" vertical="center" wrapText="1"/>
    </xf>
    <xf numFmtId="0" fontId="30" fillId="55" borderId="20" xfId="0" applyFont="1" applyFill="1" applyBorder="1"/>
    <xf numFmtId="165" fontId="31" fillId="55" borderId="22" xfId="0" applyNumberFormat="1" applyFont="1" applyFill="1" applyBorder="1" applyAlignment="1">
      <alignment horizontal="center" vertical="center"/>
    </xf>
    <xf numFmtId="0" fontId="0" fillId="55" borderId="0" xfId="0" applyFill="1"/>
    <xf numFmtId="0" fontId="39" fillId="56" borderId="1" xfId="0" applyFont="1" applyFill="1" applyBorder="1" applyAlignment="1">
      <alignment horizontal="center" vertical="center"/>
    </xf>
    <xf numFmtId="0" fontId="39" fillId="56" borderId="2" xfId="0" applyFont="1" applyFill="1" applyBorder="1" applyAlignment="1">
      <alignment horizontal="center" vertical="center"/>
    </xf>
    <xf numFmtId="4" fontId="39" fillId="56" borderId="2" xfId="0" applyNumberFormat="1" applyFont="1" applyFill="1" applyBorder="1" applyAlignment="1">
      <alignment horizontal="center" vertical="center"/>
    </xf>
    <xf numFmtId="4" fontId="39" fillId="56" borderId="2" xfId="0" applyNumberFormat="1" applyFont="1" applyFill="1" applyBorder="1" applyAlignment="1">
      <alignment horizontal="center" vertical="center" wrapText="1"/>
    </xf>
    <xf numFmtId="4" fontId="39" fillId="56" borderId="3" xfId="0" applyNumberFormat="1" applyFont="1" applyFill="1" applyBorder="1" applyAlignment="1">
      <alignment horizontal="center" vertical="center" wrapText="1"/>
    </xf>
    <xf numFmtId="0" fontId="41" fillId="54" borderId="0" xfId="0" applyFont="1" applyFill="1"/>
    <xf numFmtId="0" fontId="30" fillId="57" borderId="20" xfId="0" applyFont="1" applyFill="1" applyBorder="1"/>
    <xf numFmtId="165" fontId="30" fillId="57" borderId="22" xfId="0" applyNumberFormat="1" applyFont="1" applyFill="1" applyBorder="1" applyAlignment="1">
      <alignment horizontal="center" vertical="center"/>
    </xf>
    <xf numFmtId="0" fontId="0" fillId="57" borderId="0" xfId="0" applyFill="1"/>
    <xf numFmtId="0" fontId="30" fillId="58" borderId="20" xfId="0" applyFont="1" applyFill="1" applyBorder="1"/>
    <xf numFmtId="165" fontId="30" fillId="58" borderId="22" xfId="0" applyNumberFormat="1" applyFont="1" applyFill="1" applyBorder="1" applyAlignment="1">
      <alignment horizontal="center" vertical="center"/>
    </xf>
    <xf numFmtId="0" fontId="0" fillId="58" borderId="0" xfId="0" applyFill="1"/>
    <xf numFmtId="0" fontId="7" fillId="0" borderId="23" xfId="0" applyFont="1" applyBorder="1" applyAlignment="1">
      <alignment horizontal="center" vertical="center" wrapText="1"/>
    </xf>
    <xf numFmtId="165" fontId="7" fillId="0" borderId="21" xfId="0" applyNumberFormat="1" applyFont="1" applyBorder="1" applyAlignment="1">
      <alignment horizontal="center" vertical="center"/>
    </xf>
    <xf numFmtId="0" fontId="41" fillId="0" borderId="0" xfId="0" applyFont="1"/>
    <xf numFmtId="37" fontId="7" fillId="0" borderId="33" xfId="457" applyNumberFormat="1" applyFont="1" applyBorder="1" applyAlignment="1">
      <alignment horizontal="center" vertical="center" wrapText="1"/>
    </xf>
    <xf numFmtId="1" fontId="7" fillId="0" borderId="33" xfId="457" applyNumberFormat="1" applyFont="1" applyBorder="1" applyAlignment="1">
      <alignment horizontal="center" vertical="center" wrapText="1"/>
    </xf>
    <xf numFmtId="0" fontId="30" fillId="59" borderId="20" xfId="0" applyFont="1" applyFill="1" applyBorder="1"/>
    <xf numFmtId="165" fontId="31" fillId="59" borderId="22" xfId="0" applyNumberFormat="1" applyFont="1" applyFill="1" applyBorder="1" applyAlignment="1">
      <alignment horizontal="center" vertical="center"/>
    </xf>
    <xf numFmtId="0" fontId="0" fillId="59" borderId="0" xfId="0" applyFill="1"/>
    <xf numFmtId="49" fontId="7" fillId="0" borderId="33" xfId="0" applyNumberFormat="1" applyFont="1" applyBorder="1" applyAlignment="1">
      <alignment horizontal="center" vertical="center" wrapText="1"/>
    </xf>
    <xf numFmtId="0" fontId="30" fillId="0" borderId="33" xfId="70" applyFont="1" applyBorder="1" applyAlignment="1">
      <alignment horizontal="center" vertical="center" wrapText="1"/>
    </xf>
    <xf numFmtId="165" fontId="30" fillId="0" borderId="33" xfId="0" applyNumberFormat="1" applyFont="1" applyBorder="1" applyAlignment="1">
      <alignment horizontal="center" vertical="center"/>
    </xf>
    <xf numFmtId="0" fontId="0" fillId="0" borderId="36" xfId="0" applyBorder="1"/>
    <xf numFmtId="0" fontId="0" fillId="0" borderId="37" xfId="0" applyBorder="1" applyAlignment="1">
      <alignment horizontal="center"/>
    </xf>
    <xf numFmtId="0" fontId="0" fillId="0" borderId="37" xfId="0" applyBorder="1"/>
    <xf numFmtId="4" fontId="7" fillId="0" borderId="35" xfId="0" applyNumberFormat="1" applyFont="1" applyBorder="1" applyAlignment="1">
      <alignment horizontal="center" vertical="center" wrapText="1"/>
    </xf>
    <xf numFmtId="4" fontId="39" fillId="0" borderId="16" xfId="55" applyNumberFormat="1" applyFont="1" applyBorder="1" applyAlignment="1">
      <alignment vertical="center"/>
    </xf>
    <xf numFmtId="4" fontId="39" fillId="0" borderId="4" xfId="55" applyNumberFormat="1" applyFont="1" applyBorder="1" applyAlignment="1">
      <alignment vertical="center"/>
    </xf>
    <xf numFmtId="4" fontId="39" fillId="0" borderId="17" xfId="55" applyNumberFormat="1" applyFont="1" applyBorder="1" applyAlignment="1">
      <alignment vertical="center"/>
    </xf>
    <xf numFmtId="4" fontId="39" fillId="0" borderId="18" xfId="55" applyNumberFormat="1" applyFont="1" applyBorder="1" applyAlignment="1">
      <alignment vertical="center"/>
    </xf>
    <xf numFmtId="4" fontId="39" fillId="0" borderId="19" xfId="55" applyNumberFormat="1" applyFont="1" applyBorder="1" applyAlignment="1">
      <alignment vertical="center"/>
    </xf>
    <xf numFmtId="4" fontId="2" fillId="0" borderId="18" xfId="55" applyNumberFormat="1" applyFont="1" applyBorder="1" applyAlignment="1">
      <alignment horizontal="center" vertical="center"/>
    </xf>
    <xf numFmtId="17" fontId="7" fillId="0" borderId="19" xfId="55" applyNumberFormat="1" applyFont="1" applyBorder="1" applyAlignment="1">
      <alignment horizontal="center" vertical="center"/>
    </xf>
    <xf numFmtId="10" fontId="7" fillId="0" borderId="19" xfId="55" applyNumberFormat="1" applyFont="1" applyBorder="1" applyAlignment="1">
      <alignment horizontal="center" vertical="center"/>
    </xf>
    <xf numFmtId="0" fontId="60" fillId="60" borderId="1" xfId="0" applyFont="1" applyFill="1" applyBorder="1" applyAlignment="1">
      <alignment horizontal="center" vertical="center"/>
    </xf>
    <xf numFmtId="0" fontId="56" fillId="0" borderId="18" xfId="0" applyFont="1" applyBorder="1"/>
    <xf numFmtId="4" fontId="56" fillId="0" borderId="19" xfId="0" applyNumberFormat="1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 wrapText="1"/>
    </xf>
    <xf numFmtId="1" fontId="37" fillId="0" borderId="0" xfId="458" applyNumberFormat="1" applyFont="1" applyFill="1" applyBorder="1" applyAlignment="1">
      <alignment horizontal="center" vertical="center" wrapText="1"/>
    </xf>
    <xf numFmtId="165" fontId="85" fillId="0" borderId="19" xfId="0" applyNumberFormat="1" applyFont="1" applyBorder="1" applyAlignment="1">
      <alignment horizontal="center" vertical="center"/>
    </xf>
    <xf numFmtId="0" fontId="56" fillId="2" borderId="4" xfId="0" applyFont="1" applyFill="1" applyBorder="1"/>
    <xf numFmtId="0" fontId="56" fillId="2" borderId="17" xfId="0" applyFont="1" applyFill="1" applyBorder="1"/>
    <xf numFmtId="0" fontId="56" fillId="2" borderId="0" xfId="0" applyFont="1" applyFill="1"/>
    <xf numFmtId="0" fontId="56" fillId="2" borderId="19" xfId="0" applyFont="1" applyFill="1" applyBorder="1"/>
    <xf numFmtId="0" fontId="56" fillId="2" borderId="18" xfId="0" applyFont="1" applyFill="1" applyBorder="1"/>
    <xf numFmtId="0" fontId="87" fillId="2" borderId="0" xfId="0" applyFont="1" applyFill="1" applyAlignment="1">
      <alignment vertical="center"/>
    </xf>
    <xf numFmtId="0" fontId="56" fillId="2" borderId="0" xfId="0" applyFont="1" applyFill="1" applyAlignment="1">
      <alignment horizontal="center"/>
    </xf>
    <xf numFmtId="4" fontId="56" fillId="2" borderId="0" xfId="0" applyNumberFormat="1" applyFont="1" applyFill="1" applyAlignment="1">
      <alignment horizontal="center" vertical="center"/>
    </xf>
    <xf numFmtId="4" fontId="56" fillId="2" borderId="19" xfId="0" applyNumberFormat="1" applyFont="1" applyFill="1" applyBorder="1" applyAlignment="1">
      <alignment horizontal="center" vertical="center"/>
    </xf>
    <xf numFmtId="0" fontId="56" fillId="2" borderId="18" xfId="0" applyFont="1" applyFill="1" applyBorder="1" applyAlignment="1">
      <alignment horizontal="left"/>
    </xf>
    <xf numFmtId="0" fontId="56" fillId="2" borderId="36" xfId="0" applyFont="1" applyFill="1" applyBorder="1"/>
    <xf numFmtId="0" fontId="56" fillId="2" borderId="37" xfId="0" applyFont="1" applyFill="1" applyBorder="1"/>
    <xf numFmtId="0" fontId="89" fillId="0" borderId="37" xfId="0" applyFont="1" applyBorder="1" applyAlignment="1">
      <alignment vertical="center"/>
    </xf>
    <xf numFmtId="0" fontId="56" fillId="2" borderId="37" xfId="0" applyFont="1" applyFill="1" applyBorder="1" applyAlignment="1">
      <alignment vertical="center"/>
    </xf>
    <xf numFmtId="43" fontId="10" fillId="2" borderId="37" xfId="84" applyNumberFormat="1" applyFont="1" applyFill="1" applyBorder="1" applyAlignment="1">
      <alignment vertical="center"/>
    </xf>
    <xf numFmtId="0" fontId="56" fillId="2" borderId="37" xfId="0" applyFont="1" applyFill="1" applyBorder="1" applyAlignment="1">
      <alignment horizontal="center"/>
    </xf>
    <xf numFmtId="4" fontId="56" fillId="2" borderId="37" xfId="0" applyNumberFormat="1" applyFont="1" applyFill="1" applyBorder="1" applyAlignment="1">
      <alignment horizontal="center" vertical="center"/>
    </xf>
    <xf numFmtId="4" fontId="56" fillId="2" borderId="38" xfId="0" applyNumberFormat="1" applyFont="1" applyFill="1" applyBorder="1" applyAlignment="1">
      <alignment horizontal="center" vertical="center"/>
    </xf>
    <xf numFmtId="44" fontId="0" fillId="0" borderId="0" xfId="0" applyNumberFormat="1"/>
    <xf numFmtId="165" fontId="30" fillId="58" borderId="35" xfId="0" applyNumberFormat="1" applyFont="1" applyFill="1" applyBorder="1" applyAlignment="1">
      <alignment horizontal="center" vertical="center"/>
    </xf>
    <xf numFmtId="0" fontId="60" fillId="61" borderId="1" xfId="0" applyFont="1" applyFill="1" applyBorder="1" applyAlignment="1">
      <alignment horizontal="center" vertical="center"/>
    </xf>
    <xf numFmtId="0" fontId="60" fillId="61" borderId="2" xfId="0" applyFont="1" applyFill="1" applyBorder="1" applyAlignment="1">
      <alignment horizontal="center" vertical="center"/>
    </xf>
    <xf numFmtId="4" fontId="60" fillId="61" borderId="2" xfId="0" applyNumberFormat="1" applyFont="1" applyFill="1" applyBorder="1" applyAlignment="1">
      <alignment horizontal="center" vertical="center"/>
    </xf>
    <xf numFmtId="4" fontId="60" fillId="61" borderId="2" xfId="0" applyNumberFormat="1" applyFont="1" applyFill="1" applyBorder="1" applyAlignment="1">
      <alignment horizontal="center" vertical="center" wrapText="1"/>
    </xf>
    <xf numFmtId="4" fontId="60" fillId="61" borderId="3" xfId="0" applyNumberFormat="1" applyFont="1" applyFill="1" applyBorder="1" applyAlignment="1">
      <alignment horizontal="center" vertical="center" wrapText="1"/>
    </xf>
    <xf numFmtId="1" fontId="37" fillId="63" borderId="2" xfId="458" applyNumberFormat="1" applyFont="1" applyFill="1" applyBorder="1" applyAlignment="1">
      <alignment horizontal="center" vertical="center" wrapText="1"/>
    </xf>
    <xf numFmtId="0" fontId="85" fillId="63" borderId="2" xfId="0" applyFont="1" applyFill="1" applyBorder="1" applyAlignment="1">
      <alignment horizontal="center" vertical="center"/>
    </xf>
    <xf numFmtId="0" fontId="31" fillId="62" borderId="2" xfId="0" applyFont="1" applyFill="1" applyBorder="1" applyAlignment="1">
      <alignment vertical="center"/>
    </xf>
    <xf numFmtId="0" fontId="85" fillId="63" borderId="2" xfId="0" applyFont="1" applyFill="1" applyBorder="1" applyAlignment="1">
      <alignment horizontal="left" vertical="center"/>
    </xf>
    <xf numFmtId="4" fontId="86" fillId="63" borderId="2" xfId="0" applyNumberFormat="1" applyFont="1" applyFill="1" applyBorder="1" applyAlignment="1">
      <alignment horizontal="center" vertical="center"/>
    </xf>
    <xf numFmtId="168" fontId="86" fillId="63" borderId="2" xfId="0" applyNumberFormat="1" applyFont="1" applyFill="1" applyBorder="1" applyAlignment="1">
      <alignment horizontal="center" vertical="center"/>
    </xf>
    <xf numFmtId="0" fontId="85" fillId="63" borderId="2" xfId="0" applyFont="1" applyFill="1" applyBorder="1" applyAlignment="1">
      <alignment horizontal="right" vertical="center"/>
    </xf>
    <xf numFmtId="165" fontId="85" fillId="63" borderId="3" xfId="0" applyNumberFormat="1" applyFont="1" applyFill="1" applyBorder="1" applyAlignment="1">
      <alignment horizontal="center" vertical="center"/>
    </xf>
    <xf numFmtId="4" fontId="39" fillId="64" borderId="39" xfId="0" applyNumberFormat="1" applyFont="1" applyFill="1" applyBorder="1" applyAlignment="1">
      <alignment horizontal="center" vertical="center"/>
    </xf>
    <xf numFmtId="165" fontId="2" fillId="63" borderId="40" xfId="0" applyNumberFormat="1" applyFont="1" applyFill="1" applyBorder="1" applyAlignment="1">
      <alignment horizontal="center" vertical="center"/>
    </xf>
    <xf numFmtId="165" fontId="30" fillId="62" borderId="2" xfId="0" applyNumberFormat="1" applyFont="1" applyFill="1" applyBorder="1" applyAlignment="1">
      <alignment horizontal="center" vertical="center"/>
    </xf>
    <xf numFmtId="4" fontId="39" fillId="0" borderId="0" xfId="55" applyNumberFormat="1" applyFont="1" applyAlignment="1">
      <alignment vertical="center"/>
    </xf>
    <xf numFmtId="4" fontId="2" fillId="0" borderId="0" xfId="55" applyNumberFormat="1" applyFont="1" applyAlignment="1">
      <alignment horizontal="center" vertical="center"/>
    </xf>
    <xf numFmtId="4" fontId="2" fillId="0" borderId="0" xfId="55" applyNumberFormat="1" applyFont="1" applyAlignment="1">
      <alignment horizontal="left" vertical="center"/>
    </xf>
    <xf numFmtId="0" fontId="56" fillId="0" borderId="0" xfId="0" applyFont="1"/>
    <xf numFmtId="4" fontId="56" fillId="0" borderId="0" xfId="0" applyNumberFormat="1" applyFont="1" applyAlignment="1">
      <alignment horizontal="center" vertical="center"/>
    </xf>
    <xf numFmtId="0" fontId="85" fillId="0" borderId="0" xfId="0" applyFont="1" applyAlignment="1">
      <alignment horizontal="center" vertical="center"/>
    </xf>
    <xf numFmtId="0" fontId="85" fillId="0" borderId="0" xfId="0" applyFont="1" applyAlignment="1">
      <alignment horizontal="left" vertical="center"/>
    </xf>
    <xf numFmtId="4" fontId="86" fillId="0" borderId="0" xfId="0" applyNumberFormat="1" applyFont="1" applyAlignment="1">
      <alignment horizontal="center" vertical="center"/>
    </xf>
    <xf numFmtId="168" fontId="86" fillId="0" borderId="0" xfId="0" applyNumberFormat="1" applyFont="1" applyAlignment="1">
      <alignment horizontal="center" vertical="center"/>
    </xf>
    <xf numFmtId="0" fontId="85" fillId="0" borderId="0" xfId="0" applyFont="1" applyAlignment="1">
      <alignment horizontal="right" vertical="center"/>
    </xf>
    <xf numFmtId="0" fontId="56" fillId="2" borderId="16" xfId="0" applyFont="1" applyFill="1" applyBorder="1"/>
    <xf numFmtId="0" fontId="56" fillId="2" borderId="0" xfId="0" applyFont="1" applyFill="1" applyAlignment="1">
      <alignment horizontal="left"/>
    </xf>
    <xf numFmtId="0" fontId="88" fillId="2" borderId="0" xfId="0" applyFont="1" applyFill="1" applyAlignment="1">
      <alignment horizontal="center" vertical="center"/>
    </xf>
    <xf numFmtId="0" fontId="88" fillId="2" borderId="0" xfId="0" applyFont="1" applyFill="1"/>
    <xf numFmtId="43" fontId="36" fillId="2" borderId="0" xfId="84" applyNumberFormat="1" applyFont="1" applyFill="1" applyAlignment="1">
      <alignment vertical="center"/>
    </xf>
    <xf numFmtId="0" fontId="3" fillId="0" borderId="16" xfId="55" applyFont="1" applyBorder="1" applyAlignment="1">
      <alignment horizontal="center" vertical="center"/>
    </xf>
    <xf numFmtId="0" fontId="3" fillId="0" borderId="4" xfId="55" applyFont="1" applyBorder="1" applyAlignment="1">
      <alignment horizontal="center" vertical="center"/>
    </xf>
    <xf numFmtId="165" fontId="2" fillId="0" borderId="4" xfId="55" applyNumberFormat="1" applyFont="1" applyBorder="1" applyAlignment="1">
      <alignment horizontal="right" vertical="center"/>
    </xf>
    <xf numFmtId="165" fontId="3" fillId="0" borderId="4" xfId="55" applyNumberFormat="1" applyFont="1" applyBorder="1" applyAlignment="1">
      <alignment horizontal="right" vertical="center"/>
    </xf>
    <xf numFmtId="0" fontId="3" fillId="0" borderId="4" xfId="55" applyFont="1" applyBorder="1" applyAlignment="1">
      <alignment vertical="center"/>
    </xf>
    <xf numFmtId="0" fontId="3" fillId="0" borderId="17" xfId="55" applyFont="1" applyBorder="1" applyAlignment="1">
      <alignment vertical="center"/>
    </xf>
    <xf numFmtId="0" fontId="3" fillId="0" borderId="18" xfId="55" applyFont="1" applyBorder="1" applyAlignment="1">
      <alignment horizontal="center" vertical="center"/>
    </xf>
    <xf numFmtId="0" fontId="3" fillId="0" borderId="19" xfId="55" applyFont="1" applyBorder="1" applyAlignment="1">
      <alignment vertical="center"/>
    </xf>
    <xf numFmtId="165" fontId="3" fillId="0" borderId="0" xfId="2" applyNumberFormat="1" applyFont="1" applyFill="1" applyBorder="1" applyAlignment="1">
      <alignment horizontal="right" vertical="center"/>
    </xf>
    <xf numFmtId="0" fontId="2" fillId="0" borderId="18" xfId="55" applyFont="1" applyBorder="1" applyAlignment="1">
      <alignment horizontal="center" vertical="center"/>
    </xf>
    <xf numFmtId="0" fontId="2" fillId="0" borderId="19" xfId="55" applyFont="1" applyBorder="1" applyAlignment="1">
      <alignment vertical="center" wrapText="1"/>
    </xf>
    <xf numFmtId="0" fontId="59" fillId="0" borderId="18" xfId="55" applyFont="1" applyBorder="1" applyAlignment="1">
      <alignment horizontal="center" vertical="center"/>
    </xf>
    <xf numFmtId="0" fontId="7" fillId="0" borderId="18" xfId="0" applyFont="1" applyBorder="1" applyAlignment="1">
      <alignment horizontal="left" vertical="center"/>
    </xf>
    <xf numFmtId="49" fontId="30" fillId="0" borderId="19" xfId="0" applyNumberFormat="1" applyFont="1" applyBorder="1" applyAlignment="1">
      <alignment horizontal="center" vertical="center"/>
    </xf>
    <xf numFmtId="0" fontId="30" fillId="0" borderId="18" xfId="0" applyFont="1" applyBorder="1" applyAlignment="1">
      <alignment horizontal="left" vertical="center"/>
    </xf>
    <xf numFmtId="10" fontId="0" fillId="0" borderId="19" xfId="69" applyNumberFormat="1" applyFont="1" applyBorder="1" applyAlignment="1" applyProtection="1">
      <alignment horizontal="center" vertical="center"/>
    </xf>
    <xf numFmtId="0" fontId="31" fillId="57" borderId="20" xfId="0" applyFont="1" applyFill="1" applyBorder="1" applyAlignment="1">
      <alignment horizontal="center" vertical="center"/>
    </xf>
    <xf numFmtId="0" fontId="30" fillId="57" borderId="34" xfId="0" applyFont="1" applyFill="1" applyBorder="1"/>
    <xf numFmtId="0" fontId="31" fillId="57" borderId="39" xfId="0" applyFont="1" applyFill="1" applyBorder="1" applyAlignment="1">
      <alignment vertical="center"/>
    </xf>
    <xf numFmtId="0" fontId="30" fillId="57" borderId="39" xfId="0" applyFont="1" applyFill="1" applyBorder="1"/>
    <xf numFmtId="4" fontId="30" fillId="57" borderId="39" xfId="0" applyNumberFormat="1" applyFont="1" applyFill="1" applyBorder="1" applyAlignment="1">
      <alignment horizontal="center" vertical="center"/>
    </xf>
    <xf numFmtId="165" fontId="30" fillId="57" borderId="39" xfId="0" applyNumberFormat="1" applyFont="1" applyFill="1" applyBorder="1" applyAlignment="1">
      <alignment horizontal="center" vertical="center"/>
    </xf>
    <xf numFmtId="0" fontId="31" fillId="58" borderId="20" xfId="0" applyFont="1" applyFill="1" applyBorder="1" applyAlignment="1">
      <alignment horizontal="center" vertical="center"/>
    </xf>
    <xf numFmtId="0" fontId="30" fillId="58" borderId="39" xfId="0" applyFont="1" applyFill="1" applyBorder="1"/>
    <xf numFmtId="0" fontId="31" fillId="58" borderId="39" xfId="0" applyFont="1" applyFill="1" applyBorder="1" applyAlignment="1">
      <alignment vertical="center"/>
    </xf>
    <xf numFmtId="4" fontId="30" fillId="58" borderId="39" xfId="0" applyNumberFormat="1" applyFont="1" applyFill="1" applyBorder="1" applyAlignment="1">
      <alignment horizontal="center" vertical="center"/>
    </xf>
    <xf numFmtId="165" fontId="30" fillId="58" borderId="39" xfId="0" applyNumberFormat="1" applyFont="1" applyFill="1" applyBorder="1" applyAlignment="1">
      <alignment horizontal="center" vertical="center"/>
    </xf>
    <xf numFmtId="0" fontId="30" fillId="0" borderId="20" xfId="0" applyFont="1" applyBorder="1" applyAlignment="1">
      <alignment horizontal="center" vertical="center"/>
    </xf>
    <xf numFmtId="0" fontId="3" fillId="2" borderId="33" xfId="1" applyFont="1" applyFill="1" applyBorder="1" applyAlignment="1">
      <alignment horizontal="left" vertical="center" wrapText="1"/>
    </xf>
    <xf numFmtId="0" fontId="8" fillId="2" borderId="33" xfId="1" applyFont="1" applyFill="1" applyBorder="1" applyAlignment="1">
      <alignment horizontal="center" vertical="center" wrapText="1"/>
    </xf>
    <xf numFmtId="49" fontId="3" fillId="2" borderId="33" xfId="1" applyNumberFormat="1" applyFont="1" applyFill="1" applyBorder="1" applyAlignment="1">
      <alignment horizontal="left" vertical="center" wrapText="1"/>
    </xf>
    <xf numFmtId="0" fontId="31" fillId="55" borderId="20" xfId="0" applyFont="1" applyFill="1" applyBorder="1" applyAlignment="1">
      <alignment horizontal="center" vertical="center"/>
    </xf>
    <xf numFmtId="0" fontId="30" fillId="55" borderId="34" xfId="0" applyFont="1" applyFill="1" applyBorder="1"/>
    <xf numFmtId="0" fontId="31" fillId="55" borderId="39" xfId="0" applyFont="1" applyFill="1" applyBorder="1" applyAlignment="1">
      <alignment horizontal="right" vertical="center"/>
    </xf>
    <xf numFmtId="0" fontId="31" fillId="55" borderId="39" xfId="0" applyFont="1" applyFill="1" applyBorder="1" applyAlignment="1">
      <alignment horizontal="center" vertical="center"/>
    </xf>
    <xf numFmtId="4" fontId="30" fillId="55" borderId="39" xfId="0" applyNumberFormat="1" applyFont="1" applyFill="1" applyBorder="1" applyAlignment="1">
      <alignment horizontal="center" vertical="center"/>
    </xf>
    <xf numFmtId="165" fontId="30" fillId="55" borderId="39" xfId="0" applyNumberFormat="1" applyFont="1" applyFill="1" applyBorder="1" applyAlignment="1">
      <alignment horizontal="center" vertical="center"/>
    </xf>
    <xf numFmtId="0" fontId="84" fillId="58" borderId="39" xfId="0" applyFont="1" applyFill="1" applyBorder="1" applyAlignment="1">
      <alignment vertical="center"/>
    </xf>
    <xf numFmtId="0" fontId="7" fillId="0" borderId="33" xfId="70" applyFont="1" applyBorder="1" applyAlignment="1">
      <alignment horizontal="center" vertical="center" wrapText="1"/>
    </xf>
    <xf numFmtId="165" fontId="7" fillId="0" borderId="33" xfId="0" applyNumberFormat="1" applyFont="1" applyBorder="1" applyAlignment="1">
      <alignment horizontal="center" vertical="center"/>
    </xf>
    <xf numFmtId="0" fontId="39" fillId="0" borderId="39" xfId="0" applyFont="1" applyBorder="1" applyAlignment="1">
      <alignment vertical="center"/>
    </xf>
    <xf numFmtId="0" fontId="30" fillId="0" borderId="42" xfId="0" applyFont="1" applyBorder="1" applyAlignment="1">
      <alignment horizontal="center" vertical="center"/>
    </xf>
    <xf numFmtId="4" fontId="8" fillId="0" borderId="33" xfId="1" applyNumberFormat="1" applyFont="1" applyBorder="1" applyAlignment="1">
      <alignment vertical="center"/>
    </xf>
    <xf numFmtId="0" fontId="31" fillId="59" borderId="20" xfId="0" applyFont="1" applyFill="1" applyBorder="1" applyAlignment="1">
      <alignment horizontal="center" vertical="center"/>
    </xf>
    <xf numFmtId="0" fontId="30" fillId="59" borderId="34" xfId="0" applyFont="1" applyFill="1" applyBorder="1"/>
    <xf numFmtId="0" fontId="31" fillId="59" borderId="39" xfId="0" applyFont="1" applyFill="1" applyBorder="1" applyAlignment="1">
      <alignment horizontal="right" vertical="center"/>
    </xf>
    <xf numFmtId="0" fontId="31" fillId="59" borderId="39" xfId="0" applyFont="1" applyFill="1" applyBorder="1" applyAlignment="1">
      <alignment horizontal="center" vertical="center"/>
    </xf>
    <xf numFmtId="4" fontId="30" fillId="59" borderId="39" xfId="0" applyNumberFormat="1" applyFont="1" applyFill="1" applyBorder="1" applyAlignment="1">
      <alignment horizontal="center" vertical="center"/>
    </xf>
    <xf numFmtId="165" fontId="30" fillId="59" borderId="39" xfId="0" applyNumberFormat="1" applyFont="1" applyFill="1" applyBorder="1" applyAlignment="1">
      <alignment horizontal="center" vertical="center"/>
    </xf>
    <xf numFmtId="0" fontId="31" fillId="58" borderId="22" xfId="0" applyFont="1" applyFill="1" applyBorder="1" applyAlignment="1">
      <alignment horizontal="center" vertical="center"/>
    </xf>
    <xf numFmtId="49" fontId="30" fillId="0" borderId="33" xfId="70" applyNumberFormat="1" applyFont="1" applyBorder="1" applyAlignment="1">
      <alignment horizontal="center" vertical="center" wrapText="1"/>
    </xf>
    <xf numFmtId="9" fontId="7" fillId="0" borderId="33" xfId="7" applyNumberFormat="1" applyBorder="1" applyAlignment="1">
      <alignment horizontal="center" vertical="center"/>
    </xf>
    <xf numFmtId="0" fontId="30" fillId="55" borderId="39" xfId="0" applyFont="1" applyFill="1" applyBorder="1"/>
    <xf numFmtId="4" fontId="8" fillId="0" borderId="33" xfId="1" applyNumberFormat="1" applyFont="1" applyBorder="1" applyAlignment="1">
      <alignment horizontal="right" vertical="center"/>
    </xf>
    <xf numFmtId="0" fontId="42" fillId="54" borderId="36" xfId="0" applyFont="1" applyFill="1" applyBorder="1" applyAlignment="1">
      <alignment wrapText="1"/>
    </xf>
    <xf numFmtId="0" fontId="42" fillId="54" borderId="37" xfId="0" applyFont="1" applyFill="1" applyBorder="1" applyAlignment="1">
      <alignment wrapText="1"/>
    </xf>
    <xf numFmtId="4" fontId="42" fillId="54" borderId="37" xfId="0" applyNumberFormat="1" applyFont="1" applyFill="1" applyBorder="1" applyAlignment="1">
      <alignment horizontal="center" vertical="center" wrapText="1"/>
    </xf>
    <xf numFmtId="165" fontId="2" fillId="54" borderId="38" xfId="0" applyNumberFormat="1" applyFont="1" applyFill="1" applyBorder="1" applyAlignment="1">
      <alignment horizontal="center" vertical="center" wrapText="1"/>
    </xf>
    <xf numFmtId="0" fontId="39" fillId="0" borderId="18" xfId="0" applyFont="1" applyBorder="1" applyAlignment="1">
      <alignment horizontal="center" vertical="center"/>
    </xf>
    <xf numFmtId="4" fontId="39" fillId="0" borderId="19" xfId="0" applyNumberFormat="1" applyFont="1" applyBorder="1" applyAlignment="1">
      <alignment horizontal="center" vertical="center" wrapText="1"/>
    </xf>
    <xf numFmtId="0" fontId="0" fillId="0" borderId="0" xfId="0" applyAlignment="1">
      <alignment horizontal="left"/>
    </xf>
    <xf numFmtId="0" fontId="55" fillId="26" borderId="0" xfId="0" applyFont="1" applyFill="1"/>
    <xf numFmtId="0" fontId="10" fillId="0" borderId="23" xfId="0" applyFont="1" applyBorder="1" applyAlignment="1">
      <alignment horizontal="center" vertical="center" wrapText="1"/>
    </xf>
    <xf numFmtId="0" fontId="10" fillId="0" borderId="33" xfId="70" applyFont="1" applyBorder="1" applyAlignment="1">
      <alignment horizontal="center" vertical="center" wrapText="1"/>
    </xf>
    <xf numFmtId="0" fontId="37" fillId="0" borderId="33" xfId="1" applyFont="1" applyBorder="1" applyAlignment="1">
      <alignment horizontal="left" vertical="center" wrapText="1"/>
    </xf>
    <xf numFmtId="0" fontId="57" fillId="0" borderId="33" xfId="1" applyFont="1" applyBorder="1" applyAlignment="1">
      <alignment horizontal="center" vertical="center" wrapText="1"/>
    </xf>
    <xf numFmtId="165" fontId="10" fillId="0" borderId="33" xfId="0" applyNumberFormat="1" applyFont="1" applyBorder="1" applyAlignment="1">
      <alignment horizontal="center" vertical="center"/>
    </xf>
    <xf numFmtId="165" fontId="10" fillId="0" borderId="21" xfId="0" applyNumberFormat="1" applyFont="1" applyBorder="1" applyAlignment="1">
      <alignment horizontal="center" vertical="center"/>
    </xf>
    <xf numFmtId="4" fontId="10" fillId="0" borderId="35" xfId="0" applyNumberFormat="1" applyFont="1" applyBorder="1" applyAlignment="1">
      <alignment horizontal="center" vertical="center" wrapText="1"/>
    </xf>
    <xf numFmtId="4" fontId="57" fillId="0" borderId="33" xfId="1" applyNumberFormat="1" applyFont="1" applyBorder="1" applyAlignment="1">
      <alignment vertical="center"/>
    </xf>
    <xf numFmtId="0" fontId="10" fillId="0" borderId="33" xfId="0" applyFont="1" applyBorder="1" applyAlignment="1">
      <alignment horizontal="center" vertical="center" wrapText="1"/>
    </xf>
    <xf numFmtId="0" fontId="10" fillId="0" borderId="20" xfId="0" applyFont="1" applyBorder="1" applyAlignment="1">
      <alignment horizontal="center" vertical="center"/>
    </xf>
    <xf numFmtId="4" fontId="7" fillId="0" borderId="33" xfId="0" applyNumberFormat="1" applyFont="1" applyBorder="1" applyAlignment="1">
      <alignment horizontal="right" vertical="center"/>
    </xf>
    <xf numFmtId="4" fontId="7" fillId="0" borderId="33" xfId="118" applyNumberFormat="1" applyFont="1" applyFill="1" applyBorder="1" applyAlignment="1">
      <alignment horizontal="right" vertical="center" wrapText="1"/>
    </xf>
    <xf numFmtId="4" fontId="10" fillId="0" borderId="33" xfId="118" applyNumberFormat="1" applyFont="1" applyFill="1" applyBorder="1" applyAlignment="1">
      <alignment horizontal="right" vertical="center" wrapText="1"/>
    </xf>
    <xf numFmtId="4" fontId="30" fillId="58" borderId="39" xfId="0" applyNumberFormat="1" applyFont="1" applyFill="1" applyBorder="1" applyAlignment="1">
      <alignment horizontal="right" vertical="center"/>
    </xf>
    <xf numFmtId="4" fontId="7" fillId="0" borderId="24" xfId="0" applyNumberFormat="1" applyFont="1" applyBorder="1" applyAlignment="1">
      <alignment horizontal="center" vertical="center" wrapText="1"/>
    </xf>
    <xf numFmtId="49" fontId="7" fillId="0" borderId="41" xfId="0" applyNumberFormat="1" applyFont="1" applyBorder="1" applyAlignment="1">
      <alignment horizontal="center" vertical="center" wrapText="1"/>
    </xf>
    <xf numFmtId="4" fontId="7" fillId="0" borderId="5" xfId="0" applyNumberFormat="1" applyFont="1" applyBorder="1" applyAlignment="1">
      <alignment horizontal="center" vertical="center" wrapText="1"/>
    </xf>
    <xf numFmtId="49" fontId="7" fillId="0" borderId="15" xfId="0" applyNumberFormat="1" applyFont="1" applyBorder="1" applyAlignment="1">
      <alignment horizontal="center" vertical="center" wrapText="1"/>
    </xf>
    <xf numFmtId="0" fontId="3" fillId="2" borderId="41" xfId="1" applyFont="1" applyFill="1" applyBorder="1" applyAlignment="1">
      <alignment horizontal="left" vertical="center" wrapText="1"/>
    </xf>
    <xf numFmtId="0" fontId="8" fillId="2" borderId="41" xfId="1" applyFont="1" applyFill="1" applyBorder="1" applyAlignment="1">
      <alignment horizontal="center" vertical="center" wrapText="1"/>
    </xf>
    <xf numFmtId="4" fontId="8" fillId="0" borderId="41" xfId="1" applyNumberFormat="1" applyFont="1" applyBorder="1" applyAlignment="1">
      <alignment vertical="center"/>
    </xf>
    <xf numFmtId="165" fontId="7" fillId="0" borderId="41" xfId="0" applyNumberFormat="1" applyFont="1" applyBorder="1" applyAlignment="1">
      <alignment horizontal="center" vertical="center"/>
    </xf>
    <xf numFmtId="165" fontId="7" fillId="0" borderId="43" xfId="0" applyNumberFormat="1" applyFont="1" applyBorder="1" applyAlignment="1">
      <alignment horizontal="center" vertical="center"/>
    </xf>
    <xf numFmtId="0" fontId="30" fillId="0" borderId="44" xfId="0" applyFont="1" applyBorder="1" applyAlignment="1">
      <alignment horizontal="center" vertical="center"/>
    </xf>
    <xf numFmtId="0" fontId="3" fillId="2" borderId="15" xfId="1" applyFont="1" applyFill="1" applyBorder="1" applyAlignment="1">
      <alignment horizontal="left" vertical="center" wrapText="1"/>
    </xf>
    <xf numFmtId="0" fontId="8" fillId="2" borderId="15" xfId="1" applyFont="1" applyFill="1" applyBorder="1" applyAlignment="1">
      <alignment horizontal="center" vertical="center" wrapText="1"/>
    </xf>
    <xf numFmtId="4" fontId="8" fillId="0" borderId="15" xfId="1" applyNumberFormat="1" applyFont="1" applyBorder="1" applyAlignment="1">
      <alignment vertical="center"/>
    </xf>
    <xf numFmtId="165" fontId="7" fillId="0" borderId="15" xfId="0" applyNumberFormat="1" applyFont="1" applyBorder="1" applyAlignment="1">
      <alignment horizontal="center" vertical="center"/>
    </xf>
    <xf numFmtId="165" fontId="7" fillId="0" borderId="45" xfId="0" applyNumberFormat="1" applyFont="1" applyBorder="1" applyAlignment="1">
      <alignment horizontal="center" vertical="center"/>
    </xf>
    <xf numFmtId="4" fontId="7" fillId="0" borderId="39" xfId="0" applyNumberFormat="1" applyFont="1" applyBorder="1" applyAlignment="1">
      <alignment horizontal="center" vertical="center" wrapText="1"/>
    </xf>
    <xf numFmtId="49" fontId="7" fillId="0" borderId="39" xfId="0" applyNumberFormat="1" applyFont="1" applyBorder="1" applyAlignment="1">
      <alignment horizontal="center" vertical="center" wrapText="1"/>
    </xf>
    <xf numFmtId="0" fontId="8" fillId="2" borderId="39" xfId="1" applyFont="1" applyFill="1" applyBorder="1" applyAlignment="1">
      <alignment horizontal="center" vertical="center" wrapText="1"/>
    </xf>
    <xf numFmtId="4" fontId="8" fillId="0" borderId="39" xfId="1" applyNumberFormat="1" applyFont="1" applyBorder="1" applyAlignment="1">
      <alignment vertical="center"/>
    </xf>
    <xf numFmtId="165" fontId="7" fillId="0" borderId="39" xfId="0" applyNumberFormat="1" applyFont="1" applyBorder="1" applyAlignment="1">
      <alignment horizontal="center" vertical="center"/>
    </xf>
    <xf numFmtId="165" fontId="55" fillId="26" borderId="0" xfId="0" applyNumberFormat="1" applyFont="1" applyFill="1" applyAlignment="1">
      <alignment vertical="center"/>
    </xf>
    <xf numFmtId="4" fontId="0" fillId="0" borderId="0" xfId="0" applyNumberFormat="1" applyAlignment="1">
      <alignment horizontal="center"/>
    </xf>
    <xf numFmtId="0" fontId="0" fillId="0" borderId="19" xfId="0" applyBorder="1" applyAlignment="1">
      <alignment horizontal="center"/>
    </xf>
    <xf numFmtId="165" fontId="2" fillId="0" borderId="0" xfId="55" applyNumberFormat="1" applyFont="1" applyAlignment="1">
      <alignment horizontal="right" vertical="center"/>
    </xf>
    <xf numFmtId="165" fontId="3" fillId="0" borderId="0" xfId="55" applyNumberFormat="1" applyFont="1" applyAlignment="1">
      <alignment horizontal="right" vertical="center"/>
    </xf>
    <xf numFmtId="0" fontId="3" fillId="0" borderId="0" xfId="55" applyFont="1" applyAlignment="1">
      <alignment vertical="center" wrapText="1"/>
    </xf>
    <xf numFmtId="0" fontId="31" fillId="0" borderId="0" xfId="0" applyFont="1" applyAlignment="1">
      <alignment horizontal="left" vertical="center"/>
    </xf>
    <xf numFmtId="0" fontId="33" fillId="0" borderId="0" xfId="0" applyFont="1" applyAlignment="1">
      <alignment horizontal="center" vertical="center"/>
    </xf>
    <xf numFmtId="165" fontId="7" fillId="0" borderId="22" xfId="0" applyNumberFormat="1" applyFont="1" applyBorder="1" applyAlignment="1">
      <alignment horizontal="center" vertical="center"/>
    </xf>
    <xf numFmtId="0" fontId="39" fillId="0" borderId="0" xfId="0" applyFont="1" applyAlignment="1">
      <alignment horizontal="center" vertical="center"/>
    </xf>
    <xf numFmtId="4" fontId="39" fillId="0" borderId="0" xfId="0" applyNumberFormat="1" applyFont="1" applyAlignment="1">
      <alignment horizontal="center" vertical="center"/>
    </xf>
    <xf numFmtId="4" fontId="39" fillId="0" borderId="0" xfId="0" applyNumberFormat="1" applyFont="1" applyAlignment="1">
      <alignment horizontal="center" vertical="center" wrapText="1"/>
    </xf>
    <xf numFmtId="165" fontId="0" fillId="0" borderId="19" xfId="0" applyNumberFormat="1" applyBorder="1" applyAlignment="1">
      <alignment horizontal="center"/>
    </xf>
    <xf numFmtId="0" fontId="0" fillId="0" borderId="38" xfId="0" applyBorder="1" applyAlignment="1">
      <alignment horizontal="center"/>
    </xf>
    <xf numFmtId="0" fontId="2" fillId="54" borderId="37" xfId="0" applyFont="1" applyFill="1" applyBorder="1" applyAlignment="1">
      <alignment horizontal="left" vertical="center" wrapText="1"/>
    </xf>
    <xf numFmtId="0" fontId="3" fillId="0" borderId="0" xfId="55" applyFont="1" applyAlignment="1">
      <alignment horizontal="left" vertical="center"/>
    </xf>
    <xf numFmtId="0" fontId="4" fillId="0" borderId="1" xfId="55" applyFont="1" applyBorder="1" applyAlignment="1">
      <alignment horizontal="center" vertical="center"/>
    </xf>
    <xf numFmtId="0" fontId="4" fillId="0" borderId="2" xfId="55" applyFont="1" applyBorder="1" applyAlignment="1">
      <alignment horizontal="center" vertical="center"/>
    </xf>
    <xf numFmtId="0" fontId="4" fillId="0" borderId="3" xfId="55" applyFont="1" applyBorder="1" applyAlignment="1">
      <alignment horizontal="center" vertical="center"/>
    </xf>
    <xf numFmtId="0" fontId="2" fillId="63" borderId="1" xfId="0" applyFont="1" applyFill="1" applyBorder="1" applyAlignment="1">
      <alignment horizontal="center" vertical="center" wrapText="1"/>
    </xf>
    <xf numFmtId="0" fontId="2" fillId="63" borderId="2" xfId="0" applyFont="1" applyFill="1" applyBorder="1" applyAlignment="1">
      <alignment horizontal="center" vertical="center" wrapText="1"/>
    </xf>
    <xf numFmtId="0" fontId="2" fillId="63" borderId="3" xfId="0" applyFont="1" applyFill="1" applyBorder="1" applyAlignment="1">
      <alignment horizontal="center" vertical="center" wrapText="1"/>
    </xf>
    <xf numFmtId="0" fontId="56" fillId="2" borderId="18" xfId="0" applyFont="1" applyFill="1" applyBorder="1" applyAlignment="1">
      <alignment horizontal="left"/>
    </xf>
    <xf numFmtId="0" fontId="56" fillId="2" borderId="0" xfId="0" applyFont="1" applyFill="1" applyAlignment="1">
      <alignment horizontal="left"/>
    </xf>
    <xf numFmtId="4" fontId="4" fillId="0" borderId="1" xfId="55" applyNumberFormat="1" applyFont="1" applyBorder="1" applyAlignment="1">
      <alignment horizontal="center" vertical="center"/>
    </xf>
    <xf numFmtId="4" fontId="4" fillId="0" borderId="2" xfId="55" applyNumberFormat="1" applyFont="1" applyBorder="1" applyAlignment="1">
      <alignment horizontal="center" vertical="center"/>
    </xf>
    <xf numFmtId="4" fontId="4" fillId="0" borderId="3" xfId="55" applyNumberFormat="1" applyFont="1" applyBorder="1" applyAlignment="1">
      <alignment horizontal="center" vertical="center"/>
    </xf>
    <xf numFmtId="4" fontId="2" fillId="0" borderId="18" xfId="55" applyNumberFormat="1" applyFont="1" applyBorder="1" applyAlignment="1">
      <alignment horizontal="center" vertical="center"/>
    </xf>
    <xf numFmtId="4" fontId="2" fillId="0" borderId="0" xfId="55" applyNumberFormat="1" applyFont="1" applyAlignment="1">
      <alignment horizontal="center" vertical="center"/>
    </xf>
    <xf numFmtId="4" fontId="2" fillId="0" borderId="0" xfId="55" applyNumberFormat="1" applyFont="1" applyAlignment="1">
      <alignment horizontal="left" vertical="center" wrapText="1"/>
    </xf>
    <xf numFmtId="4" fontId="2" fillId="0" borderId="19" xfId="55" applyNumberFormat="1" applyFont="1" applyBorder="1" applyAlignment="1">
      <alignment horizontal="left" vertical="center" wrapText="1"/>
    </xf>
    <xf numFmtId="0" fontId="2" fillId="0" borderId="0" xfId="0" applyFont="1" applyAlignment="1">
      <alignment horizontal="left" vertical="center" wrapText="1"/>
    </xf>
    <xf numFmtId="0" fontId="2" fillId="0" borderId="19" xfId="0" applyFont="1" applyBorder="1" applyAlignment="1">
      <alignment horizontal="left" vertical="center" wrapText="1"/>
    </xf>
    <xf numFmtId="4" fontId="5" fillId="0" borderId="0" xfId="55" applyNumberFormat="1" applyFont="1" applyAlignment="1">
      <alignment horizontal="center" vertical="center"/>
    </xf>
  </cellXfs>
  <cellStyles count="459">
    <cellStyle name="20% - Ênfase1 2" xfId="22" xr:uid="{00000000-0005-0000-0000-000000000000}"/>
    <cellStyle name="20% - Ênfase1 2 2" xfId="231" xr:uid="{CCA55C11-C0E1-4D83-B8E8-1C1DABF32F2E}"/>
    <cellStyle name="20% - Ênfase1 2 2 2" xfId="388" xr:uid="{6033EFC6-8FBD-482B-923E-29543D85EE2D}"/>
    <cellStyle name="20% - Ênfase1 2 3" xfId="183" xr:uid="{8E4E08B1-0CD3-4E4E-B542-C24EAB58883D}"/>
    <cellStyle name="20% - Ênfase1 3" xfId="271" xr:uid="{05CC4B4A-0B54-429F-8D0B-8CFD4A37A3FF}"/>
    <cellStyle name="20% - Ênfase1 4" xfId="123" xr:uid="{D70D38F7-4D68-41DF-BE8B-49FFF61C3C54}"/>
    <cellStyle name="20% - Ênfase2 2" xfId="23" xr:uid="{00000000-0005-0000-0000-000001000000}"/>
    <cellStyle name="20% - Ênfase2 2 2" xfId="230" xr:uid="{6C35CFE8-5C8F-402C-8471-2EF037044DED}"/>
    <cellStyle name="20% - Ênfase2 2 2 2" xfId="389" xr:uid="{3F2A9A62-1F33-48DB-AF0A-4120EB1EB66A}"/>
    <cellStyle name="20% - Ênfase2 2 3" xfId="182" xr:uid="{C7A315BE-450E-44CB-8683-4D2E2D99AB01}"/>
    <cellStyle name="20% - Ênfase2 3" xfId="272" xr:uid="{68FD7F10-B599-4122-A0D2-768AA22D9342}"/>
    <cellStyle name="20% - Ênfase2 4" xfId="124" xr:uid="{077A8E62-5288-4A6D-B6B2-968CC9BE30F2}"/>
    <cellStyle name="20% - Ênfase3 2" xfId="24" xr:uid="{00000000-0005-0000-0000-000002000000}"/>
    <cellStyle name="20% - Ênfase3 2 2" xfId="232" xr:uid="{028AE52A-7CB2-42CF-8AA6-609BA2D7686D}"/>
    <cellStyle name="20% - Ênfase3 2 2 2" xfId="390" xr:uid="{A52DF1D1-6C6B-4EAF-A9AD-D207F8CD78C2}"/>
    <cellStyle name="20% - Ênfase3 2 3" xfId="184" xr:uid="{83047FF0-3384-4C79-B8BC-1BBEA7D47B91}"/>
    <cellStyle name="20% - Ênfase3 3" xfId="273" xr:uid="{01AB4009-4669-46B7-BB2C-CE6E0792B2A3}"/>
    <cellStyle name="20% - Ênfase3 4" xfId="125" xr:uid="{FE7DA1AF-3F38-4BC4-9974-83C0778134FE}"/>
    <cellStyle name="20% - Ênfase4 2" xfId="25" xr:uid="{00000000-0005-0000-0000-000003000000}"/>
    <cellStyle name="20% - Ênfase4 2 2" xfId="234" xr:uid="{DCD96BB8-3E46-48DE-BA52-2B6BB6A2D54F}"/>
    <cellStyle name="20% - Ênfase4 2 2 2" xfId="391" xr:uid="{FA856D5A-EC19-46FB-9FE0-8592D9AF9EA2}"/>
    <cellStyle name="20% - Ênfase4 2 3" xfId="186" xr:uid="{EEFA4404-E5B8-43D7-8B7A-DBBFBF232B16}"/>
    <cellStyle name="20% - Ênfase4 3" xfId="274" xr:uid="{56E2B8AE-B36B-45D5-AD42-D5128B608817}"/>
    <cellStyle name="20% - Ênfase4 4" xfId="126" xr:uid="{CBA59C6C-8D12-45C7-91C4-FBAEB28B4220}"/>
    <cellStyle name="20% - Ênfase5 2" xfId="26" xr:uid="{00000000-0005-0000-0000-000004000000}"/>
    <cellStyle name="20% - Ênfase5 2 2" xfId="235" xr:uid="{499160C8-6BAB-475C-A981-4F5F3BCD1914}"/>
    <cellStyle name="20% - Ênfase5 2 2 2" xfId="392" xr:uid="{7DEEE141-A2DC-41C7-B187-58295518B611}"/>
    <cellStyle name="20% - Ênfase5 2 3" xfId="187" xr:uid="{624161B7-77F5-4B02-9EF3-966AEB0B0C61}"/>
    <cellStyle name="20% - Ênfase5 3" xfId="275" xr:uid="{9F1DCE02-2FD5-4778-980F-E6FEF85FD7BE}"/>
    <cellStyle name="20% - Ênfase5 4" xfId="127" xr:uid="{A3BD6C3E-B801-4BF6-94F8-E7B40B5BCB92}"/>
    <cellStyle name="20% - Ênfase6 2" xfId="27" xr:uid="{00000000-0005-0000-0000-000005000000}"/>
    <cellStyle name="20% - Ênfase6 2 2" xfId="237" xr:uid="{58DA6D9C-06C7-4EF4-B139-BFFFC39EC037}"/>
    <cellStyle name="20% - Ênfase6 2 2 2" xfId="393" xr:uid="{3F9BDC32-3656-47A6-B43E-6608CA5565FE}"/>
    <cellStyle name="20% - Ênfase6 2 3" xfId="189" xr:uid="{92920E52-0EE1-412E-8E1F-0CF651E0EA53}"/>
    <cellStyle name="20% - Ênfase6 3" xfId="276" xr:uid="{5E383679-75E2-405C-BA22-716F3D68E44E}"/>
    <cellStyle name="20% - Ênfase6 4" xfId="128" xr:uid="{A6DDA559-A0F6-47F2-B3DB-A727A0371123}"/>
    <cellStyle name="40% - Ênfase1 2" xfId="28" xr:uid="{00000000-0005-0000-0000-000006000000}"/>
    <cellStyle name="40% - Ênfase1 2 2" xfId="239" xr:uid="{6B58C070-7027-4A35-BD51-1EC27F1C94ED}"/>
    <cellStyle name="40% - Ênfase1 2 2 2" xfId="394" xr:uid="{4B653128-9C43-4D96-95D9-83FE3D242580}"/>
    <cellStyle name="40% - Ênfase1 2 3" xfId="191" xr:uid="{5BA5E159-3065-4F13-BEC9-92197857C77B}"/>
    <cellStyle name="40% - Ênfase1 3" xfId="277" xr:uid="{CF3F2644-E094-4837-A3CA-A9D95509DD25}"/>
    <cellStyle name="40% - Ênfase1 4" xfId="129" xr:uid="{ED4B64A9-424A-4A0B-A289-2F502F0F07D4}"/>
    <cellStyle name="40% - Ênfase2 2" xfId="29" xr:uid="{00000000-0005-0000-0000-000007000000}"/>
    <cellStyle name="40% - Ênfase2 2 2" xfId="240" xr:uid="{0CA2310A-2C70-4CAD-9D67-5CE30C6EAF8F}"/>
    <cellStyle name="40% - Ênfase2 2 2 2" xfId="395" xr:uid="{4B0EB421-696E-49F8-9140-1D2F21012206}"/>
    <cellStyle name="40% - Ênfase2 2 3" xfId="192" xr:uid="{E283B311-1BA5-48F8-8E8B-ED3C5FD4DDB1}"/>
    <cellStyle name="40% - Ênfase2 3" xfId="278" xr:uid="{EEB2D337-E37C-47E0-A545-782B9AFBDD9D}"/>
    <cellStyle name="40% - Ênfase2 4" xfId="130" xr:uid="{5CBC863A-1391-42CF-92B6-5CA06BC884C7}"/>
    <cellStyle name="40% - Ênfase3 2" xfId="30" xr:uid="{00000000-0005-0000-0000-000008000000}"/>
    <cellStyle name="40% - Ênfase3 2 2" xfId="241" xr:uid="{635C8D43-8AE7-495C-93B6-F9AF8B8E0593}"/>
    <cellStyle name="40% - Ênfase3 2 2 2" xfId="396" xr:uid="{9BD25D58-D312-4862-89CF-0E21F288F2DF}"/>
    <cellStyle name="40% - Ênfase3 2 3" xfId="193" xr:uid="{76B6332D-D516-454E-BB9B-777426132225}"/>
    <cellStyle name="40% - Ênfase3 3" xfId="279" xr:uid="{5BF546B9-3216-4D6F-A938-CF2159F063B0}"/>
    <cellStyle name="40% - Ênfase3 4" xfId="131" xr:uid="{B15309B0-3757-4C93-A746-ADF415A77076}"/>
    <cellStyle name="40% - Ênfase4 2" xfId="31" xr:uid="{00000000-0005-0000-0000-000009000000}"/>
    <cellStyle name="40% - Ênfase4 2 2" xfId="228" xr:uid="{6B286556-CFFA-4D5B-AC48-CFA4B932C3B8}"/>
    <cellStyle name="40% - Ênfase4 2 2 2" xfId="397" xr:uid="{70F6E086-BD05-441A-B691-0E91E52B8592}"/>
    <cellStyle name="40% - Ênfase4 2 3" xfId="180" xr:uid="{543A267E-BD32-4487-97E9-C2A1619741F0}"/>
    <cellStyle name="40% - Ênfase4 3" xfId="280" xr:uid="{58914102-A13B-428C-8461-46DB93027ED0}"/>
    <cellStyle name="40% - Ênfase4 4" xfId="132" xr:uid="{CF85A1F4-502D-4110-9C6E-0E74C3DFD6F3}"/>
    <cellStyle name="40% - Ênfase5 2" xfId="32" xr:uid="{00000000-0005-0000-0000-00000A000000}"/>
    <cellStyle name="40% - Ênfase5 2 2" xfId="242" xr:uid="{E2FEA2D3-C2F7-4CBD-8952-5A901DF49FDB}"/>
    <cellStyle name="40% - Ênfase5 2 2 2" xfId="398" xr:uid="{C7E2C5A8-93B5-40D6-BA6F-4140126F4705}"/>
    <cellStyle name="40% - Ênfase5 2 3" xfId="194" xr:uid="{279DC824-926C-4266-B1A1-D374B37EE551}"/>
    <cellStyle name="40% - Ênfase5 3" xfId="281" xr:uid="{F3E3437F-A6FA-4DB0-8DB5-335E8677DE9C}"/>
    <cellStyle name="40% - Ênfase5 4" xfId="133" xr:uid="{07E5C005-CB21-4690-A408-9CABC5BC2354}"/>
    <cellStyle name="40% - Ênfase6 2" xfId="33" xr:uid="{00000000-0005-0000-0000-00000B000000}"/>
    <cellStyle name="40% - Ênfase6 2 2" xfId="229" xr:uid="{E0AF9425-3483-467C-BDEE-F114C04E7734}"/>
    <cellStyle name="40% - Ênfase6 2 2 2" xfId="399" xr:uid="{7F310ACB-6743-401C-9F58-3AE373095A53}"/>
    <cellStyle name="40% - Ênfase6 2 3" xfId="181" xr:uid="{C481CA69-7E71-425A-9276-44F42404A708}"/>
    <cellStyle name="40% - Ênfase6 3" xfId="282" xr:uid="{0B81FE3C-6DD1-4956-9722-9B3929ABB8AE}"/>
    <cellStyle name="40% - Ênfase6 4" xfId="134" xr:uid="{164F7D02-5650-4186-ABF6-B22450CDB966}"/>
    <cellStyle name="60% - Ênfase1 2" xfId="34" xr:uid="{00000000-0005-0000-0000-00000C000000}"/>
    <cellStyle name="60% - Ênfase1 2 2" xfId="236" xr:uid="{A04587FC-6F84-406C-871B-4A58EAC81BE6}"/>
    <cellStyle name="60% - Ênfase1 2 2 2" xfId="400" xr:uid="{3C4F084F-E549-4CB7-9A4C-094105609CF1}"/>
    <cellStyle name="60% - Ênfase1 2 3" xfId="188" xr:uid="{5767258A-3794-48E2-A7B7-1477A9D1A2D2}"/>
    <cellStyle name="60% - Ênfase1 3" xfId="283" xr:uid="{0E9CE38F-24DE-46CC-AFF8-477D35E4B768}"/>
    <cellStyle name="60% - Ênfase1 4" xfId="135" xr:uid="{C04B6A1F-5B24-4F4A-8091-583475AF6294}"/>
    <cellStyle name="60% - Ênfase2 2" xfId="35" xr:uid="{00000000-0005-0000-0000-00000D000000}"/>
    <cellStyle name="60% - Ênfase2 2 2" xfId="238" xr:uid="{C9E4674E-4690-4F40-A363-463AC7573781}"/>
    <cellStyle name="60% - Ênfase2 2 2 2" xfId="401" xr:uid="{590DF6A9-9EA2-4C73-98ED-D52EB6628157}"/>
    <cellStyle name="60% - Ênfase2 2 3" xfId="190" xr:uid="{507DFF6B-E45F-4843-82D7-003124B09336}"/>
    <cellStyle name="60% - Ênfase2 3" xfId="284" xr:uid="{BF743A38-402F-4141-9026-AA2ECFC8C170}"/>
    <cellStyle name="60% - Ênfase2 4" xfId="136" xr:uid="{B7DFCC4F-A989-43EC-B464-000274EAEFD0}"/>
    <cellStyle name="60% - Ênfase3 2" xfId="36" xr:uid="{00000000-0005-0000-0000-00000E000000}"/>
    <cellStyle name="60% - Ênfase3 2 2" xfId="243" xr:uid="{ECDD86B9-2E00-45EE-8A4F-55F8560A93A0}"/>
    <cellStyle name="60% - Ênfase3 2 2 2" xfId="402" xr:uid="{69C40EAB-A69E-41BB-A86B-2FD98F68E5FB}"/>
    <cellStyle name="60% - Ênfase3 2 3" xfId="195" xr:uid="{AAC46224-BC23-49D6-B593-3B55525BAE96}"/>
    <cellStyle name="60% - Ênfase3 3" xfId="285" xr:uid="{58F34970-0465-4740-BCA0-347DCF23A699}"/>
    <cellStyle name="60% - Ênfase3 4" xfId="137" xr:uid="{9E02CAAD-04AD-483B-8FC8-CDE87858ED54}"/>
    <cellStyle name="60% - Ênfase4 2" xfId="37" xr:uid="{00000000-0005-0000-0000-00000F000000}"/>
    <cellStyle name="60% - Ênfase4 2 2" xfId="245" xr:uid="{855D4524-EB33-4256-9E1E-E00C692E8E9C}"/>
    <cellStyle name="60% - Ênfase4 2 2 2" xfId="403" xr:uid="{348AA0DC-06AF-47AA-A763-39846CCD0549}"/>
    <cellStyle name="60% - Ênfase4 2 3" xfId="197" xr:uid="{91113ECF-4D60-4015-81D5-C5315BAEA19B}"/>
    <cellStyle name="60% - Ênfase4 3" xfId="286" xr:uid="{D38EBD35-419D-430E-A3A8-A15BC76AA6F7}"/>
    <cellStyle name="60% - Ênfase4 4" xfId="138" xr:uid="{73A53CE7-46F2-487E-9D0B-9C52E8D4F26C}"/>
    <cellStyle name="60% - Ênfase5 2" xfId="38" xr:uid="{00000000-0005-0000-0000-000010000000}"/>
    <cellStyle name="60% - Ênfase5 2 2" xfId="246" xr:uid="{33C54426-C5B9-4E21-87C3-DEE6D50858BF}"/>
    <cellStyle name="60% - Ênfase5 2 2 2" xfId="404" xr:uid="{AB4F9C4C-6A61-4776-8C74-0D281BDB5DEC}"/>
    <cellStyle name="60% - Ênfase5 2 3" xfId="198" xr:uid="{485DB219-153A-4A6F-8E58-A155C3D47B28}"/>
    <cellStyle name="60% - Ênfase5 3" xfId="287" xr:uid="{076BBC15-8ED8-46B7-852A-C9E8D309CAC1}"/>
    <cellStyle name="60% - Ênfase5 4" xfId="139" xr:uid="{2EFF48DB-DEED-4A17-BC85-F295ECD62A06}"/>
    <cellStyle name="60% - Ênfase6 2" xfId="39" xr:uid="{00000000-0005-0000-0000-000011000000}"/>
    <cellStyle name="60% - Ênfase6 2 2" xfId="247" xr:uid="{4B038E24-B757-4477-AD88-6B4C9C42D231}"/>
    <cellStyle name="60% - Ênfase6 2 2 2" xfId="405" xr:uid="{61C0C336-8F8F-43FA-929C-0A3113885725}"/>
    <cellStyle name="60% - Ênfase6 2 3" xfId="199" xr:uid="{AB3E81CF-6BBB-4ED1-B2C1-6F413683DC7E}"/>
    <cellStyle name="60% - Ênfase6 3" xfId="288" xr:uid="{D31C4B5E-59FD-4932-9F35-2F482D5A4B13}"/>
    <cellStyle name="60% - Ênfase6 4" xfId="140" xr:uid="{073C96BF-EEC9-4A1E-8242-855E2C4C4E20}"/>
    <cellStyle name="ARIAL" xfId="141" xr:uid="{08ADAC16-50B1-49E1-8DF5-74E24CBC7A87}"/>
    <cellStyle name="ARIAL 2" xfId="173" xr:uid="{74D56DB7-C9C0-4715-B679-5B9A14C7643C}"/>
    <cellStyle name="ARIAL 2 2" xfId="221" xr:uid="{15B58B74-E2C3-47FD-A104-5772900AC9DC}"/>
    <cellStyle name="ARIAL 2 2 2" xfId="406" xr:uid="{8839D2F8-4CB8-461B-8D96-2D89D0FE0122}"/>
    <cellStyle name="ARIAL 3" xfId="289" xr:uid="{1539C621-86A7-4A67-8734-C12F4C53684C}"/>
    <cellStyle name="Bom 2" xfId="40" xr:uid="{00000000-0005-0000-0000-000012000000}"/>
    <cellStyle name="Bom 2 2" xfId="248" xr:uid="{795D9887-01B8-4CAA-9293-E505A1DF7EFD}"/>
    <cellStyle name="Bom 2 2 2" xfId="407" xr:uid="{1A59B916-33A4-4FF4-9C43-C36539D67783}"/>
    <cellStyle name="Bom 2 3" xfId="200" xr:uid="{E1BF771A-1FB2-4044-AA50-4A1EB8A24818}"/>
    <cellStyle name="Bom 3" xfId="290" xr:uid="{3264880F-AE53-4FA0-9ABD-DCFF61055228}"/>
    <cellStyle name="Bom 4" xfId="142" xr:uid="{42200F1E-E7A6-4559-B1D8-ABDD502E6E43}"/>
    <cellStyle name="Cálculo 2" xfId="41" xr:uid="{00000000-0005-0000-0000-000013000000}"/>
    <cellStyle name="Cálculo 2 2" xfId="249" xr:uid="{1EB90BA6-4EF4-48B1-891F-68F653CCE1C3}"/>
    <cellStyle name="Cálculo 2 2 2" xfId="346" xr:uid="{187426F6-4B29-4CF2-9294-588C35068BC4}"/>
    <cellStyle name="Cálculo 2 2 2 2" xfId="449" xr:uid="{42983B52-05BF-499E-8276-DDE71EACDC1D}"/>
    <cellStyle name="Cálculo 2 2 3" xfId="450" xr:uid="{FAC9F26A-C602-4330-914C-6B34757969D6}"/>
    <cellStyle name="Cálculo 2 2 4" xfId="452" xr:uid="{AAA7747A-5CAF-4145-8DEB-2BBA0809F75D}"/>
    <cellStyle name="Cálculo 2 2 5" xfId="440" xr:uid="{28122B12-BF7B-4A61-8CCC-4008D94154D0}"/>
    <cellStyle name="Cálculo 2 2 6" xfId="408" xr:uid="{F41695CD-EE98-4A90-ADEB-BC2FBC9B7CBF}"/>
    <cellStyle name="Cálculo 2 3" xfId="341" xr:uid="{331E240A-6B35-46C8-B952-3DBCAF58F7D5}"/>
    <cellStyle name="Cálculo 2 4" xfId="201" xr:uid="{6AA78EBE-462A-4638-907C-066F35345F35}"/>
    <cellStyle name="Cálculo 2 5" xfId="451" xr:uid="{FDC7EB1E-15ED-4631-B08A-7D8D4A3B6910}"/>
    <cellStyle name="Cálculo 2 6" xfId="439" xr:uid="{322B71A2-4BE2-4C79-B6AD-34E681FBB077}"/>
    <cellStyle name="Cálculo 3" xfId="291" xr:uid="{CFFC49CD-6F20-4C94-8DD0-4B5C8AA1580E}"/>
    <cellStyle name="Cálculo 3 2" xfId="350" xr:uid="{DD2F28ED-0984-4E3B-8B3A-C647335A80EA}"/>
    <cellStyle name="Cálculo 4" xfId="143" xr:uid="{8A8B4EE9-FBF7-4FF3-A964-78E152A17A61}"/>
    <cellStyle name="Cálculo 4 2" xfId="335" xr:uid="{075E72EF-26AE-4261-BFCC-80CAD4E3EBCE}"/>
    <cellStyle name="Célula de Verificação 2" xfId="42" xr:uid="{00000000-0005-0000-0000-000014000000}"/>
    <cellStyle name="Célula de Verificação 2 2" xfId="224" xr:uid="{BE73A26D-9C07-45EC-BCAB-4E5319EC2810}"/>
    <cellStyle name="Célula de Verificação 2 2 2" xfId="409" xr:uid="{B4A97E31-12EC-46A7-BAFA-00CA7C738DC3}"/>
    <cellStyle name="Célula de Verificação 2 3" xfId="176" xr:uid="{025DC4CB-18B0-4E6A-97EA-42E158EBB6AC}"/>
    <cellStyle name="Célula de Verificação 3" xfId="292" xr:uid="{98C1E7C3-57CE-45AB-B47D-B7440A8749A7}"/>
    <cellStyle name="Célula de Verificação 4" xfId="144" xr:uid="{6DA77FD4-8DC6-459E-B3FE-7460627061CE}"/>
    <cellStyle name="Célula Vinculada 2" xfId="43" xr:uid="{00000000-0005-0000-0000-000015000000}"/>
    <cellStyle name="Célula Vinculada 2 2" xfId="225" xr:uid="{B8895B3E-F793-48E7-BCAF-14CC88DA2BFE}"/>
    <cellStyle name="Célula Vinculada 2 2 2" xfId="410" xr:uid="{B9CACDC6-0391-48D3-93CD-4678F384A59E}"/>
    <cellStyle name="Célula Vinculada 2 3" xfId="177" xr:uid="{725921EE-0C06-4403-84BF-DC6592E6EDEE}"/>
    <cellStyle name="Célula Vinculada 3" xfId="293" xr:uid="{67AE3270-FA85-4A0E-A105-5C3496BF34AA}"/>
    <cellStyle name="Célula Vinculada 4" xfId="145" xr:uid="{2F1CD0C0-5846-4879-8457-A9CB83C6746A}"/>
    <cellStyle name="Comma [0]_353HHC" xfId="146" xr:uid="{86525789-4FAF-477D-919F-C6373896A7BF}"/>
    <cellStyle name="Comma_353HHC" xfId="147" xr:uid="{7D14432F-8213-4C10-A7A4-7A08C36FF8A0}"/>
    <cellStyle name="Currency [0]_353HHC" xfId="148" xr:uid="{4EAE3BB4-9828-4246-905F-EB53242EC8F9}"/>
    <cellStyle name="Currency_353HHC" xfId="149" xr:uid="{A2A7A01B-5CB0-42E7-A125-E0F57929822A}"/>
    <cellStyle name="Ênfase1 2" xfId="44" xr:uid="{00000000-0005-0000-0000-000016000000}"/>
    <cellStyle name="Ênfase1 2 2" xfId="251" xr:uid="{06C2510C-1BE6-49C4-AC62-6B9CD1FE59EE}"/>
    <cellStyle name="Ênfase1 2 2 2" xfId="411" xr:uid="{1B988D1D-0FCF-4DA8-8B43-BBCCB7E5D317}"/>
    <cellStyle name="Ênfase1 2 3" xfId="203" xr:uid="{15559614-0173-49BE-857E-C5DE2CF673FA}"/>
    <cellStyle name="Ênfase1 3" xfId="294" xr:uid="{A4C4F7CA-2C70-486C-AB6B-8C0A90C623B0}"/>
    <cellStyle name="Ênfase1 4" xfId="150" xr:uid="{24864FC2-75AE-4454-8C51-3D280212C4A1}"/>
    <cellStyle name="Ênfase2 2" xfId="45" xr:uid="{00000000-0005-0000-0000-000017000000}"/>
    <cellStyle name="Ênfase2 2 2" xfId="226" xr:uid="{2F3E2F92-CEB6-4A6C-8C74-25E45E90F4E4}"/>
    <cellStyle name="Ênfase2 2 2 2" xfId="412" xr:uid="{6606653F-1598-473C-8C69-9B49CE0EC01C}"/>
    <cellStyle name="Ênfase2 2 3" xfId="178" xr:uid="{D34B8D45-FF98-456E-A138-D1ED22EC074D}"/>
    <cellStyle name="Ênfase2 3" xfId="295" xr:uid="{8634AEBF-981B-40C4-B944-27248085AB09}"/>
    <cellStyle name="Ênfase2 4" xfId="151" xr:uid="{AB0E727E-D29C-4A40-A055-1C9AED44F9B6}"/>
    <cellStyle name="Ênfase3 2" xfId="46" xr:uid="{00000000-0005-0000-0000-000018000000}"/>
    <cellStyle name="Ênfase3 2 2" xfId="253" xr:uid="{AC809328-B349-4357-AED2-41B98A4EC4F6}"/>
    <cellStyle name="Ênfase3 2 2 2" xfId="413" xr:uid="{615FCF92-95DA-4507-8C7E-457BD42CFC47}"/>
    <cellStyle name="Ênfase3 2 3" xfId="205" xr:uid="{49B64984-3625-49B9-BC19-080878364D9E}"/>
    <cellStyle name="Ênfase3 3" xfId="296" xr:uid="{CB577BFC-4B0B-4E91-8941-F16B866A1E03}"/>
    <cellStyle name="Ênfase3 4" xfId="152" xr:uid="{326FDE50-72BA-45BA-B193-1A9C2A7763F3}"/>
    <cellStyle name="Ênfase4 2" xfId="47" xr:uid="{00000000-0005-0000-0000-000019000000}"/>
    <cellStyle name="Ênfase4 2 2" xfId="250" xr:uid="{62324AF8-2CA5-44B8-B77D-A093A8444366}"/>
    <cellStyle name="Ênfase4 2 2 2" xfId="414" xr:uid="{BB2788C8-09AE-4B66-8B93-12191C6F7EB5}"/>
    <cellStyle name="Ênfase4 2 3" xfId="202" xr:uid="{D41D0100-0B2C-452B-BCF1-D3C5462FD40C}"/>
    <cellStyle name="Ênfase4 3" xfId="297" xr:uid="{0A73972C-9B06-43B2-91C2-6A2999A9C8E9}"/>
    <cellStyle name="Ênfase4 4" xfId="153" xr:uid="{E95DC846-C1E9-4445-84F8-A02B598B3AAC}"/>
    <cellStyle name="Ênfase5 2" xfId="48" xr:uid="{00000000-0005-0000-0000-00001A000000}"/>
    <cellStyle name="Ênfase5 2 2" xfId="254" xr:uid="{8F5B583A-056A-4354-8790-C8DE3212E1CD}"/>
    <cellStyle name="Ênfase5 2 2 2" xfId="415" xr:uid="{9A7FB3BC-BD66-42BF-AC2C-058ACF7F5580}"/>
    <cellStyle name="Ênfase5 2 3" xfId="206" xr:uid="{EFFAA7E5-3179-43DD-B3BC-5CE5AB727234}"/>
    <cellStyle name="Ênfase5 3" xfId="298" xr:uid="{3F40CCC9-C797-48EC-A8E5-B2A8DADAAD5B}"/>
    <cellStyle name="Ênfase5 4" xfId="154" xr:uid="{25E4179E-462C-419D-A8E3-CE3BBBA6D5E4}"/>
    <cellStyle name="Ênfase6 2" xfId="49" xr:uid="{00000000-0005-0000-0000-00001B000000}"/>
    <cellStyle name="Ênfase6 2 2" xfId="223" xr:uid="{15A0D4CF-8C4A-4A61-8911-D376B70DFE7D}"/>
    <cellStyle name="Ênfase6 2 2 2" xfId="416" xr:uid="{ECA692A9-B444-44A0-9BB8-A843506E7EE4}"/>
    <cellStyle name="Ênfase6 2 3" xfId="175" xr:uid="{6C9CFF1B-8221-47EE-94B6-7A0FCCAE6F68}"/>
    <cellStyle name="Ênfase6 3" xfId="299" xr:uid="{F8E03543-06D8-442B-A028-AA8D689C971E}"/>
    <cellStyle name="Ênfase6 4" xfId="155" xr:uid="{B0827341-78C6-40F6-8937-9085B3FD81EC}"/>
    <cellStyle name="Entrada 2" xfId="50" xr:uid="{00000000-0005-0000-0000-00001C000000}"/>
    <cellStyle name="Entrada 2 2" xfId="256" xr:uid="{295E0312-DC59-4E13-BD58-33F265D6C8E0}"/>
    <cellStyle name="Entrada 2 2 2" xfId="348" xr:uid="{357A7FB8-C381-443E-BB10-5F115A87F972}"/>
    <cellStyle name="Entrada 2 2 2 2" xfId="453" xr:uid="{ACD8908C-BFA2-4A5D-92ED-2E77C12CAFF6}"/>
    <cellStyle name="Entrada 2 2 3" xfId="448" xr:uid="{711266CC-66C0-4A6A-B7F5-3575997A04B4}"/>
    <cellStyle name="Entrada 2 2 4" xfId="445" xr:uid="{FEB64CB8-08BE-49D0-97A2-BFE74514A07A}"/>
    <cellStyle name="Entrada 2 2 5" xfId="442" xr:uid="{D8122FC7-3E7E-4F44-888D-79F1F106105F}"/>
    <cellStyle name="Entrada 2 2 6" xfId="417" xr:uid="{395934B4-BF98-428B-ADEA-1C355F5CB413}"/>
    <cellStyle name="Entrada 2 3" xfId="343" xr:uid="{F284DD6D-50A0-443A-ACA9-34DADEC33E0A}"/>
    <cellStyle name="Entrada 2 4" xfId="208" xr:uid="{5CAEA5E6-FAA3-41AA-A9C1-7CAB37F284D8}"/>
    <cellStyle name="Entrada 2 5" xfId="446" xr:uid="{A69B4FC9-528C-428B-8F68-3AF016DD02AA}"/>
    <cellStyle name="Entrada 2 6" xfId="441" xr:uid="{5BA47DDF-3E8D-4E18-BA47-99DA6302C847}"/>
    <cellStyle name="Entrada 3" xfId="300" xr:uid="{1A522A4F-0DA1-4AD7-8D8B-C88F046BB5B3}"/>
    <cellStyle name="Entrada 3 2" xfId="351" xr:uid="{FA63AEB6-DE24-4EF7-A9F8-487944B63AC1}"/>
    <cellStyle name="Entrada 4" xfId="156" xr:uid="{FA986694-282B-4566-A8A3-4217ACFC2A0B}"/>
    <cellStyle name="Entrada 4 2" xfId="336" xr:uid="{1B28F194-A5F1-4D94-89AD-07BE2D021E4E}"/>
    <cellStyle name="Estilo 1" xfId="157" xr:uid="{AA25ED85-F0B9-47EE-927E-E830A5389E3F}"/>
    <cellStyle name="Estilo 1 2" xfId="174" xr:uid="{477B4B16-BB4E-418B-A01C-2671BCBD3976}"/>
    <cellStyle name="Estilo 1 2 2" xfId="222" xr:uid="{A000FD72-9F2A-432B-BC61-76493E52F1D3}"/>
    <cellStyle name="Estilo 1 2 2 2" xfId="418" xr:uid="{7E783112-3B1F-4325-965B-06212CB2F3E5}"/>
    <cellStyle name="Estilo 1 3" xfId="301" xr:uid="{DEBCD4AA-A5C5-4D7E-8871-5892C28CD459}"/>
    <cellStyle name="Excel Built-in Excel Built-in Excel Built-in Excel Built-in Excel Built-in Excel Built-in Excel Built-in Excel Built-in Excel Built-in Normal 2" xfId="371" xr:uid="{D592080B-DE8E-4AB2-BEC4-E0E3ED145F5A}"/>
    <cellStyle name="Excel Built-in Normal" xfId="51" xr:uid="{00000000-0005-0000-0000-00001D000000}"/>
    <cellStyle name="Excel Built-in Normal 2" xfId="185" xr:uid="{64BBFD63-98AF-4795-86B8-6A026EA94652}"/>
    <cellStyle name="Excel Built-in Normal 2 2" xfId="233" xr:uid="{B12A67D4-A7D3-47CF-9301-000DBC258FA7}"/>
    <cellStyle name="Excel Built-in Normal 2 2 2" xfId="419" xr:uid="{EA56049D-F9BF-440D-B43F-E6F156572D1D}"/>
    <cellStyle name="Excel Built-in Normal 3" xfId="158" xr:uid="{3C49A92E-005D-4617-9856-53F21CB87D52}"/>
    <cellStyle name="Incorreto 2" xfId="52" xr:uid="{00000000-0005-0000-0000-00001F000000}"/>
    <cellStyle name="Incorreto 2 2" xfId="257" xr:uid="{264426AA-7838-4C30-B897-A2922EE448A5}"/>
    <cellStyle name="Incorreto 2 2 2" xfId="420" xr:uid="{C2CF3623-A7B9-4F0B-9018-7840FE18CAEB}"/>
    <cellStyle name="Incorreto 2 3" xfId="209" xr:uid="{F5786DBD-A4B6-44A3-9330-56D02E1DC5E5}"/>
    <cellStyle name="Incorreto 3" xfId="302" xr:uid="{7E9DB1F0-7865-467E-867E-83E4D6E9B43D}"/>
    <cellStyle name="Incorreto 4" xfId="159" xr:uid="{C1FC9E42-7325-4FD0-9329-5C3E7896050D}"/>
    <cellStyle name="M S SANS SERIF" xfId="160" xr:uid="{3704FBE9-FF90-4208-ABE8-DA9AA27C4B68}"/>
    <cellStyle name="M S SANS SERIF 2" xfId="210" xr:uid="{EEB6D1CF-C19A-4DEB-810E-AFED4545ED88}"/>
    <cellStyle name="M S SANS SERIF 2 2" xfId="258" xr:uid="{409EE25B-E885-4B5D-88BD-7FE58C3C893C}"/>
    <cellStyle name="M S SANS SERIF 2 2 2" xfId="421" xr:uid="{CD55D831-A775-4FDA-BE6A-A844F59D9724}"/>
    <cellStyle name="M S SANS SERIF 3" xfId="303" xr:uid="{CDADC82D-FBC9-4951-B3A7-96D28D648FA4}"/>
    <cellStyle name="Moeda" xfId="458" builtinId="4"/>
    <cellStyle name="Moeda 2" xfId="2" xr:uid="{00000000-0005-0000-0000-000021000000}"/>
    <cellStyle name="Moeda 2 2" xfId="15" xr:uid="{00000000-0005-0000-0000-000022000000}"/>
    <cellStyle name="Moeda 2 2 2" xfId="329" xr:uid="{223302F9-201F-4D19-BF05-99E702C1F22C}"/>
    <cellStyle name="Moeda 2 3" xfId="77" xr:uid="{F0135FBA-8286-4D87-8BDE-24A47DD6B084}"/>
    <cellStyle name="Moeda 2 3 2" xfId="332" xr:uid="{FFE84BD4-63FF-481A-B8B5-33CABC4F0FB0}"/>
    <cellStyle name="Moeda 2 4" xfId="120" xr:uid="{B3C0E4DF-C2DE-4440-8330-35D3E24C7BA3}"/>
    <cellStyle name="Moeda 3" xfId="14" xr:uid="{00000000-0005-0000-0000-000023000000}"/>
    <cellStyle name="Moeda 3 2" xfId="100" xr:uid="{C49C41D8-4E22-4110-8D0B-B9B2CB55BD7D}"/>
    <cellStyle name="Moeda 3 3" xfId="358" xr:uid="{BAE423F8-85EA-427D-846E-FA0DB6DC0A93}"/>
    <cellStyle name="Moeda 4" xfId="53" xr:uid="{00000000-0005-0000-0000-000024000000}"/>
    <cellStyle name="Moeda 5" xfId="98" xr:uid="{55A97870-ABC9-4EE3-AE41-E40D699FCB71}"/>
    <cellStyle name="Moeda 6" xfId="370" xr:uid="{28C69CD8-5E39-4FD3-B5D9-828A5963EFC0}"/>
    <cellStyle name="Neutra 2" xfId="54" xr:uid="{00000000-0005-0000-0000-000025000000}"/>
    <cellStyle name="Neutra 2 2" xfId="259" xr:uid="{00887AF2-4402-41FA-A7B3-6C5B15960118}"/>
    <cellStyle name="Neutra 2 2 2" xfId="422" xr:uid="{F1137A5D-D1BF-4C4A-8C04-2354CD1BF8F1}"/>
    <cellStyle name="Neutra 2 3" xfId="211" xr:uid="{4941D876-24C2-4A69-802A-5A0444E64CAE}"/>
    <cellStyle name="Neutra 3" xfId="304" xr:uid="{1DCD2B5D-CA3E-45AF-A842-67EBE4C91300}"/>
    <cellStyle name="Neutra 4" xfId="161" xr:uid="{7EC8C3FB-2529-4314-AE89-3DD1A6CCC16A}"/>
    <cellStyle name="Normal" xfId="0" builtinId="0"/>
    <cellStyle name="Normal 10" xfId="88" xr:uid="{1EB2EBFF-6D54-4FEB-812E-4B9AB621754B}"/>
    <cellStyle name="Normal 10 2" xfId="110" xr:uid="{E77848B4-395C-4254-87E7-70DB4DBA52B6}"/>
    <cellStyle name="Normal 10 2 2" xfId="115" xr:uid="{8D9386FF-FFDF-42C4-A243-35B7B0D6D4C8}"/>
    <cellStyle name="Normal 10 3" xfId="323" xr:uid="{FDD4364C-98A4-4E3C-8487-EA5444A65E4E}"/>
    <cellStyle name="Normal 11" xfId="8" xr:uid="{00000000-0005-0000-0000-000027000000}"/>
    <cellStyle name="Normal 11 2" xfId="10" xr:uid="{00000000-0005-0000-0000-000028000000}"/>
    <cellStyle name="Normal 11 3" xfId="89" xr:uid="{59DF7B37-8B42-4516-9BF8-E09C247E2C3E}"/>
    <cellStyle name="Normal 11 4" xfId="324" xr:uid="{D1B4F87F-A231-4DD1-B9BA-3A5B5DDCBD3D}"/>
    <cellStyle name="Normal 12" xfId="90" xr:uid="{91BEA4E9-1DB3-4FA4-91D2-1FB6C19D8711}"/>
    <cellStyle name="Normal 12 2" xfId="94" xr:uid="{E12637A2-003D-43EA-AB10-E6399069A453}"/>
    <cellStyle name="Normal 12 3" xfId="113" xr:uid="{DC4D0404-8564-4C69-AA08-5B4B13ECD224}"/>
    <cellStyle name="Normal 12 4" xfId="325" xr:uid="{A375DE51-C4F5-4AFA-A3BE-CEE5BFDC9870}"/>
    <cellStyle name="Normal 13" xfId="91" xr:uid="{6889C73F-AAF5-4FE7-AB8C-E12515E4E71F}"/>
    <cellStyle name="Normal 13 2" xfId="270" xr:uid="{7DBB3F9D-F4F9-43C2-BF61-6559DD8AB647}"/>
    <cellStyle name="Normal 14" xfId="93" xr:uid="{63BC5126-898C-47E5-B51D-1D81052C7CB2}"/>
    <cellStyle name="Normal 14 2" xfId="114" xr:uid="{74F692D0-B421-4184-B775-D5564921149D}"/>
    <cellStyle name="Normal 14 3" xfId="327" xr:uid="{313E758C-F5F0-46D0-9474-9BD20BFE6D57}"/>
    <cellStyle name="Normal 15" xfId="95" xr:uid="{D224B0C4-7201-44FE-A757-9907B18DB7BD}"/>
    <cellStyle name="Normal 15 2" xfId="122" xr:uid="{FB9B1963-553F-418B-9F41-B2C1C1D2E666}"/>
    <cellStyle name="Normal 16" xfId="96" xr:uid="{B4F42E05-ECD9-4807-82BD-15D3F192B57A}"/>
    <cellStyle name="Normal 16 2" xfId="103" xr:uid="{7B82D475-E017-45B8-B26D-F44DF7B139C6}"/>
    <cellStyle name="Normal 16 3" xfId="328" xr:uid="{2AFE9C9D-55BC-4822-8619-9459CC39274F}"/>
    <cellStyle name="Normal 17" xfId="99" xr:uid="{029A6DF2-9462-4339-A8C6-6D9DD97E3BF7}"/>
    <cellStyle name="Normal 17 2" xfId="111" xr:uid="{ED938155-A8B9-4336-8C8A-EA0373B1619A}"/>
    <cellStyle name="Normal 17 3" xfId="326" xr:uid="{424FEEB6-E812-489F-9E23-2F6F12670874}"/>
    <cellStyle name="Normal 18" xfId="101" xr:uid="{0E08E333-5C29-4F0B-92F5-A1E409E57CA4}"/>
    <cellStyle name="Normal 18 2" xfId="357" xr:uid="{8E4F757D-B391-44B2-BD45-D4E2EE094C0F}"/>
    <cellStyle name="Normal 18 3" xfId="381" xr:uid="{B3970A43-373A-44A2-AB93-7029DB87C936}"/>
    <cellStyle name="Normal 19" xfId="102" xr:uid="{3F7138C2-A7F5-44C5-94E2-976DFD9C25EB}"/>
    <cellStyle name="Normal 2" xfId="1" xr:uid="{00000000-0005-0000-0000-000029000000}"/>
    <cellStyle name="Normal 2 2" xfId="7" xr:uid="{00000000-0005-0000-0000-00002A000000}"/>
    <cellStyle name="Normal 2 2 2" xfId="13" xr:uid="{00000000-0005-0000-0000-00002B000000}"/>
    <cellStyle name="Normal 2 2 2 2" xfId="106" xr:uid="{59735B34-F0F2-48AD-BB54-2ADA9EBCD43F}"/>
    <cellStyle name="Normal 2 2 2 2 2" xfId="359" xr:uid="{302803EE-D398-4A3C-9B57-DCE0A0384867}"/>
    <cellStyle name="Normal 2 2 2 3" xfId="104" xr:uid="{7347E7BE-B9BF-412A-944F-A2A37F0157EA}"/>
    <cellStyle name="Normal 2 2 2 4" xfId="316" xr:uid="{BC858854-47F8-4963-B21C-054A8B95BFCB}"/>
    <cellStyle name="Normal 2 2 3" xfId="331" xr:uid="{A8E88747-4750-4A4B-8288-D529154FE85C}"/>
    <cellStyle name="Normal 2 2 3 2" xfId="378" xr:uid="{325F62D7-7935-49CD-A005-8C884547B348}"/>
    <cellStyle name="Normal 2 2 4" xfId="334" xr:uid="{1B8DC813-CF16-4840-8E99-B4F4C275B11D}"/>
    <cellStyle name="Normal 2 2 4 2" xfId="385" xr:uid="{F496CEF3-8034-4C27-B42B-E40ACD83519C}"/>
    <cellStyle name="Normal 2 2 5" xfId="121" xr:uid="{ECD75740-4BC9-4CAA-901A-BF650B3148A1}"/>
    <cellStyle name="Normal 2 2 6" xfId="380" xr:uid="{EED85BE4-A8F6-4390-BF58-347AB8FAB8E7}"/>
    <cellStyle name="Normal 2 3" xfId="55" xr:uid="{00000000-0005-0000-0000-00002C000000}"/>
    <cellStyle name="Normal 2 3 2" xfId="75" xr:uid="{362A4200-DDD1-4125-A8A4-81DE6238BD75}"/>
    <cellStyle name="Normal 2 3 3" xfId="92" xr:uid="{510B1DC9-39D5-4F3D-BFFB-C21FA142FDDB}"/>
    <cellStyle name="Normal 2 3 4" xfId="220" xr:uid="{7B6F3D38-8D2D-45D3-8DC8-66DB359A5E22}"/>
    <cellStyle name="Normal 2 3 5" xfId="386" xr:uid="{410E4CF7-95C2-43D0-B653-DA4FA0855A88}"/>
    <cellStyle name="Normal 2 5" xfId="71" xr:uid="{88D78532-7828-4C80-ACD2-D5AC47A77439}"/>
    <cellStyle name="Normal 2 5 2" xfId="105" xr:uid="{07B52043-5D04-43FB-9EF6-0F30B546E0B6}"/>
    <cellStyle name="Normal 20" xfId="72" xr:uid="{B4178406-AC56-40C0-8A05-9C5EDB33C3DA}"/>
    <cellStyle name="Normal 20 10" xfId="116" xr:uid="{B692A7B3-ED22-47F8-9A48-ED4EC8EDA4BF}"/>
    <cellStyle name="Normal 3" xfId="4" xr:uid="{00000000-0005-0000-0000-00002D000000}"/>
    <cellStyle name="Normal 3 2" xfId="79" xr:uid="{3B02DF16-2980-45BB-BDD6-64E9089636E4}"/>
    <cellStyle name="Normal 3 2 2" xfId="360" xr:uid="{82BE2279-BB6D-422F-99EF-60E0CE2B7547}"/>
    <cellStyle name="Normal 3 3" xfId="112" xr:uid="{8B277CD1-1119-47ED-9118-6E51CC738E3D}"/>
    <cellStyle name="Normal 3 3 2" xfId="361" xr:uid="{6B751A65-AB9C-495F-9379-E12B60BB0C6B}"/>
    <cellStyle name="Normal 3 3 3" xfId="377" xr:uid="{033C0E0D-E037-491B-B59E-519D067AD894}"/>
    <cellStyle name="Normal 3 4" xfId="372" xr:uid="{D92C6735-035C-45E9-9539-567497301875}"/>
    <cellStyle name="Normal 3 5" xfId="379" xr:uid="{9EEE996B-9EE5-4829-946E-C476BCBC548A}"/>
    <cellStyle name="Normal 39" xfId="70" xr:uid="{078DCF50-8315-4AE8-BD73-89C29427FCCE}"/>
    <cellStyle name="Normal 4" xfId="16" xr:uid="{00000000-0005-0000-0000-00002E000000}"/>
    <cellStyle name="Normal 4 2" xfId="80" xr:uid="{CB7F9E35-EAAB-41CB-8492-4ED60C506E1B}"/>
    <cellStyle name="Normal 4 2 2" xfId="317" xr:uid="{86EB2013-3142-4905-8782-C7392D0233D7}"/>
    <cellStyle name="Normal 4 2 3" xfId="376" xr:uid="{DF4846C8-63B5-410C-A849-01A9FFE47A78}"/>
    <cellStyle name="Normal 4 3" xfId="268" xr:uid="{DECE2834-3293-4D1F-BD53-30E3813504BC}"/>
    <cellStyle name="Normal 43" xfId="367" xr:uid="{B20F9269-BFAA-4FEA-94F7-1B7BB6784A5B}"/>
    <cellStyle name="Normal 5" xfId="68" xr:uid="{3BCEFF43-AC59-4329-AB6E-82186B7153F9}"/>
    <cellStyle name="Normal 5 2" xfId="81" xr:uid="{82D2184F-55AE-40C8-9409-5A2565F0382B}"/>
    <cellStyle name="Normal 5 3" xfId="318" xr:uid="{D20401E1-8FD4-4F46-8443-5E1E42A1FA05}"/>
    <cellStyle name="Normal 5 4" xfId="382" xr:uid="{B1A19D75-2275-40B5-AD85-7FEFEF5CA9D8}"/>
    <cellStyle name="Normal 6" xfId="82" xr:uid="{3C12BFE3-0095-45BF-8552-E86137323DAE}"/>
    <cellStyle name="Normal 6 2" xfId="319" xr:uid="{EA46BAF1-03B6-441D-9D61-172523F35B04}"/>
    <cellStyle name="Normal 6 3" xfId="269" xr:uid="{DC6BA74B-CC2A-400A-91F5-8FBAB66134A1}"/>
    <cellStyle name="Normal 6 4" xfId="432" xr:uid="{C857DA66-AF5D-456E-84F0-BF085E766420}"/>
    <cellStyle name="Normal 639" xfId="74" xr:uid="{9337D77C-CA99-4687-8E85-923543ED5F74}"/>
    <cellStyle name="Normal 7" xfId="84" xr:uid="{780C065D-3603-4648-83CC-C0FB758232BD}"/>
    <cellStyle name="Normal 7 2" xfId="321" xr:uid="{CC0B7398-D40F-4BBF-8AA5-1CF629C59654}"/>
    <cellStyle name="Normal 8" xfId="86" xr:uid="{8257CD12-7482-462C-BD2B-C79BD0363165}"/>
    <cellStyle name="Normal 8 2" xfId="320" xr:uid="{8D08B247-BEC9-443D-B1CE-1261CA77BAC7}"/>
    <cellStyle name="Normal 9" xfId="87" xr:uid="{0CBF1036-3890-41B3-A91C-E2587462EB1C}"/>
    <cellStyle name="Normal 9 2" xfId="322" xr:uid="{8D782A4E-E471-4BFA-85A3-47C40B3FC005}"/>
    <cellStyle name="Normal_orcto novo" xfId="457" xr:uid="{7AB9E824-58C6-4D57-B760-A371C3BCB826}"/>
    <cellStyle name="Nota 2" xfId="56" xr:uid="{00000000-0005-0000-0000-000030000000}"/>
    <cellStyle name="Nota 2 2" xfId="260" xr:uid="{ED082C25-4D70-4736-8884-5BC45F62DD83}"/>
    <cellStyle name="Nota 2 2 2" xfId="349" xr:uid="{F4B60150-BDF3-461C-ACBA-C40957DC0A1F}"/>
    <cellStyle name="Nota 2 3" xfId="344" xr:uid="{311C52A6-2E80-49DA-BEA1-B3B0AAFE5C22}"/>
    <cellStyle name="Nota 2 4" xfId="212" xr:uid="{88080E0B-8306-4EE2-9DF1-560D0886F5FB}"/>
    <cellStyle name="Nota 2 5" xfId="443" xr:uid="{F27DE1F6-9A81-4EE7-9718-16E10011C90E}"/>
    <cellStyle name="Nota 3" xfId="305" xr:uid="{5DE7535C-38E7-4799-9B4E-E8F8FC70403D}"/>
    <cellStyle name="Nota 3 2" xfId="352" xr:uid="{67A429E5-263E-4D2D-B0F6-03A6FD67BC0A}"/>
    <cellStyle name="Nota 4" xfId="162" xr:uid="{9ADEE545-B744-40C9-B9DB-ECC93DFBDC7A}"/>
    <cellStyle name="Nota 4 2" xfId="337" xr:uid="{2009CD47-3519-482B-99FC-EDD5BA26DDD5}"/>
    <cellStyle name="planilhas" xfId="163" xr:uid="{7C94F67E-D87E-43B6-AA3D-81BFE6E04B0D}"/>
    <cellStyle name="planilhas 2" xfId="213" xr:uid="{DF322F95-2782-4F5C-8C24-D5C6DC4BED64}"/>
    <cellStyle name="planilhas 2 2" xfId="261" xr:uid="{9B53EF27-9529-4405-A165-30134F5A9C58}"/>
    <cellStyle name="planilhas 3" xfId="306" xr:uid="{91247581-B763-43F6-B6F2-48372EAFCBCA}"/>
    <cellStyle name="Porcentagem" xfId="69" builtinId="5"/>
    <cellStyle name="Porcentagem 2" xfId="3" xr:uid="{00000000-0005-0000-0000-000032000000}"/>
    <cellStyle name="Porcentagem 2 2" xfId="76" xr:uid="{D6035DC7-E02C-474A-B626-39932DE27D38}"/>
    <cellStyle name="Porcentagem 2 2 2" xfId="330" xr:uid="{F93D4F09-A01F-4879-A80F-89E8C61785C8}"/>
    <cellStyle name="Porcentagem 2 3" xfId="333" xr:uid="{137938E8-0D94-4014-BAC4-70FE3AF6BA51}"/>
    <cellStyle name="Porcentagem 2 4" xfId="363" xr:uid="{159528A3-10B9-4EC5-A299-37DEFCDFBBD3}"/>
    <cellStyle name="Porcentagem 3" xfId="57" xr:uid="{00000000-0005-0000-0000-000033000000}"/>
    <cellStyle name="Porcentagem 3 2" xfId="85" xr:uid="{C62C7ECE-C13D-413D-80D6-DDF4B101CAFB}"/>
    <cellStyle name="Porcentagem 3 3" xfId="356" xr:uid="{18F1A05B-99E6-47E6-809B-1FFE39415C55}"/>
    <cellStyle name="Porcentagem 3 4" xfId="383" xr:uid="{F75CFEA3-93FC-405E-A51C-C290C7452A83}"/>
    <cellStyle name="Porcentagem 4" xfId="73" xr:uid="{65739DA7-7DE3-4561-99A6-BBA897409C1C}"/>
    <cellStyle name="Porcentagem 4 2" xfId="362" xr:uid="{309F13A5-5F30-497E-8428-8CBC82845E22}"/>
    <cellStyle name="Porcentagem 4 3" xfId="433" xr:uid="{101D3814-4E4C-44EA-84CE-4E24CC4E7417}"/>
    <cellStyle name="Porcentagem 5" xfId="369" xr:uid="{A1E4A6E8-1C86-46FA-A445-79BBF66887B6}"/>
    <cellStyle name="Saída 2" xfId="58" xr:uid="{00000000-0005-0000-0000-000034000000}"/>
    <cellStyle name="Saída 2 2" xfId="244" xr:uid="{7FB8F9F3-FD04-4303-AC24-E18695152D20}"/>
    <cellStyle name="Saída 2 2 2" xfId="345" xr:uid="{A3247BE5-25EF-48B5-89D9-72300152BCEC}"/>
    <cellStyle name="Saída 2 2 2 2" xfId="454" xr:uid="{24C4A1B4-1C24-4428-9C19-6B4D6E5BBDE6}"/>
    <cellStyle name="Saída 2 2 3" xfId="447" xr:uid="{3345D720-71C8-4CE3-A950-76AFB2D06A57}"/>
    <cellStyle name="Saída 2 2 4" xfId="423" xr:uid="{A7ADF47E-B051-4432-96AF-426EEF0ECD99}"/>
    <cellStyle name="Saída 2 3" xfId="340" xr:uid="{28DAB700-1BFF-4855-AF36-B6CFDB866C08}"/>
    <cellStyle name="Saída 2 4" xfId="196" xr:uid="{0EE357D8-32AC-45F7-92C6-BCBB733D4AD1}"/>
    <cellStyle name="Saída 3" xfId="307" xr:uid="{CFE81D57-0E3B-4F08-B6AA-387FF7BBF171}"/>
    <cellStyle name="Saída 3 2" xfId="353" xr:uid="{2CB3ED32-026C-43D4-A003-B0FF2A2E53AC}"/>
    <cellStyle name="Saída 4" xfId="164" xr:uid="{F355D4AD-BBF7-4C75-B620-A9A5E7B89C94}"/>
    <cellStyle name="Saída 4 2" xfId="338" xr:uid="{6CAF00EE-8F57-4737-8324-10F5E23387F7}"/>
    <cellStyle name="Separador de milhares" xfId="118" xr:uid="{F7ADC627-91B4-4C7C-AEAD-68A1B61E8E31}"/>
    <cellStyle name="Separador de milhares 14 10" xfId="117" xr:uid="{374E83F3-E0C6-4474-BD61-422C7D4365F4}"/>
    <cellStyle name="Separador de milhares 2" xfId="5" xr:uid="{00000000-0005-0000-0000-000035000000}"/>
    <cellStyle name="Separador de milhares 2 2" xfId="6" xr:uid="{00000000-0005-0000-0000-000036000000}"/>
    <cellStyle name="Separador de milhares 2 2 10" xfId="107" xr:uid="{B36224CC-D50A-4250-AD7C-CC64F9A6B5E0}"/>
    <cellStyle name="Separador de milhares 2 2 2" xfId="18" xr:uid="{00000000-0005-0000-0000-000037000000}"/>
    <cellStyle name="Separador de milhares 2 2 3" xfId="262" xr:uid="{E5776863-DEF4-4E39-8CA0-BC116AEF849E}"/>
    <cellStyle name="Separador de milhares 2 2 4" xfId="444" xr:uid="{B315DDEB-749C-4759-BEFC-990B062E988E}"/>
    <cellStyle name="Separador de milhares 2 3" xfId="17" xr:uid="{00000000-0005-0000-0000-000038000000}"/>
    <cellStyle name="Separador de milhares 2 4" xfId="214" xr:uid="{063964C4-C7DE-4E12-A89B-9391E871E2F7}"/>
    <cellStyle name="Separador de milhares 3" xfId="373" xr:uid="{C949ECF9-E5C9-4C52-9F45-7046FDEB0F89}"/>
    <cellStyle name="Separador de milhares 3 2" xfId="436" xr:uid="{A09C3825-3031-4472-B49D-7AFB0099B787}"/>
    <cellStyle name="Texto de Aviso 2" xfId="59" xr:uid="{00000000-0005-0000-0000-00003A000000}"/>
    <cellStyle name="Texto de Aviso 2 2" xfId="263" xr:uid="{6B74D094-F30B-47D1-AA61-42606C1F2FA0}"/>
    <cellStyle name="Texto de Aviso 2 2 2" xfId="424" xr:uid="{DC95B467-B764-41BD-B4C4-FD1F2EF50917}"/>
    <cellStyle name="Texto de Aviso 2 3" xfId="215" xr:uid="{A8878AF0-6BBB-4C72-B9E2-2FDFF48BD046}"/>
    <cellStyle name="Texto de Aviso 3" xfId="308" xr:uid="{FB96BAFD-7598-483D-A0B0-985FD3E5FA3B}"/>
    <cellStyle name="Texto de Aviso 4" xfId="165" xr:uid="{4955A2B5-3453-4206-BFE1-1FCA4BD7F7E3}"/>
    <cellStyle name="Texto Explicativo 2" xfId="60" xr:uid="{00000000-0005-0000-0000-00003B000000}"/>
    <cellStyle name="Texto Explicativo 2 2" xfId="264" xr:uid="{04629540-A252-4182-8A56-65EE7E01C381}"/>
    <cellStyle name="Texto Explicativo 2 2 2" xfId="425" xr:uid="{EA10E1A1-5027-4E9A-98F9-EC417BE103E8}"/>
    <cellStyle name="Texto Explicativo 2 3" xfId="216" xr:uid="{E1D8E8DB-BB79-4333-BFF9-952B50F76006}"/>
    <cellStyle name="Texto Explicativo 3" xfId="309" xr:uid="{99C5EDE7-F0BC-4825-9784-522789637A3E}"/>
    <cellStyle name="Texto Explicativo 3 2" xfId="384" xr:uid="{4DBB5FA2-17CF-42D3-A642-31A18871F783}"/>
    <cellStyle name="Texto Explicativo 4" xfId="166" xr:uid="{E00AFCA6-CCFB-4C9D-9930-CB9C61B2EC9A}"/>
    <cellStyle name="Texto Explicativo 4 2" xfId="434" xr:uid="{3E3FDF13-B27D-4F2E-801B-3E23B7D982B6}"/>
    <cellStyle name="Texto Explicativo 5" xfId="78" xr:uid="{F70DD8F3-3042-4D25-BB60-D50D72CCBB2C}"/>
    <cellStyle name="Título 1 1" xfId="62" xr:uid="{00000000-0005-0000-0000-00003C000000}"/>
    <cellStyle name="Título 1 2" xfId="61" xr:uid="{00000000-0005-0000-0000-00003D000000}"/>
    <cellStyle name="Título 1 2 2" xfId="266" xr:uid="{91D2A558-1D91-40FE-887F-3B3E3E2CC00F}"/>
    <cellStyle name="Título 1 2 2 2" xfId="426" xr:uid="{6DBF67A0-043F-4F22-B4AC-E41FA5AE4CB1}"/>
    <cellStyle name="Título 1 2 3" xfId="218" xr:uid="{1D1442A5-2A5B-439A-80A1-859655645FB7}"/>
    <cellStyle name="Título 1 3" xfId="311" xr:uid="{361DEC77-C5AD-49EE-ABA0-A8F154C4E552}"/>
    <cellStyle name="Título 1 4" xfId="168" xr:uid="{916C5E7A-C74C-46E9-8B05-07BAA659E31C}"/>
    <cellStyle name="Título 2 2" xfId="63" xr:uid="{00000000-0005-0000-0000-00003E000000}"/>
    <cellStyle name="Título 2 2 2" xfId="267" xr:uid="{B0CB3DB6-C043-493B-B4C2-6A002D7EB649}"/>
    <cellStyle name="Título 2 2 2 2" xfId="427" xr:uid="{F307D32D-3967-4946-84F1-303B071DE6EE}"/>
    <cellStyle name="Título 2 2 3" xfId="219" xr:uid="{A03D93D9-8B39-4358-B9B5-07345CD5816E}"/>
    <cellStyle name="Título 2 3" xfId="312" xr:uid="{7E6C1852-10D1-41EB-8728-7AD2651FDCE8}"/>
    <cellStyle name="Título 2 4" xfId="169" xr:uid="{FCA8316C-EBE5-44DE-A829-4DB0793EB773}"/>
    <cellStyle name="Título 3 2" xfId="64" xr:uid="{00000000-0005-0000-0000-00003F000000}"/>
    <cellStyle name="Título 3 2 2" xfId="252" xr:uid="{557B4E0C-FFEA-4C16-AC82-C4BD39D50F51}"/>
    <cellStyle name="Título 3 2 2 2" xfId="428" xr:uid="{2373032F-CB25-4822-8144-84EC95050C65}"/>
    <cellStyle name="Título 3 2 3" xfId="204" xr:uid="{BD49F6D0-9110-4415-99B2-DD2799E44D6E}"/>
    <cellStyle name="Título 3 3" xfId="313" xr:uid="{74141881-F4D3-40B2-B02C-B0F99C59F60E}"/>
    <cellStyle name="Título 3 4" xfId="170" xr:uid="{6039C050-85B2-4AA0-AE8A-71256A934A1F}"/>
    <cellStyle name="Título 4 2" xfId="65" xr:uid="{00000000-0005-0000-0000-000040000000}"/>
    <cellStyle name="Título 4 2 2" xfId="227" xr:uid="{67AAD62F-E6C5-4CD3-9F20-5BA7669977D8}"/>
    <cellStyle name="Título 4 2 2 2" xfId="429" xr:uid="{D0386575-4676-4A75-B5A0-B2457D7A41DC}"/>
    <cellStyle name="Título 4 2 3" xfId="179" xr:uid="{30FACD8F-A5CA-49EA-95BD-34BA199855ED}"/>
    <cellStyle name="Título 4 3" xfId="314" xr:uid="{A31D608B-2001-4526-AC7B-20F03CE7E774}"/>
    <cellStyle name="Título 4 4" xfId="171" xr:uid="{D4B9695B-DCC2-432D-89FB-E077B74A2DB1}"/>
    <cellStyle name="Título 5" xfId="217" xr:uid="{29D8B7A3-5B02-4907-8AF3-5079159EF65D}"/>
    <cellStyle name="Título 5 2" xfId="265" xr:uid="{42774858-3F09-40DE-B6AE-84F88EB0561C}"/>
    <cellStyle name="Título 5 2 2" xfId="430" xr:uid="{3C2A2944-D1DB-420C-80C9-E17F66E2C0E3}"/>
    <cellStyle name="Título 6" xfId="310" xr:uid="{A4434B3C-24E4-4DFA-B224-AE0283DA7AD0}"/>
    <cellStyle name="Título 7" xfId="167" xr:uid="{D45BADF6-C46A-49BB-93B8-DFC332C2374F}"/>
    <cellStyle name="Total 2" xfId="66" xr:uid="{00000000-0005-0000-0000-000041000000}"/>
    <cellStyle name="Total 2 2" xfId="255" xr:uid="{24CC2A33-1A96-47C9-8B3C-4905DD39845F}"/>
    <cellStyle name="Total 2 2 2" xfId="347" xr:uid="{99C2A2D5-D679-4850-90D5-443679AEE940}"/>
    <cellStyle name="Total 2 2 2 2" xfId="455" xr:uid="{D62AA263-0EFD-4F44-BB40-1D48DF931519}"/>
    <cellStyle name="Total 2 2 3" xfId="456" xr:uid="{374289B4-5A81-4FB6-99DA-C1BCFC620CA7}"/>
    <cellStyle name="Total 2 2 4" xfId="431" xr:uid="{3C540144-C6BB-4F50-9C02-6028C1065909}"/>
    <cellStyle name="Total 2 3" xfId="342" xr:uid="{294184F5-3D2F-4283-9360-7A4713B2E67A}"/>
    <cellStyle name="Total 2 4" xfId="207" xr:uid="{9F7BDBF9-D4D6-4142-9194-F242FE7604CC}"/>
    <cellStyle name="Total 3" xfId="315" xr:uid="{13F523A4-A5E1-465B-97F8-7E7EBB70FDB2}"/>
    <cellStyle name="Total 3 2" xfId="354" xr:uid="{C6CC4798-42CB-4564-8740-107A95D2B32E}"/>
    <cellStyle name="Total 4" xfId="172" xr:uid="{24348915-C379-4971-87AD-06A6C0BEFBD9}"/>
    <cellStyle name="Total 4 2" xfId="339" xr:uid="{D93740E5-6A19-4492-8B58-09DEF89030D6}"/>
    <cellStyle name="Vírgula 2" xfId="9" xr:uid="{00000000-0005-0000-0000-000043000000}"/>
    <cellStyle name="Vírgula 2 2" xfId="12" xr:uid="{00000000-0005-0000-0000-000044000000}"/>
    <cellStyle name="Vírgula 2 2 2" xfId="21" xr:uid="{00000000-0005-0000-0000-000045000000}"/>
    <cellStyle name="Vírgula 2 2 2 2" xfId="108" xr:uid="{80813DAA-5C70-4426-B5A2-C0FA724FFEAC}"/>
    <cellStyle name="Vírgula 2 2 2 3" xfId="437" xr:uid="{FC92206D-4DA4-4A55-A5D6-92734D939811}"/>
    <cellStyle name="Vírgula 2 2 3" xfId="109" xr:uid="{4B6B8614-5447-4F84-A247-1305E2BE432D}"/>
    <cellStyle name="Vírgula 2 3" xfId="20" xr:uid="{00000000-0005-0000-0000-000046000000}"/>
    <cellStyle name="Vírgula 2 3 2" xfId="435" xr:uid="{0CA0B245-9325-4ADC-A186-8315BC8E7163}"/>
    <cellStyle name="Vírgula 2 4" xfId="119" xr:uid="{551C0CF1-0326-4928-BE7D-3D3A8CA7A0F6}"/>
    <cellStyle name="Vírgula 2 4 2" xfId="438" xr:uid="{1FA2584E-F1C7-4A7A-9493-AB6E07275AA9}"/>
    <cellStyle name="Vírgula 2 4 3" xfId="387" xr:uid="{14C7A525-F697-4947-8B27-7FD2D5DEC91B}"/>
    <cellStyle name="Vírgula 2 5" xfId="375" xr:uid="{0FB0BEB0-FE96-46D0-9192-D1CD9D749B8C}"/>
    <cellStyle name="Vírgula 2 8" xfId="366" xr:uid="{F105F54D-10CA-4497-835E-246DD8EF7224}"/>
    <cellStyle name="Vírgula 3" xfId="11" xr:uid="{00000000-0005-0000-0000-000047000000}"/>
    <cellStyle name="Vírgula 3 2" xfId="83" xr:uid="{6722FAD2-95D7-4627-AD2B-7FC4C90190ED}"/>
    <cellStyle name="Vírgula 3 3" xfId="355" xr:uid="{C7FE54EC-3F72-4CC4-BFA0-0AF9610625D6}"/>
    <cellStyle name="Vírgula 3 4" xfId="364" xr:uid="{18860A46-A30B-48AB-9753-C2F9794D9F83}"/>
    <cellStyle name="Vírgula 3 5" xfId="374" xr:uid="{0A3A07DC-AFAA-4A71-AE14-7033D1A9A90F}"/>
    <cellStyle name="Vírgula 4" xfId="19" xr:uid="{00000000-0005-0000-0000-000048000000}"/>
    <cellStyle name="Vírgula 4 2" xfId="97" xr:uid="{FB2619E7-EC81-40B7-97E9-DC872DBDE1D3}"/>
    <cellStyle name="Vírgula 5" xfId="67" xr:uid="{00000000-0005-0000-0000-000049000000}"/>
    <cellStyle name="Vírgula 6" xfId="365" xr:uid="{A538516F-839B-45E1-9A69-0F5D057AEA73}"/>
    <cellStyle name="Vírgula 7" xfId="368" xr:uid="{50123437-F0D1-4319-8706-228E9FB5D8BD}"/>
  </cellStyles>
  <dxfs count="2">
    <dxf>
      <font>
        <b/>
        <i val="0"/>
      </font>
      <fill>
        <patternFill>
          <bgColor rgb="FFD7D7D7"/>
        </patternFill>
      </fill>
    </dxf>
    <dxf>
      <font>
        <b val="0"/>
        <i val="0"/>
      </font>
      <fill>
        <patternFill patternType="none">
          <bgColor indexed="65"/>
        </patternFill>
      </fill>
    </dxf>
  </dxfs>
  <tableStyles count="1" defaultTableStyle="TableStyleMedium2" defaultPivotStyle="PivotStyleLight16">
    <tableStyle name="MySqlDefault" pivot="0" table="0" count="2" xr9:uid="{00000000-0011-0000-FFFF-FFFF00000000}">
      <tableStyleElement type="wholeTable" dxfId="1"/>
      <tableStyleElement type="headerRow" dxfId="0"/>
    </tableStyle>
  </tableStyles>
  <colors>
    <mruColors>
      <color rgb="FFFFFFFF"/>
      <color rgb="FFFF7C80"/>
      <color rgb="FFFFCC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65239</xdr:colOff>
      <xdr:row>0</xdr:row>
      <xdr:rowOff>68829</xdr:rowOff>
    </xdr:from>
    <xdr:to>
      <xdr:col>13</xdr:col>
      <xdr:colOff>168887</xdr:colOff>
      <xdr:row>4</xdr:row>
      <xdr:rowOff>171936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61369" y="68829"/>
          <a:ext cx="4996628" cy="885984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47623</xdr:colOff>
      <xdr:row>0</xdr:row>
      <xdr:rowOff>73820</xdr:rowOff>
    </xdr:from>
    <xdr:to>
      <xdr:col>7</xdr:col>
      <xdr:colOff>248628</xdr:colOff>
      <xdr:row>3</xdr:row>
      <xdr:rowOff>200025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790948" y="73820"/>
          <a:ext cx="7548703" cy="1116805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24439\AppData\Roaming\Microsoft\Excel\Refer&#234;ncia%2009-2025%20(version%201).xlsb" TargetMode="External"/><Relationship Id="rId1" Type="http://schemas.openxmlformats.org/officeDocument/2006/relationships/externalLinkPath" Target="file:///C:\Users\24439\AppData\Roaming\Microsoft\Excel\Refer&#234;ncia%2009-2025%20(version%201).xlsb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Analitico"/>
      <sheetName val="NOVO"/>
      <sheetName val="Banco"/>
      <sheetName val="Composições"/>
      <sheetName val="Cotações"/>
      <sheetName val="Relatórios"/>
      <sheetName val="Busca"/>
      <sheetName val="Referência 09-2025 (version 1)"/>
    </sheetNames>
    <sheetDataSet>
      <sheetData sheetId="0" refreshError="1"/>
      <sheetData sheetId="1" refreshError="1"/>
      <sheetData sheetId="2">
        <row r="5">
          <cell r="B5" t="str">
            <v>FONTE</v>
          </cell>
        </row>
      </sheetData>
      <sheetData sheetId="3">
        <row r="1">
          <cell r="X1" t="e">
            <v>#NAME?</v>
          </cell>
        </row>
        <row r="2">
          <cell r="X2" t="e">
            <v>#NAME?</v>
          </cell>
        </row>
        <row r="3">
          <cell r="X3" t="e">
            <v>#NAME?</v>
          </cell>
        </row>
        <row r="4">
          <cell r="X4" t="e">
            <v>#NAME?</v>
          </cell>
        </row>
        <row r="5">
          <cell r="X5" t="e">
            <v>#NAME?</v>
          </cell>
        </row>
        <row r="6">
          <cell r="X6" t="e">
            <v>#NAME?</v>
          </cell>
        </row>
        <row r="7">
          <cell r="X7" t="e">
            <v>#NAME?</v>
          </cell>
        </row>
      </sheetData>
      <sheetData sheetId="4">
        <row r="8">
          <cell r="J8" t="str">
            <v>I</v>
          </cell>
        </row>
      </sheetData>
      <sheetData sheetId="5" refreshError="1"/>
      <sheetData sheetId="6" refreshError="1"/>
      <sheetData sheetId="7" refreshError="1"/>
    </sheetDataSet>
  </externalBook>
</externalLink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E195F5-9264-4831-AB92-2728E973447A}">
  <dimension ref="A1:P51"/>
  <sheetViews>
    <sheetView view="pageBreakPreview" zoomScale="70" zoomScaleNormal="55" zoomScaleSheetLayoutView="70" workbookViewId="0">
      <selection activeCell="A19" sqref="A19"/>
    </sheetView>
  </sheetViews>
  <sheetFormatPr defaultRowHeight="15"/>
  <cols>
    <col min="1" max="1" width="5.85546875" customWidth="1"/>
    <col min="2" max="2" width="2.85546875" customWidth="1"/>
    <col min="3" max="3" width="3" customWidth="1"/>
    <col min="4" max="4" width="1.42578125" customWidth="1"/>
    <col min="5" max="5" width="3" customWidth="1"/>
    <col min="6" max="6" width="2.7109375" customWidth="1"/>
    <col min="7" max="7" width="2.140625" customWidth="1"/>
    <col min="8" max="8" width="17.42578125" customWidth="1"/>
    <col min="9" max="9" width="41.28515625" customWidth="1"/>
    <col min="10" max="10" width="0" hidden="1" customWidth="1"/>
    <col min="11" max="11" width="5.28515625" customWidth="1"/>
    <col min="12" max="12" width="1.42578125" customWidth="1"/>
    <col min="13" max="13" width="8" customWidth="1"/>
    <col min="14" max="14" width="34" customWidth="1"/>
    <col min="16" max="16" width="13" bestFit="1" customWidth="1"/>
  </cols>
  <sheetData>
    <row r="1" spans="1:14">
      <c r="A1" s="50"/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2"/>
    </row>
    <row r="2" spans="1:14">
      <c r="A2" s="53"/>
      <c r="B2" s="100"/>
      <c r="C2" s="100"/>
      <c r="D2" s="100"/>
      <c r="E2" s="100"/>
      <c r="F2" s="100"/>
      <c r="G2" s="100"/>
      <c r="H2" s="100"/>
      <c r="I2" s="100"/>
      <c r="J2" s="100"/>
      <c r="K2" s="100"/>
      <c r="L2" s="100"/>
      <c r="M2" s="100"/>
      <c r="N2" s="54"/>
    </row>
    <row r="3" spans="1:14">
      <c r="A3" s="53"/>
      <c r="B3" s="100"/>
      <c r="C3" s="100"/>
      <c r="D3" s="100"/>
      <c r="E3" s="100"/>
      <c r="F3" s="100"/>
      <c r="G3" s="100"/>
      <c r="H3" s="100"/>
      <c r="I3" s="100"/>
      <c r="J3" s="100"/>
      <c r="K3" s="100"/>
      <c r="L3" s="100"/>
      <c r="M3" s="100"/>
      <c r="N3" s="54"/>
    </row>
    <row r="4" spans="1:14">
      <c r="A4" s="53"/>
      <c r="B4" s="100"/>
      <c r="C4" s="100"/>
      <c r="D4" s="100"/>
      <c r="E4" s="100"/>
      <c r="F4" s="100"/>
      <c r="G4" s="100"/>
      <c r="H4" s="100"/>
      <c r="I4" s="100"/>
      <c r="J4" s="100"/>
      <c r="K4" s="100"/>
      <c r="L4" s="100"/>
      <c r="M4" s="100"/>
      <c r="N4" s="54"/>
    </row>
    <row r="5" spans="1:14" ht="15.75" thickBot="1">
      <c r="A5" s="53"/>
      <c r="B5" s="100"/>
      <c r="C5" s="100"/>
      <c r="D5" s="100"/>
      <c r="E5" s="100"/>
      <c r="F5" s="100"/>
      <c r="G5" s="100"/>
      <c r="H5" s="100"/>
      <c r="I5" s="100"/>
      <c r="J5" s="100"/>
      <c r="K5" s="100"/>
      <c r="L5" s="100"/>
      <c r="M5" s="100"/>
      <c r="N5" s="54"/>
    </row>
    <row r="6" spans="1:14" ht="21" thickBot="1">
      <c r="A6" s="235" t="s">
        <v>41</v>
      </c>
      <c r="B6" s="236"/>
      <c r="C6" s="236"/>
      <c r="D6" s="236"/>
      <c r="E6" s="236"/>
      <c r="F6" s="236"/>
      <c r="G6" s="236"/>
      <c r="H6" s="236"/>
      <c r="I6" s="236"/>
      <c r="J6" s="236"/>
      <c r="K6" s="236"/>
      <c r="L6" s="236"/>
      <c r="M6" s="236"/>
      <c r="N6" s="237"/>
    </row>
    <row r="7" spans="1:14">
      <c r="A7" s="53"/>
      <c r="B7" s="100"/>
      <c r="C7" s="100"/>
      <c r="D7" s="100"/>
      <c r="E7" s="100"/>
      <c r="F7" s="100"/>
      <c r="G7" s="100"/>
      <c r="H7" s="100"/>
      <c r="I7" s="100"/>
      <c r="J7" s="100"/>
      <c r="K7" s="100"/>
      <c r="L7" s="100"/>
      <c r="M7" s="100"/>
      <c r="N7" s="54"/>
    </row>
    <row r="8" spans="1:14" ht="42" customHeight="1">
      <c r="A8" s="238" t="s">
        <v>0</v>
      </c>
      <c r="B8" s="239"/>
      <c r="C8" s="240" t="s">
        <v>143</v>
      </c>
      <c r="D8" s="240"/>
      <c r="E8" s="240"/>
      <c r="F8" s="240"/>
      <c r="G8" s="240"/>
      <c r="H8" s="240"/>
      <c r="I8" s="240"/>
      <c r="J8" s="240"/>
      <c r="K8" s="240"/>
      <c r="L8" s="240"/>
      <c r="M8" s="240"/>
      <c r="N8" s="241"/>
    </row>
    <row r="9" spans="1:14" ht="32.25" customHeight="1">
      <c r="A9" s="238" t="s">
        <v>1</v>
      </c>
      <c r="B9" s="239"/>
      <c r="C9" s="242" t="s">
        <v>144</v>
      </c>
      <c r="D9" s="242"/>
      <c r="E9" s="242"/>
      <c r="F9" s="242"/>
      <c r="G9" s="242"/>
      <c r="H9" s="242"/>
      <c r="I9" s="242"/>
      <c r="J9" s="242"/>
      <c r="K9" s="242"/>
      <c r="L9" s="242"/>
      <c r="M9" s="242"/>
      <c r="N9" s="243"/>
    </row>
    <row r="10" spans="1:14" ht="15.75">
      <c r="A10" s="55"/>
      <c r="B10" s="101"/>
      <c r="C10" s="102"/>
      <c r="D10" s="102"/>
      <c r="E10" s="102"/>
      <c r="F10" s="102"/>
      <c r="G10" s="102"/>
      <c r="H10" s="102"/>
      <c r="I10" s="102"/>
      <c r="J10" s="102"/>
      <c r="K10" s="102"/>
      <c r="L10" s="100"/>
      <c r="M10" s="100"/>
      <c r="N10" s="54"/>
    </row>
    <row r="11" spans="1:14">
      <c r="A11" s="53"/>
      <c r="B11" s="100"/>
      <c r="C11" s="100"/>
      <c r="D11" s="100"/>
      <c r="E11" s="100"/>
      <c r="F11" s="100"/>
      <c r="G11" s="100"/>
      <c r="H11" s="100"/>
      <c r="I11" s="100"/>
      <c r="J11" s="100"/>
      <c r="K11" s="100"/>
      <c r="L11" s="100"/>
      <c r="M11" s="100" t="s">
        <v>42</v>
      </c>
      <c r="N11" s="56">
        <v>46062</v>
      </c>
    </row>
    <row r="12" spans="1:14" ht="15" customHeight="1" thickBot="1">
      <c r="A12" s="53"/>
      <c r="B12" s="244"/>
      <c r="C12" s="244"/>
      <c r="D12" s="244"/>
      <c r="E12" s="244"/>
      <c r="F12" s="244"/>
      <c r="G12" s="244"/>
      <c r="H12" s="244"/>
      <c r="I12" s="100"/>
      <c r="J12" s="100"/>
      <c r="K12" s="100"/>
      <c r="L12" s="100"/>
      <c r="M12" s="100" t="s">
        <v>14</v>
      </c>
      <c r="N12" s="57">
        <v>0.20499999999999999</v>
      </c>
    </row>
    <row r="13" spans="1:14" ht="30" customHeight="1" thickBot="1">
      <c r="A13" s="84"/>
      <c r="B13" s="85"/>
      <c r="C13" s="85"/>
      <c r="D13" s="85"/>
      <c r="E13" s="99"/>
      <c r="F13" s="85"/>
      <c r="G13" s="85"/>
      <c r="H13" s="85" t="s">
        <v>3</v>
      </c>
      <c r="I13" s="85"/>
      <c r="J13" s="86"/>
      <c r="K13" s="87"/>
      <c r="L13" s="86"/>
      <c r="M13" s="87"/>
      <c r="N13" s="88" t="s">
        <v>45</v>
      </c>
    </row>
    <row r="14" spans="1:14" ht="21.75" customHeight="1" thickBot="1">
      <c r="A14" s="59"/>
      <c r="B14" s="103"/>
      <c r="C14" s="103"/>
      <c r="D14" s="103"/>
      <c r="E14" s="103"/>
      <c r="F14" s="103"/>
      <c r="G14" s="103"/>
      <c r="H14" s="103"/>
      <c r="I14" s="103"/>
      <c r="J14" s="104"/>
      <c r="K14" s="104"/>
      <c r="L14" s="104"/>
      <c r="M14" s="104"/>
      <c r="N14" s="60"/>
    </row>
    <row r="15" spans="1:14" ht="30" customHeight="1" thickBot="1">
      <c r="A15" s="58"/>
      <c r="B15" s="89"/>
      <c r="C15" s="90">
        <v>1</v>
      </c>
      <c r="D15" s="90" t="s">
        <v>46</v>
      </c>
      <c r="E15" s="90">
        <v>0</v>
      </c>
      <c r="F15" s="90"/>
      <c r="G15" s="91"/>
      <c r="H15" s="92" t="s">
        <v>116</v>
      </c>
      <c r="I15" s="90"/>
      <c r="J15" s="93"/>
      <c r="K15" s="93"/>
      <c r="L15" s="94"/>
      <c r="M15" s="95"/>
      <c r="N15" s="96">
        <v>13038.47</v>
      </c>
    </row>
    <row r="16" spans="1:14" ht="21.75" customHeight="1" thickBot="1">
      <c r="A16" s="59"/>
      <c r="B16" s="103"/>
      <c r="C16" s="103"/>
      <c r="D16" s="103"/>
      <c r="E16" s="103"/>
      <c r="F16" s="103"/>
      <c r="G16" s="103"/>
      <c r="H16" s="103"/>
      <c r="I16" s="103"/>
      <c r="J16" s="104"/>
      <c r="K16" s="104"/>
      <c r="L16" s="104"/>
      <c r="M16" s="104"/>
      <c r="N16" s="60"/>
    </row>
    <row r="17" spans="1:14" ht="30" customHeight="1" thickBot="1">
      <c r="A17" s="84"/>
      <c r="B17" s="89"/>
      <c r="C17" s="90">
        <v>2</v>
      </c>
      <c r="D17" s="90" t="s">
        <v>46</v>
      </c>
      <c r="E17" s="90">
        <v>0</v>
      </c>
      <c r="F17" s="90"/>
      <c r="G17" s="91"/>
      <c r="H17" s="92" t="s">
        <v>80</v>
      </c>
      <c r="I17" s="90"/>
      <c r="J17" s="93"/>
      <c r="K17" s="93"/>
      <c r="L17" s="94"/>
      <c r="M17" s="95"/>
      <c r="N17" s="96">
        <v>63997.279999999999</v>
      </c>
    </row>
    <row r="18" spans="1:14" ht="21.75" customHeight="1" thickBot="1">
      <c r="A18" s="59"/>
      <c r="B18" s="103"/>
      <c r="C18" s="103"/>
      <c r="D18" s="103"/>
      <c r="E18" s="103"/>
      <c r="F18" s="103"/>
      <c r="G18" s="103"/>
      <c r="H18" s="103"/>
      <c r="I18" s="103"/>
      <c r="J18" s="104"/>
      <c r="K18" s="104"/>
      <c r="L18" s="104"/>
      <c r="M18" s="104"/>
      <c r="N18" s="60"/>
    </row>
    <row r="19" spans="1:14" ht="30" customHeight="1" thickBot="1">
      <c r="A19" s="84"/>
      <c r="B19" s="89"/>
      <c r="C19" s="90">
        <v>3</v>
      </c>
      <c r="D19" s="90" t="s">
        <v>46</v>
      </c>
      <c r="E19" s="90">
        <v>0</v>
      </c>
      <c r="F19" s="90"/>
      <c r="G19" s="91"/>
      <c r="H19" s="92" t="s">
        <v>135</v>
      </c>
      <c r="I19" s="90"/>
      <c r="J19" s="97"/>
      <c r="K19" s="90"/>
      <c r="L19" s="90"/>
      <c r="M19" s="95"/>
      <c r="N19" s="96">
        <v>83926.109999999986</v>
      </c>
    </row>
    <row r="20" spans="1:14" ht="21.75" customHeight="1" thickBot="1">
      <c r="A20" s="61"/>
      <c r="B20" s="62"/>
      <c r="C20" s="105"/>
      <c r="D20" s="105"/>
      <c r="E20" s="105"/>
      <c r="F20" s="105"/>
      <c r="G20" s="105"/>
      <c r="H20" s="106"/>
      <c r="I20" s="105"/>
      <c r="J20" s="107"/>
      <c r="K20" s="107"/>
      <c r="L20" s="108"/>
      <c r="M20" s="109"/>
      <c r="N20" s="63"/>
    </row>
    <row r="21" spans="1:14" ht="30" customHeight="1" thickBot="1">
      <c r="A21" s="84"/>
      <c r="B21" s="89"/>
      <c r="C21" s="90">
        <v>4</v>
      </c>
      <c r="D21" s="90" t="s">
        <v>46</v>
      </c>
      <c r="E21" s="90">
        <v>0</v>
      </c>
      <c r="F21" s="90"/>
      <c r="G21" s="91"/>
      <c r="H21" s="92" t="s">
        <v>137</v>
      </c>
      <c r="I21" s="90"/>
      <c r="J21" s="93"/>
      <c r="K21" s="93"/>
      <c r="L21" s="94"/>
      <c r="M21" s="95"/>
      <c r="N21" s="96">
        <v>10437.34</v>
      </c>
    </row>
    <row r="22" spans="1:14" ht="21.75" customHeight="1" thickBot="1">
      <c r="A22" s="59"/>
      <c r="B22" s="103"/>
      <c r="C22" s="103"/>
      <c r="D22" s="103"/>
      <c r="E22" s="103"/>
      <c r="F22" s="103"/>
      <c r="G22" s="103"/>
      <c r="H22" s="103"/>
      <c r="I22" s="103"/>
      <c r="J22" s="104"/>
      <c r="K22" s="104"/>
      <c r="L22" s="104"/>
      <c r="M22" s="104"/>
      <c r="N22" s="60"/>
    </row>
    <row r="23" spans="1:14" ht="30" customHeight="1" thickBot="1">
      <c r="A23" s="84"/>
      <c r="B23" s="89"/>
      <c r="C23" s="90">
        <v>5</v>
      </c>
      <c r="D23" s="90" t="s">
        <v>46</v>
      </c>
      <c r="E23" s="90">
        <v>0</v>
      </c>
      <c r="F23" s="90"/>
      <c r="G23" s="91"/>
      <c r="H23" s="92" t="s">
        <v>93</v>
      </c>
      <c r="I23" s="90"/>
      <c r="J23" s="93"/>
      <c r="K23" s="93"/>
      <c r="L23" s="94"/>
      <c r="M23" s="95"/>
      <c r="N23" s="96">
        <v>37170.720000000001</v>
      </c>
    </row>
    <row r="24" spans="1:14" ht="21.75" customHeight="1" thickBot="1">
      <c r="A24" s="61"/>
      <c r="B24" s="62"/>
      <c r="C24" s="105"/>
      <c r="D24" s="105"/>
      <c r="E24" s="105"/>
      <c r="F24" s="105"/>
      <c r="G24" s="105"/>
      <c r="H24" s="106"/>
      <c r="I24" s="105"/>
      <c r="J24" s="107"/>
      <c r="K24" s="107"/>
      <c r="L24" s="108"/>
      <c r="M24" s="109"/>
      <c r="N24" s="63"/>
    </row>
    <row r="25" spans="1:14" ht="30" customHeight="1" thickBot="1">
      <c r="A25" s="84"/>
      <c r="B25" s="89"/>
      <c r="C25" s="90">
        <v>6</v>
      </c>
      <c r="D25" s="90" t="s">
        <v>46</v>
      </c>
      <c r="E25" s="90">
        <v>0</v>
      </c>
      <c r="F25" s="90"/>
      <c r="G25" s="91"/>
      <c r="H25" s="92" t="s">
        <v>85</v>
      </c>
      <c r="I25" s="90"/>
      <c r="J25" s="93"/>
      <c r="K25" s="93"/>
      <c r="L25" s="94"/>
      <c r="M25" s="95"/>
      <c r="N25" s="96">
        <v>19498.72</v>
      </c>
    </row>
    <row r="26" spans="1:14" ht="21.75" customHeight="1" thickBot="1">
      <c r="A26" s="61"/>
      <c r="B26" s="62"/>
      <c r="C26" s="105"/>
      <c r="D26" s="105"/>
      <c r="E26" s="105"/>
      <c r="F26" s="105"/>
      <c r="G26" s="105"/>
      <c r="H26" s="106"/>
      <c r="I26" s="105"/>
      <c r="J26" s="107"/>
      <c r="K26" s="107"/>
      <c r="L26" s="108"/>
      <c r="M26" s="109"/>
      <c r="N26" s="63"/>
    </row>
    <row r="27" spans="1:14" ht="30" customHeight="1" thickBot="1">
      <c r="A27" s="84"/>
      <c r="B27" s="89"/>
      <c r="C27" s="90">
        <v>7</v>
      </c>
      <c r="D27" s="90" t="s">
        <v>46</v>
      </c>
      <c r="E27" s="90">
        <v>0</v>
      </c>
      <c r="F27" s="90"/>
      <c r="G27" s="92"/>
      <c r="H27" s="92" t="s">
        <v>94</v>
      </c>
      <c r="I27" s="92"/>
      <c r="J27" s="93"/>
      <c r="K27" s="93"/>
      <c r="L27" s="94"/>
      <c r="M27" s="95"/>
      <c r="N27" s="96">
        <v>8184.2999999999993</v>
      </c>
    </row>
    <row r="28" spans="1:14" ht="21.75" customHeight="1" thickBot="1">
      <c r="A28" s="61"/>
      <c r="B28" s="62"/>
      <c r="C28" s="105"/>
      <c r="D28" s="105"/>
      <c r="E28" s="105"/>
      <c r="F28" s="105"/>
      <c r="G28" s="105"/>
      <c r="H28" s="106"/>
      <c r="I28" s="105"/>
      <c r="J28" s="107"/>
      <c r="K28" s="107"/>
      <c r="L28" s="108"/>
      <c r="M28" s="109"/>
      <c r="N28" s="63"/>
    </row>
    <row r="29" spans="1:14" ht="30" customHeight="1" thickBot="1">
      <c r="A29" s="84"/>
      <c r="B29" s="89"/>
      <c r="C29" s="90">
        <v>8</v>
      </c>
      <c r="D29" s="90" t="s">
        <v>46</v>
      </c>
      <c r="E29" s="90">
        <v>0</v>
      </c>
      <c r="F29" s="90"/>
      <c r="G29" s="92"/>
      <c r="H29" s="92" t="s">
        <v>139</v>
      </c>
      <c r="I29" s="92"/>
      <c r="J29" s="93"/>
      <c r="K29" s="93"/>
      <c r="L29" s="94"/>
      <c r="M29" s="95"/>
      <c r="N29" s="96">
        <v>26603.810000000009</v>
      </c>
    </row>
    <row r="30" spans="1:14" ht="21.75" customHeight="1" thickBot="1">
      <c r="A30" s="61"/>
      <c r="B30" s="62"/>
      <c r="C30" s="105"/>
      <c r="D30" s="105"/>
      <c r="E30" s="105"/>
      <c r="F30" s="105"/>
      <c r="G30" s="105"/>
      <c r="H30" s="106"/>
      <c r="I30" s="105"/>
      <c r="J30" s="107"/>
      <c r="K30" s="107"/>
      <c r="L30" s="108"/>
      <c r="M30" s="109"/>
      <c r="N30" s="63"/>
    </row>
    <row r="31" spans="1:14" ht="30" customHeight="1" thickBot="1">
      <c r="A31" s="84"/>
      <c r="B31" s="89"/>
      <c r="C31" s="90">
        <v>9</v>
      </c>
      <c r="D31" s="90" t="s">
        <v>46</v>
      </c>
      <c r="E31" s="90">
        <v>0</v>
      </c>
      <c r="F31" s="90"/>
      <c r="G31" s="92"/>
      <c r="H31" s="92" t="s">
        <v>141</v>
      </c>
      <c r="I31" s="90"/>
      <c r="J31" s="93"/>
      <c r="K31" s="93"/>
      <c r="L31" s="94"/>
      <c r="M31" s="95"/>
      <c r="N31" s="96">
        <v>1527.05</v>
      </c>
    </row>
    <row r="32" spans="1:14" ht="21.75" customHeight="1" thickBot="1">
      <c r="A32" s="61"/>
      <c r="B32" s="62"/>
      <c r="C32" s="105"/>
      <c r="D32" s="105"/>
      <c r="E32" s="105"/>
      <c r="F32" s="105"/>
      <c r="G32" s="105"/>
      <c r="H32" s="106"/>
      <c r="I32" s="105"/>
      <c r="J32" s="107"/>
      <c r="K32" s="107"/>
      <c r="L32" s="108"/>
      <c r="M32" s="109"/>
      <c r="N32" s="63"/>
    </row>
    <row r="33" spans="1:16" ht="50.25" customHeight="1" thickBot="1">
      <c r="A33" s="230" t="s">
        <v>233</v>
      </c>
      <c r="B33" s="231"/>
      <c r="C33" s="231"/>
      <c r="D33" s="231"/>
      <c r="E33" s="231"/>
      <c r="F33" s="231"/>
      <c r="G33" s="231"/>
      <c r="H33" s="231"/>
      <c r="I33" s="231"/>
      <c r="J33" s="231"/>
      <c r="K33" s="231"/>
      <c r="L33" s="231"/>
      <c r="M33" s="232"/>
      <c r="N33" s="98">
        <v>264383.8</v>
      </c>
      <c r="P33" s="211"/>
    </row>
    <row r="34" spans="1:16">
      <c r="A34" s="110"/>
      <c r="B34" s="64"/>
      <c r="C34" s="64"/>
      <c r="D34" s="64"/>
      <c r="E34" s="64"/>
      <c r="F34" s="64"/>
      <c r="G34" s="64"/>
      <c r="H34" s="64"/>
      <c r="I34" s="64"/>
      <c r="J34" s="64"/>
      <c r="K34" s="64"/>
      <c r="L34" s="64"/>
      <c r="M34" s="64"/>
      <c r="N34" s="65"/>
    </row>
    <row r="35" spans="1:16">
      <c r="A35" s="68"/>
      <c r="B35" s="66"/>
      <c r="C35" s="66"/>
      <c r="D35" s="66"/>
      <c r="E35" s="66"/>
      <c r="F35" s="66"/>
      <c r="G35" s="66"/>
      <c r="H35" s="66"/>
      <c r="I35" s="66"/>
      <c r="J35" s="66"/>
      <c r="K35" s="66"/>
      <c r="L35" s="66"/>
      <c r="M35" s="66"/>
      <c r="N35" s="67"/>
    </row>
    <row r="36" spans="1:16">
      <c r="A36" s="68"/>
      <c r="B36" s="66"/>
      <c r="C36" s="66"/>
      <c r="D36" s="66"/>
      <c r="E36" s="66"/>
      <c r="F36" s="66"/>
      <c r="G36" s="66"/>
      <c r="H36" s="66"/>
      <c r="I36" s="66"/>
      <c r="J36" s="66"/>
      <c r="K36" s="66"/>
      <c r="L36" s="66"/>
      <c r="M36" s="66"/>
      <c r="N36" s="67"/>
    </row>
    <row r="37" spans="1:16">
      <c r="A37" s="68"/>
      <c r="B37" s="66"/>
      <c r="C37" s="66"/>
      <c r="D37" s="66"/>
      <c r="E37" s="66"/>
      <c r="F37" s="66"/>
      <c r="G37" s="66"/>
      <c r="H37" s="66"/>
      <c r="I37" s="66"/>
      <c r="J37" s="66"/>
      <c r="K37" s="66"/>
      <c r="L37" s="66"/>
      <c r="M37" s="66"/>
      <c r="N37" s="67"/>
    </row>
    <row r="38" spans="1:16">
      <c r="A38" s="68"/>
      <c r="B38" s="66"/>
      <c r="C38" s="66"/>
      <c r="D38" s="66"/>
      <c r="E38" s="66"/>
      <c r="F38" s="66"/>
      <c r="G38" s="66"/>
      <c r="H38" s="66"/>
      <c r="I38" s="66"/>
      <c r="J38" s="66"/>
      <c r="K38" s="66"/>
      <c r="L38" s="66"/>
      <c r="M38" s="66"/>
      <c r="N38" s="67"/>
    </row>
    <row r="39" spans="1:16">
      <c r="A39" s="68"/>
      <c r="B39" s="66"/>
      <c r="C39" s="66"/>
      <c r="D39" s="66"/>
      <c r="E39" s="66"/>
      <c r="F39" s="66"/>
      <c r="G39" s="66"/>
      <c r="H39" s="66"/>
      <c r="I39" s="66"/>
      <c r="J39" s="66"/>
      <c r="K39" s="66"/>
      <c r="L39" s="66"/>
      <c r="M39" s="66"/>
      <c r="N39" s="67"/>
    </row>
    <row r="40" spans="1:16">
      <c r="A40" s="68"/>
      <c r="B40" s="66"/>
      <c r="C40" s="66"/>
      <c r="D40" s="66"/>
      <c r="E40" s="66"/>
      <c r="F40" s="66"/>
      <c r="G40" s="66"/>
      <c r="H40" s="66"/>
      <c r="I40" s="66"/>
      <c r="J40" s="66"/>
      <c r="K40" s="66"/>
      <c r="L40" s="66"/>
      <c r="M40" s="66"/>
      <c r="N40" s="67"/>
    </row>
    <row r="41" spans="1:16">
      <c r="A41" s="68"/>
      <c r="B41" s="66"/>
      <c r="C41" s="66"/>
      <c r="D41" s="66"/>
      <c r="E41" s="66"/>
      <c r="F41" s="66"/>
      <c r="G41" s="66"/>
      <c r="H41" s="66"/>
      <c r="I41" s="66"/>
      <c r="J41" s="66"/>
      <c r="K41" s="66"/>
      <c r="L41" s="66"/>
      <c r="M41" s="66"/>
      <c r="N41" s="67"/>
    </row>
    <row r="42" spans="1:16">
      <c r="A42" s="68"/>
      <c r="B42" s="66"/>
      <c r="C42" s="66"/>
      <c r="D42" s="66"/>
      <c r="E42" s="66"/>
      <c r="F42" s="66"/>
      <c r="G42" s="66"/>
      <c r="H42" s="66"/>
      <c r="I42" s="66"/>
      <c r="J42" s="66"/>
      <c r="K42" s="66"/>
      <c r="L42" s="66"/>
      <c r="M42" s="66"/>
      <c r="N42" s="67"/>
    </row>
    <row r="43" spans="1:16">
      <c r="A43" s="68"/>
      <c r="B43" s="66"/>
      <c r="C43" s="66"/>
      <c r="D43" s="66"/>
      <c r="E43" s="66"/>
      <c r="F43" s="66"/>
      <c r="G43" s="66"/>
      <c r="H43" s="66"/>
      <c r="I43" s="66"/>
      <c r="J43" s="66"/>
      <c r="K43" s="66"/>
      <c r="L43" s="66"/>
      <c r="M43" s="66"/>
      <c r="N43" s="67"/>
    </row>
    <row r="44" spans="1:16">
      <c r="A44" s="68"/>
      <c r="B44" s="66"/>
      <c r="C44" s="66"/>
      <c r="D44" s="66"/>
      <c r="E44" s="66"/>
      <c r="F44" s="66"/>
      <c r="G44" s="66"/>
      <c r="H44" s="69"/>
      <c r="I44" s="66"/>
      <c r="J44" s="70"/>
      <c r="K44" s="71"/>
      <c r="L44" s="71"/>
      <c r="M44" s="71"/>
      <c r="N44" s="72"/>
    </row>
    <row r="45" spans="1:16">
      <c r="A45" s="68"/>
      <c r="B45" s="66"/>
      <c r="C45" s="66"/>
      <c r="D45" s="66"/>
      <c r="E45" s="66"/>
      <c r="F45" s="66"/>
      <c r="G45" s="66"/>
      <c r="H45" s="69"/>
      <c r="I45" s="66"/>
      <c r="J45" s="70"/>
      <c r="K45" s="71"/>
      <c r="L45" s="71"/>
      <c r="M45" s="71"/>
      <c r="N45" s="72"/>
    </row>
    <row r="46" spans="1:16">
      <c r="A46" s="68"/>
      <c r="B46" s="66"/>
      <c r="C46" s="66"/>
      <c r="D46" s="66"/>
      <c r="E46" s="66"/>
      <c r="F46" s="66"/>
      <c r="G46" s="66"/>
      <c r="H46" s="69"/>
      <c r="I46" s="66"/>
      <c r="J46" s="70"/>
      <c r="K46" s="71"/>
      <c r="L46" s="71"/>
      <c r="M46" s="71"/>
      <c r="N46" s="72"/>
    </row>
    <row r="47" spans="1:16">
      <c r="A47" s="233"/>
      <c r="B47" s="234"/>
      <c r="C47" s="234"/>
      <c r="D47" s="234"/>
      <c r="E47" s="234"/>
      <c r="F47" s="234"/>
      <c r="G47" s="234"/>
      <c r="H47" s="234"/>
      <c r="I47" s="66"/>
      <c r="J47" s="66"/>
      <c r="K47" s="66"/>
      <c r="L47" s="66"/>
      <c r="M47" s="66"/>
      <c r="N47" s="67"/>
      <c r="O47" s="66"/>
    </row>
    <row r="48" spans="1:16">
      <c r="A48" s="233"/>
      <c r="B48" s="234"/>
      <c r="C48" s="234"/>
      <c r="D48" s="234"/>
      <c r="E48" s="234"/>
      <c r="F48" s="234"/>
      <c r="G48" s="234"/>
      <c r="H48" s="234"/>
      <c r="I48" s="66"/>
      <c r="J48" s="112"/>
      <c r="K48" s="113"/>
      <c r="L48" s="113"/>
      <c r="M48" s="66"/>
      <c r="N48" s="67"/>
    </row>
    <row r="49" spans="1:14">
      <c r="A49" s="73"/>
      <c r="B49" s="111"/>
      <c r="C49" s="111"/>
      <c r="D49" s="111"/>
      <c r="E49" s="111"/>
      <c r="F49" s="111"/>
      <c r="G49" s="111"/>
      <c r="H49" s="111"/>
      <c r="I49" s="114"/>
      <c r="J49" s="112"/>
      <c r="K49" s="113"/>
      <c r="L49" s="113"/>
      <c r="M49" s="71"/>
      <c r="N49" s="72"/>
    </row>
    <row r="50" spans="1:14" ht="15.75" thickBot="1">
      <c r="A50" s="74"/>
      <c r="B50" s="75"/>
      <c r="C50" s="75"/>
      <c r="D50" s="75"/>
      <c r="E50" s="75"/>
      <c r="F50" s="75"/>
      <c r="G50" s="76"/>
      <c r="H50" s="77"/>
      <c r="I50" s="78"/>
      <c r="J50" s="79"/>
      <c r="K50" s="75"/>
      <c r="L50" s="75"/>
      <c r="M50" s="80"/>
      <c r="N50" s="81"/>
    </row>
    <row r="51" spans="1:14">
      <c r="A51" s="66"/>
      <c r="B51" s="66"/>
      <c r="C51" s="66"/>
      <c r="D51" s="66"/>
      <c r="E51" s="66"/>
      <c r="F51" s="66"/>
      <c r="G51" s="66"/>
      <c r="H51" s="69"/>
      <c r="I51" s="66"/>
      <c r="J51" s="70"/>
      <c r="K51" s="71"/>
      <c r="L51" s="71"/>
      <c r="M51" s="71"/>
      <c r="N51" s="71"/>
    </row>
  </sheetData>
  <mergeCells count="9">
    <mergeCell ref="A33:M33"/>
    <mergeCell ref="A47:H47"/>
    <mergeCell ref="A48:H48"/>
    <mergeCell ref="A6:N6"/>
    <mergeCell ref="A8:B8"/>
    <mergeCell ref="C8:N8"/>
    <mergeCell ref="A9:B9"/>
    <mergeCell ref="C9:N9"/>
    <mergeCell ref="B12:H12"/>
  </mergeCells>
  <pageMargins left="0.51181102362204722" right="0.51181102362204722" top="0.78740157480314965" bottom="0.78740157480314965" header="0.31496062992125984" footer="0.31496062992125984"/>
  <pageSetup paperSize="9" scale="7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4A38C5-0918-48BA-BA0A-83FEAB39541F}">
  <dimension ref="A1:I132"/>
  <sheetViews>
    <sheetView tabSelected="1" view="pageBreakPreview" topLeftCell="A67" zoomScale="85" zoomScaleNormal="100" zoomScaleSheetLayoutView="85" workbookViewId="0">
      <selection activeCell="I110" sqref="I110"/>
    </sheetView>
  </sheetViews>
  <sheetFormatPr defaultRowHeight="30" customHeight="1"/>
  <cols>
    <col min="1" max="1" width="22.85546875" customWidth="1"/>
    <col min="2" max="2" width="9.5703125" customWidth="1"/>
    <col min="3" max="3" width="15" bestFit="1" customWidth="1"/>
    <col min="4" max="4" width="67.7109375" customWidth="1"/>
    <col min="5" max="5" width="8.7109375" customWidth="1"/>
    <col min="6" max="6" width="21" style="13" customWidth="1"/>
    <col min="7" max="7" width="12.7109375" style="13" customWidth="1"/>
    <col min="8" max="8" width="17.85546875" style="13" customWidth="1"/>
    <col min="9" max="9" width="13" bestFit="1" customWidth="1"/>
  </cols>
  <sheetData>
    <row r="1" spans="1:9" s="3" customFormat="1" ht="11.25" customHeight="1">
      <c r="A1" s="115"/>
      <c r="B1" s="116"/>
      <c r="C1" s="116"/>
      <c r="D1" s="117"/>
      <c r="E1" s="118"/>
      <c r="F1" s="119"/>
      <c r="G1" s="119"/>
      <c r="H1" s="120"/>
    </row>
    <row r="2" spans="1:9" s="3" customFormat="1" ht="56.25" customHeight="1">
      <c r="A2" s="121"/>
      <c r="B2" s="2"/>
      <c r="C2" s="2"/>
      <c r="D2" s="214"/>
      <c r="E2" s="215"/>
      <c r="H2" s="122"/>
    </row>
    <row r="3" spans="1:9" s="3" customFormat="1" ht="10.5" customHeight="1">
      <c r="A3" s="121"/>
      <c r="B3" s="2"/>
      <c r="C3" s="2"/>
      <c r="D3" s="214"/>
      <c r="E3" s="215"/>
      <c r="H3" s="122"/>
    </row>
    <row r="4" spans="1:9" s="3" customFormat="1" ht="21" customHeight="1">
      <c r="A4" s="121"/>
      <c r="B4" s="2"/>
      <c r="C4" s="2"/>
      <c r="D4" s="214"/>
      <c r="E4" s="215"/>
      <c r="H4" s="122"/>
    </row>
    <row r="5" spans="1:9" s="3" customFormat="1" ht="6.75" customHeight="1" thickBot="1">
      <c r="A5" s="121"/>
      <c r="B5" s="2"/>
      <c r="C5" s="2"/>
      <c r="D5" s="123"/>
      <c r="E5" s="215"/>
      <c r="H5" s="122"/>
    </row>
    <row r="6" spans="1:9" s="3" customFormat="1" ht="22.5" customHeight="1" thickBot="1">
      <c r="A6" s="227" t="s">
        <v>41</v>
      </c>
      <c r="B6" s="228"/>
      <c r="C6" s="228"/>
      <c r="D6" s="228"/>
      <c r="E6" s="228"/>
      <c r="F6" s="228"/>
      <c r="G6" s="228"/>
      <c r="H6" s="229"/>
    </row>
    <row r="7" spans="1:9" s="3" customFormat="1" ht="6.75" customHeight="1">
      <c r="A7" s="124"/>
      <c r="B7" s="2"/>
      <c r="C7" s="2"/>
      <c r="D7" s="5"/>
      <c r="E7" s="5"/>
      <c r="F7" s="5"/>
      <c r="G7" s="5"/>
      <c r="H7" s="125"/>
    </row>
    <row r="8" spans="1:9" s="4" customFormat="1" ht="39.75" customHeight="1">
      <c r="A8" s="126" t="s">
        <v>0</v>
      </c>
      <c r="B8" s="226" t="s">
        <v>143</v>
      </c>
      <c r="C8" s="226"/>
      <c r="D8" s="226"/>
      <c r="E8" s="216"/>
      <c r="F8" s="216"/>
      <c r="G8" s="5"/>
      <c r="H8" s="125"/>
    </row>
    <row r="9" spans="1:9" s="3" customFormat="1" ht="15.75">
      <c r="A9" s="124" t="s">
        <v>1</v>
      </c>
      <c r="B9" s="226" t="s">
        <v>144</v>
      </c>
      <c r="C9" s="226"/>
      <c r="D9" s="226"/>
      <c r="E9" s="226"/>
      <c r="F9" s="226"/>
      <c r="G9" s="5"/>
      <c r="H9" s="125"/>
    </row>
    <row r="10" spans="1:9" s="1" customFormat="1" ht="12.75" customHeight="1">
      <c r="A10" s="127"/>
      <c r="B10" s="6"/>
      <c r="C10" s="6"/>
      <c r="D10" s="217"/>
      <c r="E10" s="6"/>
      <c r="F10" s="7"/>
      <c r="G10" s="8" t="s">
        <v>42</v>
      </c>
      <c r="H10" s="128" t="s">
        <v>214</v>
      </c>
    </row>
    <row r="11" spans="1:9" ht="14.25" customHeight="1" thickBot="1">
      <c r="A11" s="129"/>
      <c r="B11" s="9"/>
      <c r="C11" s="9"/>
      <c r="D11" s="218" t="s">
        <v>43</v>
      </c>
      <c r="E11" s="6"/>
      <c r="F11" s="7"/>
      <c r="G11" s="8" t="s">
        <v>14</v>
      </c>
      <c r="H11" s="130">
        <v>0.20499999999999999</v>
      </c>
    </row>
    <row r="12" spans="1:9" s="28" customFormat="1" ht="39" thickBot="1">
      <c r="A12" s="23" t="s">
        <v>145</v>
      </c>
      <c r="B12" s="23" t="s">
        <v>39</v>
      </c>
      <c r="C12" s="24" t="s">
        <v>2</v>
      </c>
      <c r="D12" s="24" t="s">
        <v>3</v>
      </c>
      <c r="E12" s="24" t="s">
        <v>4</v>
      </c>
      <c r="F12" s="25" t="s">
        <v>44</v>
      </c>
      <c r="G12" s="26" t="s">
        <v>236</v>
      </c>
      <c r="H12" s="27" t="s">
        <v>45</v>
      </c>
    </row>
    <row r="13" spans="1:9" ht="6.75" customHeight="1">
      <c r="A13" s="14"/>
      <c r="F13" s="10"/>
      <c r="G13" s="10"/>
      <c r="H13" s="15"/>
    </row>
    <row r="14" spans="1:9" s="31" customFormat="1" ht="15">
      <c r="A14" s="131" t="s">
        <v>106</v>
      </c>
      <c r="B14" s="29"/>
      <c r="C14" s="132"/>
      <c r="D14" s="133" t="s">
        <v>116</v>
      </c>
      <c r="E14" s="134"/>
      <c r="F14" s="135"/>
      <c r="G14" s="136"/>
      <c r="H14" s="30"/>
    </row>
    <row r="15" spans="1:9" s="34" customFormat="1" ht="15">
      <c r="A15" s="137"/>
      <c r="B15" s="32"/>
      <c r="C15" s="138"/>
      <c r="D15" s="139" t="s">
        <v>117</v>
      </c>
      <c r="E15" s="138"/>
      <c r="F15" s="140"/>
      <c r="G15" s="141"/>
      <c r="H15" s="33"/>
    </row>
    <row r="16" spans="1:9" ht="45">
      <c r="A16" s="142" t="s">
        <v>103</v>
      </c>
      <c r="B16" s="18" t="s">
        <v>38</v>
      </c>
      <c r="C16" s="38" t="s">
        <v>18</v>
      </c>
      <c r="D16" s="143" t="s">
        <v>51</v>
      </c>
      <c r="E16" s="144" t="s">
        <v>17</v>
      </c>
      <c r="F16" s="187">
        <v>5</v>
      </c>
      <c r="G16" s="45">
        <v>1923.41</v>
      </c>
      <c r="H16" s="16">
        <f>ROUND(F16*G16,2)</f>
        <v>9617.0499999999993</v>
      </c>
      <c r="I16" s="82"/>
    </row>
    <row r="17" spans="1:8" ht="45">
      <c r="A17" s="142" t="s">
        <v>104</v>
      </c>
      <c r="B17" s="18" t="s">
        <v>99</v>
      </c>
      <c r="C17" s="38">
        <v>84520</v>
      </c>
      <c r="D17" s="145" t="s">
        <v>98</v>
      </c>
      <c r="E17" s="144" t="s">
        <v>5</v>
      </c>
      <c r="F17" s="187">
        <v>47.04</v>
      </c>
      <c r="G17" s="45">
        <v>1.77</v>
      </c>
      <c r="H17" s="16">
        <f>ROUND(F17*G17,2)</f>
        <v>83.26</v>
      </c>
    </row>
    <row r="18" spans="1:8" ht="15">
      <c r="A18" s="142" t="s">
        <v>105</v>
      </c>
      <c r="B18" s="18" t="s">
        <v>92</v>
      </c>
      <c r="C18" s="39">
        <v>17030002</v>
      </c>
      <c r="D18" s="143" t="s">
        <v>15</v>
      </c>
      <c r="E18" s="144" t="s">
        <v>5</v>
      </c>
      <c r="F18" s="187">
        <v>6.76</v>
      </c>
      <c r="G18" s="45">
        <v>493.81</v>
      </c>
      <c r="H18" s="16">
        <f>ROUND(F18*G18,2)</f>
        <v>3338.16</v>
      </c>
    </row>
    <row r="19" spans="1:8" s="22" customFormat="1" ht="15">
      <c r="A19" s="146"/>
      <c r="B19" s="20"/>
      <c r="C19" s="147"/>
      <c r="D19" s="148" t="s">
        <v>47</v>
      </c>
      <c r="E19" s="149" t="s">
        <v>106</v>
      </c>
      <c r="F19" s="150"/>
      <c r="G19" s="151"/>
      <c r="H19" s="21">
        <f>SUM(H16:H18)</f>
        <v>13038.47</v>
      </c>
    </row>
    <row r="20" spans="1:8" ht="5.25" customHeight="1">
      <c r="A20" s="14"/>
      <c r="B20" s="19"/>
      <c r="C20" s="12"/>
      <c r="F20" s="10"/>
      <c r="G20" s="11"/>
      <c r="H20" s="17"/>
    </row>
    <row r="21" spans="1:8" s="31" customFormat="1" ht="15">
      <c r="A21" s="131" t="s">
        <v>107</v>
      </c>
      <c r="B21" s="29"/>
      <c r="C21" s="132"/>
      <c r="D21" s="133" t="s">
        <v>80</v>
      </c>
      <c r="E21" s="134"/>
      <c r="F21" s="135"/>
      <c r="G21" s="136"/>
      <c r="H21" s="30"/>
    </row>
    <row r="22" spans="1:8" s="34" customFormat="1" ht="18.75" customHeight="1">
      <c r="A22" s="137"/>
      <c r="B22" s="32"/>
      <c r="C22" s="138"/>
      <c r="D22" s="152" t="s">
        <v>73</v>
      </c>
      <c r="E22" s="138"/>
      <c r="F22" s="140"/>
      <c r="G22" s="141"/>
      <c r="H22" s="33"/>
    </row>
    <row r="23" spans="1:8" ht="45">
      <c r="A23" s="142" t="s">
        <v>109</v>
      </c>
      <c r="B23" s="18" t="s">
        <v>92</v>
      </c>
      <c r="C23" s="44">
        <v>1001001</v>
      </c>
      <c r="D23" s="143" t="s">
        <v>74</v>
      </c>
      <c r="E23" s="144" t="s">
        <v>5</v>
      </c>
      <c r="F23" s="188">
        <v>515.38</v>
      </c>
      <c r="G23" s="45">
        <v>2.12</v>
      </c>
      <c r="H23" s="16">
        <f>ROUND(F23*G23,2)</f>
        <v>1092.6099999999999</v>
      </c>
    </row>
    <row r="24" spans="1:8">
      <c r="A24" s="142" t="s">
        <v>110</v>
      </c>
      <c r="B24" s="18" t="s">
        <v>92</v>
      </c>
      <c r="C24" s="44">
        <v>1001005</v>
      </c>
      <c r="D24" s="143" t="s">
        <v>75</v>
      </c>
      <c r="E24" s="144" t="s">
        <v>6</v>
      </c>
      <c r="F24" s="188">
        <v>33.5</v>
      </c>
      <c r="G24" s="45">
        <v>14.71</v>
      </c>
      <c r="H24" s="16">
        <f>ROUND(F24*G24,2)</f>
        <v>492.79</v>
      </c>
    </row>
    <row r="25" spans="1:8" s="37" customFormat="1">
      <c r="A25" s="142" t="s">
        <v>111</v>
      </c>
      <c r="B25" s="35" t="s">
        <v>92</v>
      </c>
      <c r="C25" s="153">
        <v>1001010</v>
      </c>
      <c r="D25" s="143" t="s">
        <v>76</v>
      </c>
      <c r="E25" s="144" t="s">
        <v>7</v>
      </c>
      <c r="F25" s="188">
        <v>502.5</v>
      </c>
      <c r="G25" s="154">
        <v>2.0499999999999998</v>
      </c>
      <c r="H25" s="36">
        <f>ROUND(F25*G25,2)</f>
        <v>1030.1300000000001</v>
      </c>
    </row>
    <row r="26" spans="1:8" s="34" customFormat="1" ht="18.75" customHeight="1">
      <c r="A26" s="142"/>
      <c r="B26" s="32"/>
      <c r="C26" s="138"/>
      <c r="D26" s="152" t="s">
        <v>133</v>
      </c>
      <c r="E26" s="138"/>
      <c r="F26" s="190"/>
      <c r="G26" s="141"/>
      <c r="H26" s="33"/>
    </row>
    <row r="27" spans="1:8">
      <c r="A27" s="142" t="s">
        <v>112</v>
      </c>
      <c r="B27" s="18" t="s">
        <v>92</v>
      </c>
      <c r="C27" s="44">
        <v>17002042</v>
      </c>
      <c r="D27" s="143" t="s">
        <v>83</v>
      </c>
      <c r="E27" s="144" t="s">
        <v>6</v>
      </c>
      <c r="F27" s="168">
        <v>0.33</v>
      </c>
      <c r="G27" s="45">
        <v>1047.25</v>
      </c>
      <c r="H27" s="16">
        <f>ROUND(F27*G27,2)</f>
        <v>345.59</v>
      </c>
    </row>
    <row r="28" spans="1:8" s="34" customFormat="1" ht="15">
      <c r="A28" s="142"/>
      <c r="B28" s="32"/>
      <c r="C28" s="138"/>
      <c r="D28" s="152" t="s">
        <v>80</v>
      </c>
      <c r="E28" s="138"/>
      <c r="F28" s="140"/>
      <c r="G28" s="141"/>
      <c r="H28" s="33"/>
    </row>
    <row r="29" spans="1:8" ht="45">
      <c r="A29" s="142" t="s">
        <v>113</v>
      </c>
      <c r="B29" s="18" t="s">
        <v>38</v>
      </c>
      <c r="C29" s="44" t="s">
        <v>36</v>
      </c>
      <c r="D29" s="143" t="s">
        <v>70</v>
      </c>
      <c r="E29" s="144" t="s">
        <v>5</v>
      </c>
      <c r="F29" s="187">
        <v>89.84</v>
      </c>
      <c r="G29" s="45">
        <v>31.86</v>
      </c>
      <c r="H29" s="16">
        <f t="shared" ref="H29:H35" si="0">ROUND(F29*G29,2)</f>
        <v>2862.3</v>
      </c>
    </row>
    <row r="30" spans="1:8" ht="15">
      <c r="A30" s="142" t="s">
        <v>114</v>
      </c>
      <c r="B30" s="18" t="s">
        <v>48</v>
      </c>
      <c r="C30" s="44">
        <v>7012000</v>
      </c>
      <c r="D30" s="143" t="s">
        <v>49</v>
      </c>
      <c r="E30" s="144" t="s">
        <v>9</v>
      </c>
      <c r="F30" s="188">
        <v>330.4</v>
      </c>
      <c r="G30" s="45">
        <v>12.32</v>
      </c>
      <c r="H30" s="16">
        <f t="shared" si="0"/>
        <v>4070.53</v>
      </c>
    </row>
    <row r="31" spans="1:8" s="37" customFormat="1">
      <c r="A31" s="142" t="s">
        <v>215</v>
      </c>
      <c r="B31" s="177" t="s">
        <v>99</v>
      </c>
      <c r="C31" s="178">
        <v>10523</v>
      </c>
      <c r="D31" s="179" t="s">
        <v>95</v>
      </c>
      <c r="E31" s="180" t="s">
        <v>6</v>
      </c>
      <c r="F31" s="189">
        <v>13.48</v>
      </c>
      <c r="G31" s="181">
        <v>533.98</v>
      </c>
      <c r="H31" s="182">
        <f t="shared" si="0"/>
        <v>7198.05</v>
      </c>
    </row>
    <row r="32" spans="1:8" ht="60">
      <c r="A32" s="142" t="s">
        <v>216</v>
      </c>
      <c r="B32" s="18" t="s">
        <v>92</v>
      </c>
      <c r="C32" s="44">
        <v>18101001</v>
      </c>
      <c r="D32" s="143" t="s">
        <v>91</v>
      </c>
      <c r="E32" s="144" t="s">
        <v>5</v>
      </c>
      <c r="F32" s="188">
        <v>70.209999999999994</v>
      </c>
      <c r="G32" s="45">
        <v>418.51</v>
      </c>
      <c r="H32" s="16">
        <f t="shared" si="0"/>
        <v>29383.59</v>
      </c>
    </row>
    <row r="33" spans="1:8" ht="15">
      <c r="A33" s="142" t="s">
        <v>217</v>
      </c>
      <c r="B33" s="18" t="s">
        <v>92</v>
      </c>
      <c r="C33" s="44">
        <v>17002050</v>
      </c>
      <c r="D33" s="143" t="s">
        <v>84</v>
      </c>
      <c r="E33" s="144" t="s">
        <v>8</v>
      </c>
      <c r="F33" s="188">
        <v>79</v>
      </c>
      <c r="G33" s="45">
        <v>121.45</v>
      </c>
      <c r="H33" s="16">
        <f t="shared" si="0"/>
        <v>9594.5499999999993</v>
      </c>
    </row>
    <row r="34" spans="1:8" s="37" customFormat="1" ht="15">
      <c r="A34" s="142" t="s">
        <v>218</v>
      </c>
      <c r="B34" s="35" t="s">
        <v>48</v>
      </c>
      <c r="C34" s="153">
        <v>10109001</v>
      </c>
      <c r="D34" s="143" t="s">
        <v>50</v>
      </c>
      <c r="E34" s="144" t="s">
        <v>5</v>
      </c>
      <c r="F34" s="188">
        <v>19.63</v>
      </c>
      <c r="G34" s="154">
        <v>5.52</v>
      </c>
      <c r="H34" s="36">
        <f t="shared" si="0"/>
        <v>108.36</v>
      </c>
    </row>
    <row r="35" spans="1:8" s="37" customFormat="1" ht="15">
      <c r="A35" s="142" t="s">
        <v>219</v>
      </c>
      <c r="B35" s="35" t="s">
        <v>38</v>
      </c>
      <c r="C35" s="153" t="s">
        <v>24</v>
      </c>
      <c r="D35" s="143" t="s">
        <v>58</v>
      </c>
      <c r="E35" s="144" t="s">
        <v>5</v>
      </c>
      <c r="F35" s="187">
        <v>19.63</v>
      </c>
      <c r="G35" s="154">
        <v>34.450000000000003</v>
      </c>
      <c r="H35" s="36">
        <f t="shared" si="0"/>
        <v>676.25</v>
      </c>
    </row>
    <row r="36" spans="1:8" s="34" customFormat="1" ht="15">
      <c r="A36" s="137"/>
      <c r="B36" s="32"/>
      <c r="C36" s="138"/>
      <c r="D36" s="155" t="s">
        <v>134</v>
      </c>
      <c r="E36" s="138"/>
      <c r="F36" s="140"/>
      <c r="G36" s="141"/>
      <c r="H36" s="33"/>
    </row>
    <row r="37" spans="1:8" ht="45">
      <c r="A37" s="156" t="s">
        <v>220</v>
      </c>
      <c r="B37" s="49" t="s">
        <v>38</v>
      </c>
      <c r="C37" s="43" t="s">
        <v>36</v>
      </c>
      <c r="D37" s="143" t="s">
        <v>70</v>
      </c>
      <c r="E37" s="144" t="s">
        <v>5</v>
      </c>
      <c r="F37" s="157">
        <v>12</v>
      </c>
      <c r="G37" s="45">
        <v>31.86</v>
      </c>
      <c r="H37" s="16">
        <f>ROUND(F37*G37,2)</f>
        <v>382.32</v>
      </c>
    </row>
    <row r="38" spans="1:8" s="37" customFormat="1" ht="15">
      <c r="A38" s="156" t="s">
        <v>221</v>
      </c>
      <c r="B38" s="49" t="s">
        <v>48</v>
      </c>
      <c r="C38" s="44">
        <v>7012000</v>
      </c>
      <c r="D38" s="143" t="s">
        <v>49</v>
      </c>
      <c r="E38" s="144" t="s">
        <v>9</v>
      </c>
      <c r="F38" s="157">
        <v>95.44</v>
      </c>
      <c r="G38" s="154">
        <v>12.32</v>
      </c>
      <c r="H38" s="36">
        <f>ROUND(F38*G38,2)</f>
        <v>1175.82</v>
      </c>
    </row>
    <row r="39" spans="1:8">
      <c r="A39" s="156" t="s">
        <v>222</v>
      </c>
      <c r="B39" s="183" t="s">
        <v>99</v>
      </c>
      <c r="C39" s="185">
        <v>10523</v>
      </c>
      <c r="D39" s="179" t="s">
        <v>95</v>
      </c>
      <c r="E39" s="180" t="s">
        <v>6</v>
      </c>
      <c r="F39" s="184">
        <v>1.8</v>
      </c>
      <c r="G39" s="181">
        <v>533.98</v>
      </c>
      <c r="H39" s="182">
        <f>ROUND(F39*G39,2)</f>
        <v>961.16</v>
      </c>
    </row>
    <row r="40" spans="1:8" s="37" customFormat="1" ht="15">
      <c r="A40" s="156" t="s">
        <v>223</v>
      </c>
      <c r="B40" s="49" t="s">
        <v>48</v>
      </c>
      <c r="C40" s="43">
        <v>10109001</v>
      </c>
      <c r="D40" s="143" t="s">
        <v>50</v>
      </c>
      <c r="E40" s="144" t="s">
        <v>5</v>
      </c>
      <c r="F40" s="157">
        <v>12</v>
      </c>
      <c r="G40" s="154">
        <v>5.52</v>
      </c>
      <c r="H40" s="36">
        <f>ROUND(F40*G40,2)</f>
        <v>66.239999999999995</v>
      </c>
    </row>
    <row r="41" spans="1:8" s="37" customFormat="1" ht="15">
      <c r="A41" s="156" t="s">
        <v>224</v>
      </c>
      <c r="B41" s="191" t="s">
        <v>38</v>
      </c>
      <c r="C41" s="192" t="s">
        <v>24</v>
      </c>
      <c r="D41" s="195" t="s">
        <v>58</v>
      </c>
      <c r="E41" s="196" t="s">
        <v>5</v>
      </c>
      <c r="F41" s="197">
        <v>12</v>
      </c>
      <c r="G41" s="198">
        <v>34.450000000000003</v>
      </c>
      <c r="H41" s="199">
        <f>ROUND(F41*G41,2)</f>
        <v>413.4</v>
      </c>
    </row>
    <row r="42" spans="1:8" s="37" customFormat="1" ht="15">
      <c r="A42" s="142"/>
      <c r="B42" s="206"/>
      <c r="C42" s="207"/>
      <c r="D42" s="155" t="s">
        <v>231</v>
      </c>
      <c r="E42" s="208"/>
      <c r="F42" s="209"/>
      <c r="G42" s="210"/>
      <c r="H42" s="219"/>
    </row>
    <row r="43" spans="1:8" s="37" customFormat="1" ht="15">
      <c r="A43" s="200" t="s">
        <v>225</v>
      </c>
      <c r="B43" s="193" t="s">
        <v>48</v>
      </c>
      <c r="C43" s="194" t="s">
        <v>235</v>
      </c>
      <c r="D43" s="201" t="s">
        <v>11</v>
      </c>
      <c r="E43" s="202" t="s">
        <v>5</v>
      </c>
      <c r="F43" s="203">
        <v>132.51</v>
      </c>
      <c r="G43" s="204">
        <v>31.27</v>
      </c>
      <c r="H43" s="205">
        <f>ROUND(F43*G43,2)</f>
        <v>4143.59</v>
      </c>
    </row>
    <row r="44" spans="1:8" s="42" customFormat="1" ht="19.5" customHeight="1">
      <c r="A44" s="158"/>
      <c r="B44" s="40"/>
      <c r="C44" s="159"/>
      <c r="D44" s="160" t="s">
        <v>47</v>
      </c>
      <c r="E44" s="161" t="s">
        <v>107</v>
      </c>
      <c r="F44" s="162"/>
      <c r="G44" s="163"/>
      <c r="H44" s="41">
        <f>SUM(H23:H43)</f>
        <v>63997.279999999999</v>
      </c>
    </row>
    <row r="45" spans="1:8" ht="5.25" customHeight="1">
      <c r="A45" s="14"/>
      <c r="B45" s="19"/>
      <c r="C45" s="12"/>
      <c r="F45" s="10"/>
      <c r="G45" s="11"/>
      <c r="H45" s="17"/>
    </row>
    <row r="46" spans="1:8" s="31" customFormat="1" ht="15">
      <c r="A46" s="131" t="s">
        <v>108</v>
      </c>
      <c r="B46" s="29"/>
      <c r="C46" s="132"/>
      <c r="D46" s="133" t="s">
        <v>135</v>
      </c>
      <c r="E46" s="134"/>
      <c r="F46" s="135"/>
      <c r="G46" s="136"/>
      <c r="H46" s="30"/>
    </row>
    <row r="47" spans="1:8" s="31" customFormat="1" ht="6" customHeight="1">
      <c r="A47" s="32"/>
      <c r="B47" s="138"/>
      <c r="C47" s="152"/>
      <c r="D47" s="152"/>
      <c r="E47" s="140"/>
      <c r="F47" s="140"/>
      <c r="G47" s="141"/>
      <c r="H47" s="164"/>
    </row>
    <row r="48" spans="1:8" ht="15">
      <c r="A48" s="32"/>
      <c r="B48" s="138"/>
      <c r="C48" s="152"/>
      <c r="D48" s="152" t="s">
        <v>136</v>
      </c>
      <c r="E48" s="140"/>
      <c r="F48" s="190"/>
      <c r="G48" s="141"/>
      <c r="H48" s="164"/>
    </row>
    <row r="49" spans="1:8" ht="15">
      <c r="A49" s="142" t="s">
        <v>115</v>
      </c>
      <c r="B49" s="18" t="s">
        <v>102</v>
      </c>
      <c r="C49" s="165" t="s">
        <v>186</v>
      </c>
      <c r="D49" s="145" t="s">
        <v>101</v>
      </c>
      <c r="E49" s="144" t="s">
        <v>4</v>
      </c>
      <c r="F49" s="168">
        <v>1</v>
      </c>
      <c r="G49" s="45">
        <v>3759.06</v>
      </c>
      <c r="H49" s="16">
        <f t="shared" ref="H49:H56" si="1">ROUND(F49*G49,2)</f>
        <v>3759.06</v>
      </c>
    </row>
    <row r="50" spans="1:8" ht="15">
      <c r="A50" s="142" t="s">
        <v>153</v>
      </c>
      <c r="B50" s="18" t="s">
        <v>102</v>
      </c>
      <c r="C50" s="165" t="s">
        <v>184</v>
      </c>
      <c r="D50" s="145" t="s">
        <v>185</v>
      </c>
      <c r="E50" s="144" t="s">
        <v>4</v>
      </c>
      <c r="F50" s="168">
        <v>1</v>
      </c>
      <c r="G50" s="45">
        <v>3361.41</v>
      </c>
      <c r="H50" s="16">
        <f t="shared" si="1"/>
        <v>3361.41</v>
      </c>
    </row>
    <row r="51" spans="1:8" ht="15">
      <c r="A51" s="142" t="s">
        <v>118</v>
      </c>
      <c r="B51" s="18" t="s">
        <v>102</v>
      </c>
      <c r="C51" s="165" t="s">
        <v>191</v>
      </c>
      <c r="D51" s="145" t="s">
        <v>192</v>
      </c>
      <c r="E51" s="144" t="s">
        <v>4</v>
      </c>
      <c r="F51" s="168">
        <v>1</v>
      </c>
      <c r="G51" s="45">
        <v>14623.34</v>
      </c>
      <c r="H51" s="16">
        <f t="shared" si="1"/>
        <v>14623.34</v>
      </c>
    </row>
    <row r="52" spans="1:8" ht="15">
      <c r="A52" s="142" t="s">
        <v>119</v>
      </c>
      <c r="B52" s="18" t="s">
        <v>102</v>
      </c>
      <c r="C52" s="165" t="s">
        <v>182</v>
      </c>
      <c r="D52" s="145" t="s">
        <v>183</v>
      </c>
      <c r="E52" s="144" t="s">
        <v>4</v>
      </c>
      <c r="F52" s="168">
        <v>1</v>
      </c>
      <c r="G52" s="45">
        <v>9227.61</v>
      </c>
      <c r="H52" s="16">
        <f t="shared" si="1"/>
        <v>9227.61</v>
      </c>
    </row>
    <row r="53" spans="1:8" ht="15">
      <c r="A53" s="142" t="s">
        <v>120</v>
      </c>
      <c r="B53" s="18" t="s">
        <v>102</v>
      </c>
      <c r="C53" s="165" t="s">
        <v>187</v>
      </c>
      <c r="D53" s="145" t="s">
        <v>188</v>
      </c>
      <c r="E53" s="144" t="s">
        <v>4</v>
      </c>
      <c r="F53" s="168">
        <v>1</v>
      </c>
      <c r="G53" s="45">
        <v>31734.34</v>
      </c>
      <c r="H53" s="16">
        <f t="shared" si="1"/>
        <v>31734.34</v>
      </c>
    </row>
    <row r="54" spans="1:8">
      <c r="A54" s="142" t="s">
        <v>121</v>
      </c>
      <c r="B54" s="18" t="s">
        <v>92</v>
      </c>
      <c r="C54" s="44">
        <v>18014048</v>
      </c>
      <c r="D54" s="143" t="s">
        <v>89</v>
      </c>
      <c r="E54" s="144" t="s">
        <v>4</v>
      </c>
      <c r="F54" s="168">
        <v>1</v>
      </c>
      <c r="G54" s="45">
        <v>3278.2</v>
      </c>
      <c r="H54" s="16">
        <f t="shared" si="1"/>
        <v>3278.2</v>
      </c>
    </row>
    <row r="55" spans="1:8">
      <c r="A55" s="142" t="s">
        <v>122</v>
      </c>
      <c r="B55" s="18" t="s">
        <v>92</v>
      </c>
      <c r="C55" s="44">
        <v>18014046</v>
      </c>
      <c r="D55" s="143" t="s">
        <v>88</v>
      </c>
      <c r="E55" s="144" t="s">
        <v>4</v>
      </c>
      <c r="F55" s="168">
        <v>1</v>
      </c>
      <c r="G55" s="45">
        <v>1872.81</v>
      </c>
      <c r="H55" s="16">
        <f t="shared" si="1"/>
        <v>1872.81</v>
      </c>
    </row>
    <row r="56" spans="1:8" ht="15">
      <c r="A56" s="142" t="s">
        <v>123</v>
      </c>
      <c r="B56" s="18" t="s">
        <v>102</v>
      </c>
      <c r="C56" s="165" t="s">
        <v>189</v>
      </c>
      <c r="D56" s="145" t="s">
        <v>190</v>
      </c>
      <c r="E56" s="144" t="s">
        <v>4</v>
      </c>
      <c r="F56" s="168">
        <v>1</v>
      </c>
      <c r="G56" s="45">
        <v>16069.34</v>
      </c>
      <c r="H56" s="16">
        <f t="shared" si="1"/>
        <v>16069.34</v>
      </c>
    </row>
    <row r="57" spans="1:8" ht="15">
      <c r="A57" s="158"/>
      <c r="B57" s="40"/>
      <c r="C57" s="159"/>
      <c r="D57" s="160" t="s">
        <v>47</v>
      </c>
      <c r="E57" s="161" t="s">
        <v>108</v>
      </c>
      <c r="F57" s="162"/>
      <c r="G57" s="163"/>
      <c r="H57" s="41">
        <f>SUM(H49:H56)</f>
        <v>83926.109999999986</v>
      </c>
    </row>
    <row r="58" spans="1:8" s="31" customFormat="1" ht="15">
      <c r="A58" s="131" t="s">
        <v>12</v>
      </c>
      <c r="B58" s="29"/>
      <c r="C58" s="132"/>
      <c r="D58" s="133" t="s">
        <v>137</v>
      </c>
      <c r="E58" s="134"/>
      <c r="F58" s="135"/>
      <c r="G58" s="136"/>
      <c r="H58" s="30"/>
    </row>
    <row r="59" spans="1:8" ht="5.25" customHeight="1">
      <c r="A59" s="14"/>
      <c r="B59" s="19"/>
      <c r="C59" s="12"/>
      <c r="F59" s="10"/>
      <c r="G59" s="11"/>
      <c r="H59" s="17"/>
    </row>
    <row r="60" spans="1:8">
      <c r="A60" s="142" t="s">
        <v>154</v>
      </c>
      <c r="B60" s="166" t="s">
        <v>38</v>
      </c>
      <c r="C60" s="44" t="s">
        <v>37</v>
      </c>
      <c r="D60" s="143" t="s">
        <v>71</v>
      </c>
      <c r="E60" s="144" t="s">
        <v>4</v>
      </c>
      <c r="F60" s="157">
        <v>6</v>
      </c>
      <c r="G60" s="45">
        <v>996.05</v>
      </c>
      <c r="H60" s="16">
        <f>ROUND(F60*G60,2)</f>
        <v>5976.3</v>
      </c>
    </row>
    <row r="61" spans="1:8" ht="15">
      <c r="A61" s="142" t="s">
        <v>155</v>
      </c>
      <c r="B61" s="166" t="s">
        <v>92</v>
      </c>
      <c r="C61" s="44">
        <v>18016020</v>
      </c>
      <c r="D61" s="143" t="s">
        <v>90</v>
      </c>
      <c r="E61" s="144" t="s">
        <v>4</v>
      </c>
      <c r="F61" s="157">
        <v>2</v>
      </c>
      <c r="G61" s="45">
        <v>1718.33</v>
      </c>
      <c r="H61" s="16">
        <f>ROUND(F61*G61,2)</f>
        <v>3436.66</v>
      </c>
    </row>
    <row r="62" spans="1:8">
      <c r="A62" s="142" t="s">
        <v>228</v>
      </c>
      <c r="B62" s="166" t="s">
        <v>102</v>
      </c>
      <c r="C62" s="44" t="s">
        <v>72</v>
      </c>
      <c r="D62" s="143" t="s">
        <v>230</v>
      </c>
      <c r="E62" s="144" t="s">
        <v>4</v>
      </c>
      <c r="F62" s="157">
        <v>9</v>
      </c>
      <c r="G62" s="45">
        <v>113.82</v>
      </c>
      <c r="H62" s="16">
        <f>ROUND(F62*G62,2)</f>
        <v>1024.3800000000001</v>
      </c>
    </row>
    <row r="63" spans="1:8" s="22" customFormat="1" ht="19.5" customHeight="1">
      <c r="A63" s="146"/>
      <c r="B63" s="20"/>
      <c r="C63" s="167"/>
      <c r="D63" s="148" t="s">
        <v>47</v>
      </c>
      <c r="E63" s="149" t="s">
        <v>12</v>
      </c>
      <c r="F63" s="150"/>
      <c r="G63" s="150"/>
      <c r="H63" s="21">
        <f>SUM(H60:H62)</f>
        <v>10437.34</v>
      </c>
    </row>
    <row r="64" spans="1:8" ht="5.25" customHeight="1">
      <c r="A64" s="173"/>
      <c r="B64" s="220"/>
      <c r="C64" s="220"/>
      <c r="D64" s="220"/>
      <c r="E64" s="220"/>
      <c r="F64" s="221"/>
      <c r="G64" s="222"/>
      <c r="H64" s="174"/>
    </row>
    <row r="65" spans="1:8" s="31" customFormat="1" ht="15">
      <c r="A65" s="131">
        <v>5</v>
      </c>
      <c r="B65" s="29"/>
      <c r="C65" s="132"/>
      <c r="D65" s="133" t="s">
        <v>93</v>
      </c>
      <c r="E65" s="134"/>
      <c r="F65" s="135"/>
      <c r="G65" s="136"/>
      <c r="H65" s="30"/>
    </row>
    <row r="66" spans="1:8">
      <c r="A66" s="142" t="s">
        <v>156</v>
      </c>
      <c r="B66" s="18" t="s">
        <v>124</v>
      </c>
      <c r="C66" s="44" t="s">
        <v>125</v>
      </c>
      <c r="D66" s="143" t="s">
        <v>146</v>
      </c>
      <c r="E66" s="144" t="s">
        <v>4</v>
      </c>
      <c r="F66" s="157">
        <v>1</v>
      </c>
      <c r="G66" s="45">
        <v>3424.28</v>
      </c>
      <c r="H66" s="16">
        <f t="shared" ref="H66:H86" si="2">ROUND(F66*G66,2)</f>
        <v>3424.28</v>
      </c>
    </row>
    <row r="67" spans="1:8">
      <c r="A67" s="142" t="s">
        <v>157</v>
      </c>
      <c r="B67" s="18" t="s">
        <v>124</v>
      </c>
      <c r="C67" s="44" t="s">
        <v>126</v>
      </c>
      <c r="D67" s="143" t="s">
        <v>147</v>
      </c>
      <c r="E67" s="144" t="s">
        <v>4</v>
      </c>
      <c r="F67" s="157">
        <v>1</v>
      </c>
      <c r="G67" s="45">
        <v>1507.17</v>
      </c>
      <c r="H67" s="16">
        <f t="shared" si="2"/>
        <v>1507.17</v>
      </c>
    </row>
    <row r="68" spans="1:8">
      <c r="A68" s="142" t="s">
        <v>158</v>
      </c>
      <c r="B68" s="18" t="s">
        <v>38</v>
      </c>
      <c r="C68" s="44" t="s">
        <v>27</v>
      </c>
      <c r="D68" s="143" t="s">
        <v>61</v>
      </c>
      <c r="E68" s="144" t="s">
        <v>4</v>
      </c>
      <c r="F68" s="157">
        <v>1</v>
      </c>
      <c r="G68" s="45">
        <v>256.14999999999998</v>
      </c>
      <c r="H68" s="16">
        <f t="shared" si="2"/>
        <v>256.14999999999998</v>
      </c>
    </row>
    <row r="69" spans="1:8">
      <c r="A69" s="142" t="s">
        <v>159</v>
      </c>
      <c r="B69" s="18" t="s">
        <v>38</v>
      </c>
      <c r="C69" s="44" t="s">
        <v>28</v>
      </c>
      <c r="D69" s="143" t="s">
        <v>62</v>
      </c>
      <c r="E69" s="144" t="s">
        <v>4</v>
      </c>
      <c r="F69" s="157">
        <v>1</v>
      </c>
      <c r="G69" s="45">
        <v>183.59</v>
      </c>
      <c r="H69" s="16">
        <f t="shared" si="2"/>
        <v>183.59</v>
      </c>
    </row>
    <row r="70" spans="1:8">
      <c r="A70" s="142" t="s">
        <v>160</v>
      </c>
      <c r="B70" s="18" t="s">
        <v>92</v>
      </c>
      <c r="C70" s="44">
        <v>9004060</v>
      </c>
      <c r="D70" s="143" t="s">
        <v>79</v>
      </c>
      <c r="E70" s="144" t="s">
        <v>4</v>
      </c>
      <c r="F70" s="157">
        <v>2</v>
      </c>
      <c r="G70" s="45">
        <v>79.94</v>
      </c>
      <c r="H70" s="16">
        <f t="shared" si="2"/>
        <v>159.88</v>
      </c>
    </row>
    <row r="71" spans="1:8">
      <c r="A71" s="142" t="s">
        <v>161</v>
      </c>
      <c r="B71" s="18" t="s">
        <v>38</v>
      </c>
      <c r="C71" s="44" t="s">
        <v>29</v>
      </c>
      <c r="D71" s="143" t="s">
        <v>63</v>
      </c>
      <c r="E71" s="144" t="s">
        <v>8</v>
      </c>
      <c r="F71" s="157">
        <v>75</v>
      </c>
      <c r="G71" s="45">
        <v>8.66</v>
      </c>
      <c r="H71" s="16">
        <f t="shared" si="2"/>
        <v>649.5</v>
      </c>
    </row>
    <row r="72" spans="1:8">
      <c r="A72" s="186" t="s">
        <v>162</v>
      </c>
      <c r="B72" s="177" t="s">
        <v>99</v>
      </c>
      <c r="C72" s="178">
        <v>54852</v>
      </c>
      <c r="D72" s="179" t="s">
        <v>97</v>
      </c>
      <c r="E72" s="180" t="s">
        <v>4</v>
      </c>
      <c r="F72" s="184">
        <v>7</v>
      </c>
      <c r="G72" s="181">
        <v>182.28</v>
      </c>
      <c r="H72" s="182">
        <f t="shared" si="2"/>
        <v>1275.96</v>
      </c>
    </row>
    <row r="73" spans="1:8">
      <c r="A73" s="142" t="s">
        <v>163</v>
      </c>
      <c r="B73" s="18" t="s">
        <v>92</v>
      </c>
      <c r="C73" s="44">
        <v>9002098</v>
      </c>
      <c r="D73" s="143" t="s">
        <v>78</v>
      </c>
      <c r="E73" s="144" t="s">
        <v>8</v>
      </c>
      <c r="F73" s="157">
        <v>75</v>
      </c>
      <c r="G73" s="45">
        <v>51.94</v>
      </c>
      <c r="H73" s="16">
        <f t="shared" si="2"/>
        <v>3895.5</v>
      </c>
    </row>
    <row r="74" spans="1:8">
      <c r="A74" s="142" t="s">
        <v>164</v>
      </c>
      <c r="B74" s="18" t="s">
        <v>38</v>
      </c>
      <c r="C74" s="44" t="s">
        <v>10</v>
      </c>
      <c r="D74" s="143" t="s">
        <v>54</v>
      </c>
      <c r="E74" s="144" t="s">
        <v>6</v>
      </c>
      <c r="F74" s="157">
        <v>11.25</v>
      </c>
      <c r="G74" s="45">
        <v>82.1</v>
      </c>
      <c r="H74" s="16">
        <f t="shared" si="2"/>
        <v>923.63</v>
      </c>
    </row>
    <row r="75" spans="1:8">
      <c r="A75" s="142" t="s">
        <v>165</v>
      </c>
      <c r="B75" s="18" t="s">
        <v>92</v>
      </c>
      <c r="C75" s="44">
        <v>1004010</v>
      </c>
      <c r="D75" s="143" t="s">
        <v>77</v>
      </c>
      <c r="E75" s="144" t="s">
        <v>5</v>
      </c>
      <c r="F75" s="157">
        <v>30</v>
      </c>
      <c r="G75" s="45">
        <v>7.8</v>
      </c>
      <c r="H75" s="16">
        <f t="shared" si="2"/>
        <v>234</v>
      </c>
    </row>
    <row r="76" spans="1:8">
      <c r="A76" s="142" t="s">
        <v>166</v>
      </c>
      <c r="B76" s="18" t="s">
        <v>38</v>
      </c>
      <c r="C76" s="44" t="s">
        <v>21</v>
      </c>
      <c r="D76" s="143" t="s">
        <v>55</v>
      </c>
      <c r="E76" s="144" t="s">
        <v>6</v>
      </c>
      <c r="F76" s="157">
        <v>7.79</v>
      </c>
      <c r="G76" s="45">
        <v>25.53</v>
      </c>
      <c r="H76" s="16">
        <f t="shared" si="2"/>
        <v>198.88</v>
      </c>
    </row>
    <row r="77" spans="1:8" ht="15">
      <c r="A77" s="142" t="s">
        <v>167</v>
      </c>
      <c r="B77" s="18" t="s">
        <v>38</v>
      </c>
      <c r="C77" s="44" t="s">
        <v>22</v>
      </c>
      <c r="D77" s="143" t="s">
        <v>56</v>
      </c>
      <c r="E77" s="144" t="s">
        <v>6</v>
      </c>
      <c r="F77" s="157">
        <v>1.2</v>
      </c>
      <c r="G77" s="45">
        <v>16.420000000000002</v>
      </c>
      <c r="H77" s="16">
        <f t="shared" si="2"/>
        <v>19.7</v>
      </c>
    </row>
    <row r="78" spans="1:8" ht="45">
      <c r="A78" s="142" t="s">
        <v>168</v>
      </c>
      <c r="B78" s="18" t="s">
        <v>38</v>
      </c>
      <c r="C78" s="44" t="s">
        <v>20</v>
      </c>
      <c r="D78" s="143" t="s">
        <v>53</v>
      </c>
      <c r="E78" s="144" t="s">
        <v>6</v>
      </c>
      <c r="F78" s="157">
        <v>1.2</v>
      </c>
      <c r="G78" s="45">
        <v>49.25</v>
      </c>
      <c r="H78" s="16">
        <f t="shared" si="2"/>
        <v>59.1</v>
      </c>
    </row>
    <row r="79" spans="1:8">
      <c r="A79" s="142" t="s">
        <v>169</v>
      </c>
      <c r="B79" s="18" t="s">
        <v>38</v>
      </c>
      <c r="C79" s="44" t="s">
        <v>31</v>
      </c>
      <c r="D79" s="143" t="s">
        <v>65</v>
      </c>
      <c r="E79" s="144" t="s">
        <v>8</v>
      </c>
      <c r="F79" s="157">
        <v>294</v>
      </c>
      <c r="G79" s="45">
        <v>8.1</v>
      </c>
      <c r="H79" s="16">
        <f t="shared" si="2"/>
        <v>2381.4</v>
      </c>
    </row>
    <row r="80" spans="1:8">
      <c r="A80" s="142" t="s">
        <v>170</v>
      </c>
      <c r="B80" s="18" t="s">
        <v>38</v>
      </c>
      <c r="C80" s="44" t="s">
        <v>30</v>
      </c>
      <c r="D80" s="143" t="s">
        <v>64</v>
      </c>
      <c r="E80" s="144" t="s">
        <v>8</v>
      </c>
      <c r="F80" s="157">
        <v>147</v>
      </c>
      <c r="G80" s="45">
        <v>5.84</v>
      </c>
      <c r="H80" s="16">
        <f t="shared" si="2"/>
        <v>858.48</v>
      </c>
    </row>
    <row r="81" spans="1:8">
      <c r="A81" s="142" t="s">
        <v>171</v>
      </c>
      <c r="B81" s="18" t="s">
        <v>40</v>
      </c>
      <c r="C81" s="44">
        <v>42247</v>
      </c>
      <c r="D81" s="143" t="s">
        <v>100</v>
      </c>
      <c r="E81" s="144" t="s">
        <v>4</v>
      </c>
      <c r="F81" s="157">
        <v>12</v>
      </c>
      <c r="G81" s="45">
        <v>424.67</v>
      </c>
      <c r="H81" s="16">
        <f t="shared" si="2"/>
        <v>5096.04</v>
      </c>
    </row>
    <row r="82" spans="1:8">
      <c r="A82" s="142" t="s">
        <v>172</v>
      </c>
      <c r="B82" s="18" t="s">
        <v>40</v>
      </c>
      <c r="C82" s="44">
        <v>2510</v>
      </c>
      <c r="D82" s="143" t="s">
        <v>232</v>
      </c>
      <c r="E82" s="144" t="s">
        <v>4</v>
      </c>
      <c r="F82" s="157">
        <v>12</v>
      </c>
      <c r="G82" s="45">
        <v>38.6</v>
      </c>
      <c r="H82" s="16">
        <f t="shared" si="2"/>
        <v>463.2</v>
      </c>
    </row>
    <row r="83" spans="1:8" ht="15">
      <c r="A83" s="142" t="s">
        <v>173</v>
      </c>
      <c r="B83" s="18" t="s">
        <v>38</v>
      </c>
      <c r="C83" s="44" t="s">
        <v>35</v>
      </c>
      <c r="D83" s="143" t="s">
        <v>69</v>
      </c>
      <c r="E83" s="144" t="s">
        <v>4</v>
      </c>
      <c r="F83" s="157">
        <v>7</v>
      </c>
      <c r="G83" s="45">
        <v>355.76</v>
      </c>
      <c r="H83" s="16">
        <f t="shared" si="2"/>
        <v>2490.3200000000002</v>
      </c>
    </row>
    <row r="84" spans="1:8" ht="15">
      <c r="A84" s="142" t="s">
        <v>174</v>
      </c>
      <c r="B84" s="18" t="s">
        <v>38</v>
      </c>
      <c r="C84" s="44" t="s">
        <v>34</v>
      </c>
      <c r="D84" s="143" t="s">
        <v>68</v>
      </c>
      <c r="E84" s="144" t="s">
        <v>4</v>
      </c>
      <c r="F84" s="157">
        <v>7</v>
      </c>
      <c r="G84" s="45">
        <v>30.92</v>
      </c>
      <c r="H84" s="16">
        <f t="shared" si="2"/>
        <v>216.44</v>
      </c>
    </row>
    <row r="85" spans="1:8">
      <c r="A85" s="142" t="s">
        <v>175</v>
      </c>
      <c r="B85" s="18" t="s">
        <v>38</v>
      </c>
      <c r="C85" s="44" t="s">
        <v>33</v>
      </c>
      <c r="D85" s="143" t="s">
        <v>67</v>
      </c>
      <c r="E85" s="144" t="s">
        <v>4</v>
      </c>
      <c r="F85" s="157">
        <v>6</v>
      </c>
      <c r="G85" s="45">
        <v>131.83000000000001</v>
      </c>
      <c r="H85" s="16">
        <f t="shared" si="2"/>
        <v>790.98</v>
      </c>
    </row>
    <row r="86" spans="1:8">
      <c r="A86" s="186" t="s">
        <v>176</v>
      </c>
      <c r="B86" s="177" t="s">
        <v>38</v>
      </c>
      <c r="C86" s="178" t="s">
        <v>32</v>
      </c>
      <c r="D86" s="179" t="s">
        <v>66</v>
      </c>
      <c r="E86" s="180" t="s">
        <v>4</v>
      </c>
      <c r="F86" s="184">
        <v>6</v>
      </c>
      <c r="G86" s="181">
        <v>2014.42</v>
      </c>
      <c r="H86" s="182">
        <f t="shared" si="2"/>
        <v>12086.52</v>
      </c>
    </row>
    <row r="87" spans="1:8" s="22" customFormat="1" ht="19.5" customHeight="1">
      <c r="A87" s="146"/>
      <c r="B87" s="20"/>
      <c r="C87" s="167"/>
      <c r="D87" s="148" t="s">
        <v>47</v>
      </c>
      <c r="E87" s="149" t="s">
        <v>13</v>
      </c>
      <c r="F87" s="150"/>
      <c r="G87" s="150"/>
      <c r="H87" s="21">
        <f>SUM(H66:H86)</f>
        <v>37170.720000000001</v>
      </c>
    </row>
    <row r="88" spans="1:8" ht="5.25" customHeight="1">
      <c r="A88" s="14"/>
      <c r="B88" s="19"/>
      <c r="C88" s="12"/>
      <c r="F88" s="10"/>
      <c r="G88" s="11"/>
      <c r="H88" s="17"/>
    </row>
    <row r="89" spans="1:8" s="31" customFormat="1" ht="15">
      <c r="A89" s="131">
        <v>6</v>
      </c>
      <c r="B89" s="29"/>
      <c r="C89" s="132"/>
      <c r="D89" s="133" t="s">
        <v>85</v>
      </c>
      <c r="E89" s="134"/>
      <c r="F89" s="135"/>
      <c r="G89" s="136"/>
      <c r="H89" s="30"/>
    </row>
    <row r="90" spans="1:8">
      <c r="A90" s="142" t="s">
        <v>193</v>
      </c>
      <c r="B90" s="18" t="s">
        <v>38</v>
      </c>
      <c r="C90" s="44" t="s">
        <v>26</v>
      </c>
      <c r="D90" s="143" t="s">
        <v>60</v>
      </c>
      <c r="E90" s="144" t="s">
        <v>4</v>
      </c>
      <c r="F90" s="157">
        <v>7</v>
      </c>
      <c r="G90" s="45">
        <v>168.5</v>
      </c>
      <c r="H90" s="16">
        <f t="shared" ref="H90:H96" si="3">ROUND(F90*G90,2)</f>
        <v>1179.5</v>
      </c>
    </row>
    <row r="91" spans="1:8" ht="15">
      <c r="A91" s="142" t="s">
        <v>194</v>
      </c>
      <c r="B91" s="18" t="s">
        <v>92</v>
      </c>
      <c r="C91" s="44">
        <v>18002035</v>
      </c>
      <c r="D91" s="143" t="s">
        <v>87</v>
      </c>
      <c r="E91" s="144" t="s">
        <v>4</v>
      </c>
      <c r="F91" s="157">
        <v>1</v>
      </c>
      <c r="G91" s="45">
        <v>423.58</v>
      </c>
      <c r="H91" s="16">
        <f t="shared" si="3"/>
        <v>423.58</v>
      </c>
    </row>
    <row r="92" spans="1:8" ht="15">
      <c r="A92" s="142" t="s">
        <v>195</v>
      </c>
      <c r="B92" s="18" t="s">
        <v>124</v>
      </c>
      <c r="C92" s="44" t="s">
        <v>127</v>
      </c>
      <c r="D92" s="143" t="s">
        <v>150</v>
      </c>
      <c r="E92" s="144" t="s">
        <v>4</v>
      </c>
      <c r="F92" s="157">
        <v>67</v>
      </c>
      <c r="G92" s="45">
        <v>65.599999999999994</v>
      </c>
      <c r="H92" s="16">
        <f t="shared" si="3"/>
        <v>4395.2</v>
      </c>
    </row>
    <row r="93" spans="1:8" ht="15">
      <c r="A93" s="142" t="s">
        <v>196</v>
      </c>
      <c r="B93" s="18" t="s">
        <v>124</v>
      </c>
      <c r="C93" s="44" t="s">
        <v>128</v>
      </c>
      <c r="D93" s="143" t="s">
        <v>152</v>
      </c>
      <c r="E93" s="144" t="s">
        <v>4</v>
      </c>
      <c r="F93" s="157">
        <v>6</v>
      </c>
      <c r="G93" s="45">
        <v>489.58</v>
      </c>
      <c r="H93" s="16">
        <f t="shared" si="3"/>
        <v>2937.48</v>
      </c>
    </row>
    <row r="94" spans="1:8" ht="15">
      <c r="A94" s="142" t="s">
        <v>197</v>
      </c>
      <c r="B94" s="18" t="s">
        <v>124</v>
      </c>
      <c r="C94" s="44" t="s">
        <v>129</v>
      </c>
      <c r="D94" s="143" t="s">
        <v>151</v>
      </c>
      <c r="E94" s="144" t="s">
        <v>4</v>
      </c>
      <c r="F94" s="157">
        <v>2</v>
      </c>
      <c r="G94" s="45">
        <v>510.11</v>
      </c>
      <c r="H94" s="16">
        <f t="shared" si="3"/>
        <v>1020.22</v>
      </c>
    </row>
    <row r="95" spans="1:8" ht="15">
      <c r="A95" s="142" t="s">
        <v>198</v>
      </c>
      <c r="B95" s="18" t="s">
        <v>92</v>
      </c>
      <c r="C95" s="44">
        <v>18002018</v>
      </c>
      <c r="D95" s="143" t="s">
        <v>86</v>
      </c>
      <c r="E95" s="144" t="s">
        <v>4</v>
      </c>
      <c r="F95" s="157">
        <v>3</v>
      </c>
      <c r="G95" s="45">
        <v>438.91</v>
      </c>
      <c r="H95" s="16">
        <f t="shared" si="3"/>
        <v>1316.73</v>
      </c>
    </row>
    <row r="96" spans="1:8" ht="15">
      <c r="A96" s="142" t="s">
        <v>199</v>
      </c>
      <c r="B96" s="18" t="s">
        <v>124</v>
      </c>
      <c r="C96" s="44" t="s">
        <v>130</v>
      </c>
      <c r="D96" s="143" t="s">
        <v>148</v>
      </c>
      <c r="E96" s="144" t="s">
        <v>5</v>
      </c>
      <c r="F96" s="157">
        <v>377.86</v>
      </c>
      <c r="G96" s="45">
        <v>21.77</v>
      </c>
      <c r="H96" s="16">
        <f t="shared" si="3"/>
        <v>8226.01</v>
      </c>
    </row>
    <row r="97" spans="1:8" s="22" customFormat="1" ht="19.5" customHeight="1">
      <c r="A97" s="146"/>
      <c r="B97" s="20"/>
      <c r="C97" s="167"/>
      <c r="D97" s="148" t="s">
        <v>47</v>
      </c>
      <c r="E97" s="149" t="s">
        <v>72</v>
      </c>
      <c r="F97" s="150"/>
      <c r="G97" s="150"/>
      <c r="H97" s="21">
        <f>SUM(H90:H96)</f>
        <v>19498.72</v>
      </c>
    </row>
    <row r="98" spans="1:8" ht="5.25" customHeight="1">
      <c r="A98" s="14"/>
      <c r="B98" s="19"/>
      <c r="C98" s="12"/>
      <c r="F98" s="10"/>
      <c r="G98" s="11"/>
      <c r="H98" s="17"/>
    </row>
    <row r="99" spans="1:8" s="31" customFormat="1" ht="15">
      <c r="A99" s="131">
        <v>7</v>
      </c>
      <c r="B99" s="29"/>
      <c r="C99" s="132"/>
      <c r="D99" s="133" t="s">
        <v>94</v>
      </c>
      <c r="E99" s="134"/>
      <c r="F99" s="135"/>
      <c r="G99" s="136"/>
      <c r="H99" s="30"/>
    </row>
    <row r="100" spans="1:8" ht="15">
      <c r="A100" s="142" t="s">
        <v>200</v>
      </c>
      <c r="B100" s="18" t="s">
        <v>102</v>
      </c>
      <c r="C100" s="44" t="s">
        <v>180</v>
      </c>
      <c r="D100" s="143" t="s">
        <v>181</v>
      </c>
      <c r="E100" s="144" t="s">
        <v>4</v>
      </c>
      <c r="F100" s="157">
        <v>1</v>
      </c>
      <c r="G100" s="45">
        <v>79.12</v>
      </c>
      <c r="H100" s="16">
        <f>ROUND(F100*G100,2)</f>
        <v>79.12</v>
      </c>
    </row>
    <row r="101" spans="1:8" ht="15">
      <c r="A101" s="142" t="s">
        <v>201</v>
      </c>
      <c r="B101" s="18" t="s">
        <v>102</v>
      </c>
      <c r="C101" s="44" t="s">
        <v>178</v>
      </c>
      <c r="D101" s="143" t="s">
        <v>179</v>
      </c>
      <c r="E101" s="144" t="s">
        <v>4</v>
      </c>
      <c r="F101" s="157">
        <v>2</v>
      </c>
      <c r="G101" s="45">
        <v>1581.56</v>
      </c>
      <c r="H101" s="16">
        <f>ROUND(F101*G101,2)</f>
        <v>3163.12</v>
      </c>
    </row>
    <row r="102" spans="1:8" ht="15">
      <c r="A102" s="142" t="s">
        <v>202</v>
      </c>
      <c r="B102" s="18" t="s">
        <v>102</v>
      </c>
      <c r="C102" s="44" t="s">
        <v>131</v>
      </c>
      <c r="D102" s="143" t="s">
        <v>177</v>
      </c>
      <c r="E102" s="144" t="s">
        <v>4</v>
      </c>
      <c r="F102" s="157">
        <v>4</v>
      </c>
      <c r="G102" s="45">
        <v>306.62</v>
      </c>
      <c r="H102" s="16">
        <f>ROUND(F102*G102,2)</f>
        <v>1226.48</v>
      </c>
    </row>
    <row r="103" spans="1:8" s="176" customFormat="1">
      <c r="A103" s="186" t="s">
        <v>203</v>
      </c>
      <c r="B103" s="177" t="s">
        <v>92</v>
      </c>
      <c r="C103" s="178">
        <v>15001023</v>
      </c>
      <c r="D103" s="179" t="s">
        <v>82</v>
      </c>
      <c r="E103" s="180" t="s">
        <v>5</v>
      </c>
      <c r="F103" s="184">
        <v>132.51</v>
      </c>
      <c r="G103" s="181">
        <v>28.04</v>
      </c>
      <c r="H103" s="182">
        <f>ROUND(F103*G103,2)</f>
        <v>3715.58</v>
      </c>
    </row>
    <row r="104" spans="1:8" s="22" customFormat="1" ht="15">
      <c r="A104" s="146"/>
      <c r="B104" s="20"/>
      <c r="C104" s="167"/>
      <c r="D104" s="148" t="s">
        <v>47</v>
      </c>
      <c r="E104" s="149" t="s">
        <v>138</v>
      </c>
      <c r="F104" s="150"/>
      <c r="G104" s="150"/>
      <c r="H104" s="21">
        <f>SUM(H100:H103)</f>
        <v>8184.2999999999993</v>
      </c>
    </row>
    <row r="105" spans="1:8" ht="5.25" customHeight="1">
      <c r="A105" s="14"/>
      <c r="B105" s="19"/>
      <c r="C105" s="12"/>
      <c r="F105" s="10"/>
      <c r="G105" s="11"/>
      <c r="H105" s="17"/>
    </row>
    <row r="106" spans="1:8" s="31" customFormat="1" ht="15">
      <c r="A106" s="131">
        <v>8</v>
      </c>
      <c r="B106" s="29"/>
      <c r="C106" s="132"/>
      <c r="D106" s="133" t="s">
        <v>139</v>
      </c>
      <c r="E106" s="134"/>
      <c r="F106" s="135"/>
      <c r="G106" s="136"/>
      <c r="H106" s="30"/>
    </row>
    <row r="107" spans="1:8" s="31" customFormat="1" ht="15">
      <c r="A107" s="32"/>
      <c r="B107" s="138"/>
      <c r="C107" s="152"/>
      <c r="D107" s="152" t="s">
        <v>80</v>
      </c>
      <c r="E107" s="140"/>
      <c r="F107" s="140"/>
      <c r="G107" s="141"/>
      <c r="H107" s="164"/>
    </row>
    <row r="108" spans="1:8" ht="15">
      <c r="A108" s="142" t="s">
        <v>205</v>
      </c>
      <c r="B108" s="18" t="s">
        <v>38</v>
      </c>
      <c r="C108" s="44" t="s">
        <v>19</v>
      </c>
      <c r="D108" s="143" t="s">
        <v>52</v>
      </c>
      <c r="E108" s="144" t="s">
        <v>6</v>
      </c>
      <c r="F108" s="168">
        <v>12.87</v>
      </c>
      <c r="G108" s="45">
        <v>301.02</v>
      </c>
      <c r="H108" s="16">
        <f t="shared" ref="H108:H118" si="4">ROUND(F108*G108,2)</f>
        <v>3874.13</v>
      </c>
    </row>
    <row r="109" spans="1:8">
      <c r="A109" s="142" t="s">
        <v>206</v>
      </c>
      <c r="B109" s="18" t="s">
        <v>92</v>
      </c>
      <c r="C109" s="44">
        <v>1001005</v>
      </c>
      <c r="D109" s="143" t="s">
        <v>75</v>
      </c>
      <c r="E109" s="144" t="s">
        <v>6</v>
      </c>
      <c r="F109" s="168">
        <v>16.73</v>
      </c>
      <c r="G109" s="45">
        <v>14.71</v>
      </c>
      <c r="H109" s="16">
        <f t="shared" si="4"/>
        <v>246.1</v>
      </c>
    </row>
    <row r="110" spans="1:8">
      <c r="A110" s="142" t="s">
        <v>207</v>
      </c>
      <c r="B110" s="18" t="s">
        <v>92</v>
      </c>
      <c r="C110" s="44">
        <v>1001010</v>
      </c>
      <c r="D110" s="143" t="s">
        <v>76</v>
      </c>
      <c r="E110" s="144" t="s">
        <v>7</v>
      </c>
      <c r="F110" s="168">
        <v>251.08</v>
      </c>
      <c r="G110" s="45">
        <v>2.0499999999999998</v>
      </c>
      <c r="H110" s="16">
        <f t="shared" si="4"/>
        <v>514.71</v>
      </c>
    </row>
    <row r="111" spans="1:8">
      <c r="A111" s="142" t="s">
        <v>208</v>
      </c>
      <c r="B111" s="18" t="s">
        <v>92</v>
      </c>
      <c r="C111" s="44">
        <v>17002042</v>
      </c>
      <c r="D111" s="143" t="s">
        <v>83</v>
      </c>
      <c r="E111" s="144" t="s">
        <v>6</v>
      </c>
      <c r="F111" s="168">
        <v>12.87</v>
      </c>
      <c r="G111" s="45">
        <v>1047.25</v>
      </c>
      <c r="H111" s="16">
        <f t="shared" si="4"/>
        <v>13478.11</v>
      </c>
    </row>
    <row r="112" spans="1:8" ht="15">
      <c r="A112" s="142" t="s">
        <v>209</v>
      </c>
      <c r="B112" s="18" t="s">
        <v>38</v>
      </c>
      <c r="C112" s="44" t="s">
        <v>24</v>
      </c>
      <c r="D112" s="143" t="s">
        <v>58</v>
      </c>
      <c r="E112" s="144" t="s">
        <v>5</v>
      </c>
      <c r="F112" s="168">
        <v>47.96</v>
      </c>
      <c r="G112" s="45">
        <v>34.450000000000003</v>
      </c>
      <c r="H112" s="16">
        <f t="shared" si="4"/>
        <v>1652.22</v>
      </c>
    </row>
    <row r="113" spans="1:8">
      <c r="A113" s="142" t="s">
        <v>234</v>
      </c>
      <c r="B113" s="18" t="s">
        <v>92</v>
      </c>
      <c r="C113" s="44">
        <v>13002047</v>
      </c>
      <c r="D113" s="143" t="s">
        <v>81</v>
      </c>
      <c r="E113" s="144" t="s">
        <v>5</v>
      </c>
      <c r="F113" s="168">
        <v>0.76</v>
      </c>
      <c r="G113" s="45">
        <v>200.98</v>
      </c>
      <c r="H113" s="16">
        <f t="shared" si="4"/>
        <v>152.74</v>
      </c>
    </row>
    <row r="114" spans="1:8">
      <c r="A114" s="142" t="s">
        <v>210</v>
      </c>
      <c r="B114" s="18" t="s">
        <v>38</v>
      </c>
      <c r="C114" s="44" t="s">
        <v>23</v>
      </c>
      <c r="D114" s="143" t="s">
        <v>57</v>
      </c>
      <c r="E114" s="144" t="s">
        <v>4</v>
      </c>
      <c r="F114" s="168">
        <v>1</v>
      </c>
      <c r="G114" s="45">
        <v>645.84</v>
      </c>
      <c r="H114" s="16">
        <f t="shared" si="4"/>
        <v>645.84</v>
      </c>
    </row>
    <row r="115" spans="1:8" ht="15">
      <c r="A115" s="142" t="s">
        <v>211</v>
      </c>
      <c r="B115" s="18" t="s">
        <v>38</v>
      </c>
      <c r="C115" s="44" t="s">
        <v>25</v>
      </c>
      <c r="D115" s="143" t="s">
        <v>59</v>
      </c>
      <c r="E115" s="144" t="s">
        <v>8</v>
      </c>
      <c r="F115" s="168">
        <v>70.400000000000006</v>
      </c>
      <c r="G115" s="45">
        <v>4.0999999999999996</v>
      </c>
      <c r="H115" s="16">
        <f t="shared" si="4"/>
        <v>288.64</v>
      </c>
    </row>
    <row r="116" spans="1:8" ht="15">
      <c r="A116" s="142" t="s">
        <v>212</v>
      </c>
      <c r="B116" s="18" t="s">
        <v>124</v>
      </c>
      <c r="C116" s="44" t="s">
        <v>132</v>
      </c>
      <c r="D116" s="143" t="s">
        <v>149</v>
      </c>
      <c r="E116" s="144" t="s">
        <v>5</v>
      </c>
      <c r="F116" s="168">
        <v>14.15</v>
      </c>
      <c r="G116" s="45">
        <v>230.77</v>
      </c>
      <c r="H116" s="16">
        <f t="shared" si="4"/>
        <v>3265.4</v>
      </c>
    </row>
    <row r="117" spans="1:8">
      <c r="A117" s="142" t="s">
        <v>213</v>
      </c>
      <c r="B117" s="18" t="s">
        <v>99</v>
      </c>
      <c r="C117" s="44">
        <v>38535</v>
      </c>
      <c r="D117" s="143" t="s">
        <v>96</v>
      </c>
      <c r="E117" s="144" t="s">
        <v>4</v>
      </c>
      <c r="F117" s="157">
        <v>36</v>
      </c>
      <c r="G117" s="45">
        <v>33.68</v>
      </c>
      <c r="H117" s="16">
        <f t="shared" si="4"/>
        <v>1212.48</v>
      </c>
    </row>
    <row r="118" spans="1:8" ht="15">
      <c r="A118" s="142" t="s">
        <v>226</v>
      </c>
      <c r="B118" s="18" t="s">
        <v>124</v>
      </c>
      <c r="C118" s="44" t="s">
        <v>127</v>
      </c>
      <c r="D118" s="143" t="s">
        <v>150</v>
      </c>
      <c r="E118" s="144" t="s">
        <v>4</v>
      </c>
      <c r="F118" s="157">
        <v>17</v>
      </c>
      <c r="G118" s="45">
        <v>65.599999999999994</v>
      </c>
      <c r="H118" s="16">
        <f t="shared" si="4"/>
        <v>1115.2</v>
      </c>
    </row>
    <row r="119" spans="1:8" ht="15">
      <c r="A119" s="32"/>
      <c r="B119" s="138"/>
      <c r="C119" s="152"/>
      <c r="D119" s="152" t="s">
        <v>94</v>
      </c>
      <c r="E119" s="140"/>
      <c r="F119" s="140"/>
      <c r="G119" s="83"/>
      <c r="H119" s="164"/>
    </row>
    <row r="120" spans="1:8" ht="15">
      <c r="A120" s="142" t="s">
        <v>227</v>
      </c>
      <c r="B120" s="18" t="s">
        <v>102</v>
      </c>
      <c r="C120" s="44" t="s">
        <v>180</v>
      </c>
      <c r="D120" s="143" t="s">
        <v>181</v>
      </c>
      <c r="E120" s="144" t="s">
        <v>4</v>
      </c>
      <c r="F120" s="157">
        <v>2</v>
      </c>
      <c r="G120" s="45">
        <v>79.12</v>
      </c>
      <c r="H120" s="16">
        <f>ROUND(F120*G120,2)</f>
        <v>158.24</v>
      </c>
    </row>
    <row r="121" spans="1:8" s="22" customFormat="1" ht="15">
      <c r="A121" s="146"/>
      <c r="B121" s="20"/>
      <c r="C121" s="167"/>
      <c r="D121" s="148" t="s">
        <v>47</v>
      </c>
      <c r="E121" s="149" t="s">
        <v>140</v>
      </c>
      <c r="F121" s="150"/>
      <c r="G121" s="150"/>
      <c r="H121" s="21">
        <f>SUM(H108:H120)</f>
        <v>26603.810000000009</v>
      </c>
    </row>
    <row r="122" spans="1:8" s="31" customFormat="1" ht="5.25" customHeight="1">
      <c r="A122" s="14"/>
      <c r="B122" s="19"/>
      <c r="C122" s="12"/>
      <c r="D122"/>
      <c r="E122"/>
      <c r="F122" s="10"/>
      <c r="G122" s="11"/>
      <c r="H122" s="17"/>
    </row>
    <row r="123" spans="1:8" ht="15">
      <c r="A123" s="131">
        <v>9</v>
      </c>
      <c r="B123" s="29"/>
      <c r="C123" s="132"/>
      <c r="D123" s="133" t="s">
        <v>141</v>
      </c>
      <c r="E123" s="134"/>
      <c r="F123" s="135"/>
      <c r="G123" s="136"/>
      <c r="H123" s="30"/>
    </row>
    <row r="124" spans="1:8" s="22" customFormat="1">
      <c r="A124" s="142" t="s">
        <v>204</v>
      </c>
      <c r="B124" s="18" t="s">
        <v>38</v>
      </c>
      <c r="C124" s="44" t="s">
        <v>16</v>
      </c>
      <c r="D124" s="143" t="s">
        <v>229</v>
      </c>
      <c r="E124" s="144" t="s">
        <v>4</v>
      </c>
      <c r="F124" s="157">
        <v>1</v>
      </c>
      <c r="G124" s="45">
        <v>1527.05</v>
      </c>
      <c r="H124" s="16">
        <f>ROUND(F124*G124,2)</f>
        <v>1527.05</v>
      </c>
    </row>
    <row r="125" spans="1:8" ht="15">
      <c r="A125" s="146"/>
      <c r="B125" s="20"/>
      <c r="C125" s="167"/>
      <c r="D125" s="148" t="s">
        <v>47</v>
      </c>
      <c r="E125" s="149" t="s">
        <v>142</v>
      </c>
      <c r="F125" s="150"/>
      <c r="G125" s="150"/>
      <c r="H125" s="21">
        <f>SUM(H124:H124)</f>
        <v>1527.05</v>
      </c>
    </row>
    <row r="126" spans="1:8" ht="34.5" customHeight="1" thickBot="1">
      <c r="A126" s="169"/>
      <c r="B126" s="169"/>
      <c r="C126" s="170"/>
      <c r="D126" s="225" t="s">
        <v>233</v>
      </c>
      <c r="E126" s="225"/>
      <c r="F126" s="225"/>
      <c r="G126" s="171"/>
      <c r="H126" s="172">
        <f>(H19+H44+H57+H63+H87+H97+H104+H121+H125)</f>
        <v>264383.8</v>
      </c>
    </row>
    <row r="127" spans="1:8" ht="34.5" customHeight="1">
      <c r="A127" s="14"/>
      <c r="H127" s="213"/>
    </row>
    <row r="128" spans="1:8" ht="34.5" customHeight="1">
      <c r="A128" s="14"/>
      <c r="F128" s="212"/>
      <c r="H128" s="213"/>
    </row>
    <row r="129" spans="1:8" ht="30" customHeight="1">
      <c r="A129" s="14"/>
      <c r="H129" s="223"/>
    </row>
    <row r="130" spans="1:8" ht="30" customHeight="1">
      <c r="A130" s="14"/>
      <c r="F130"/>
      <c r="G130"/>
      <c r="H130" s="213"/>
    </row>
    <row r="131" spans="1:8" ht="30" customHeight="1">
      <c r="A131" s="14"/>
      <c r="E131" s="175"/>
      <c r="H131" s="213"/>
    </row>
    <row r="132" spans="1:8" ht="30" customHeight="1" thickBot="1">
      <c r="A132" s="46" t="s">
        <v>237</v>
      </c>
      <c r="B132" s="48"/>
      <c r="C132" s="48"/>
      <c r="D132" s="48"/>
      <c r="E132" s="48"/>
      <c r="F132" s="47"/>
      <c r="G132" s="47"/>
      <c r="H132" s="224"/>
    </row>
  </sheetData>
  <autoFilter ref="A12:H126" xr:uid="{6F4A38C5-0918-48BA-BA0A-83FEAB39541F}"/>
  <mergeCells count="4">
    <mergeCell ref="D126:F126"/>
    <mergeCell ref="B9:F9"/>
    <mergeCell ref="B8:D8"/>
    <mergeCell ref="A6:H6"/>
  </mergeCells>
  <phoneticPr fontId="61" type="noConversion"/>
  <pageMargins left="0.6692913385826772" right="0.6692913385826772" top="0.6692913385826772" bottom="1.0629921259842521" header="0.78740157480314965" footer="0.78740157480314965"/>
  <pageSetup paperSize="9" scale="42" fitToHeight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2</vt:i4>
      </vt:variant>
      <vt:variant>
        <vt:lpstr>Intervalos Nomeados</vt:lpstr>
      </vt:variant>
      <vt:variant>
        <vt:i4>3</vt:i4>
      </vt:variant>
    </vt:vector>
  </HeadingPairs>
  <TitlesOfParts>
    <vt:vector size="5" baseType="lpstr">
      <vt:lpstr>PQU RESUMO</vt:lpstr>
      <vt:lpstr>PQPU</vt:lpstr>
      <vt:lpstr>PQPU!Area_de_impressao</vt:lpstr>
      <vt:lpstr>'PQU RESUMO'!Area_de_impressao</vt:lpstr>
      <vt:lpstr>PQPU!Titulos_de_impressao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COMERCIAL</dc:creator>
  <cp:lastModifiedBy>ALEXANDRE KOPPERSCHMIDT PIGNATON</cp:lastModifiedBy>
  <cp:lastPrinted>2026-02-24T18:56:11Z</cp:lastPrinted>
  <dcterms:created xsi:type="dcterms:W3CDTF">2020-07-07T20:21:29Z</dcterms:created>
  <dcterms:modified xsi:type="dcterms:W3CDTF">2026-05-29T18:59:53Z</dcterms:modified>
</cp:coreProperties>
</file>