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EstaPastaDeTrabalho" defaultThemeVersion="166925"/>
  <mc:AlternateContent xmlns:mc="http://schemas.openxmlformats.org/markup-compatibility/2006">
    <mc:Choice Requires="x15">
      <x15ac:absPath xmlns:x15ac="http://schemas.microsoft.com/office/spreadsheetml/2010/11/ac" url="U:\Obras\SMO\02 OBRAS SMO\1 OBRAS EM LICITAÇÃO\2026\18 PROJETOS SAUDE\RECEBIDOS SEI 33019\ENVIADOS\"/>
    </mc:Choice>
  </mc:AlternateContent>
  <xr:revisionPtr revIDLastSave="0" documentId="13_ncr:1_{6A1DA670-5072-4B94-9ABD-C7A8B0A87BD1}" xr6:coauthVersionLast="47" xr6:coauthVersionMax="47" xr10:uidLastSave="{00000000-0000-0000-0000-000000000000}"/>
  <bookViews>
    <workbookView xWindow="-120" yWindow="-120" windowWidth="29040" windowHeight="15720" tabRatio="850" xr2:uid="{00000000-000D-0000-FFFF-FFFF00000000}"/>
  </bookViews>
  <sheets>
    <sheet name="RESUMO" sheetId="90" r:id="rId1"/>
    <sheet name="PQPU PROJETOS PQ TOTAL" sheetId="85" r:id="rId2"/>
  </sheets>
  <definedNames>
    <definedName name="_xlnm._FilterDatabase" localSheetId="1" hidden="1">'PQPU PROJETOS PQ TOTAL'!$C$12:$L$91</definedName>
    <definedName name="_xlnm._FilterDatabase" localSheetId="0" hidden="1">RESUMO!$C$13:$L$25</definedName>
    <definedName name="_R" hidden="1">{#N/A,#N/A,FALSE,"ORC-ACKE";#N/A,#N/A,FALSE,"RESUMO"}</definedName>
    <definedName name="A" hidden="1">{#N/A,#N/A,FALSE,"RESUMO-BB1";#N/A,#N/A,FALSE,"MOD-A01-R - BB1";#N/A,#N/A,FALSE,"URB-BB1"}</definedName>
    <definedName name="ad"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AGAS" hidden="1">{#N/A,#N/A,FALSE,"ORC-ACKE";#N/A,#N/A,FALSE,"RESUMO"}</definedName>
    <definedName name="_xlnm.Print_Area" localSheetId="1">'PQPU PROJETOS PQ TOTAL'!$A$1:$L$90</definedName>
    <definedName name="_xlnm.Print_Area" localSheetId="0">RESUMO!$A$1:$L$23</definedName>
    <definedName name="as" hidden="1">{#N/A,#N/A,FALSE,"BETER -1";#N/A,#N/A,FALSE,"BETER -2";#N/A,#N/A,FALSE,"BETER -3";#N/A,#N/A,FALSE,"BETER -urb";#N/A,#N/A,FALSE,"BETER -RESUMO"}</definedName>
    <definedName name="ASDF" hidden="1">{#N/A,#N/A,FALSE,"RESUMO-BB1";#N/A,#N/A,FALSE,"MOD-A01-R - BB1";#N/A,#N/A,FALSE,"URB-BB1"}</definedName>
    <definedName name="ASDFG" hidden="1">{#N/A,#N/A,FALSE,"RESUMO-BB1";#N/A,#N/A,FALSE,"MOD-A01-R - BB1";#N/A,#N/A,FALSE,"URB-BB1"}</definedName>
    <definedName name="B" hidden="1">{#N/A,#N/A,FALSE,"ORC-ACKE";#N/A,#N/A,FALSE,"RESUMO"}</definedName>
    <definedName name="D" hidden="1">{#N/A,#N/A,FALSE,"RESUMO-BB1";#N/A,#N/A,FALSE,"MOD-A01-R - BB1";#N/A,#N/A,FALSE,"URB-BB1"}</definedName>
    <definedName name="daf" hidden="1">{#N/A,#N/A,FALSE,"RESUMO-BB1";#N/A,#N/A,FALSE,"MOD-A01-R - BB1";#N/A,#N/A,FALSE,"URB-BB1"}</definedName>
    <definedName name="DDDD" hidden="1">{#N/A,#N/A,FALSE,"BETER -1";#N/A,#N/A,FALSE,"BETER -2";#N/A,#N/A,FALSE,"BETER -3";#N/A,#N/A,FALSE,"BETER -urb";#N/A,#N/A,FALSE,"BETER -RESUMO"}</definedName>
    <definedName name="DESNIVEL" hidden="1">{#N/A,#N/A,FALSE,"RESUMO-BB1";#N/A,#N/A,FALSE,"MOD-A01-R - BB1";#N/A,#N/A,FALSE,"URB-BB1"}</definedName>
    <definedName name="DSSD" hidden="1">{#N/A,#N/A,FALSE,"ORC-ACKE";#N/A,#N/A,FALSE,"RESUMO"}</definedName>
    <definedName name="E"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4WR"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ef" hidden="1">{#N/A,#N/A,FALSE,"BETER -1";#N/A,#N/A,FALSE,"BETER -2";#N/A,#N/A,FALSE,"BETER -3";#N/A,#N/A,FALSE,"BETER -urb";#N/A,#N/A,FALSE,"BETER -RESUMO"}</definedName>
    <definedName name="EMPRESAS" localSheetId="1">OFFSET(#REF!,1,0):OFFSET(#REF!,-1,0)</definedName>
    <definedName name="EMPRESAS" localSheetId="0">OFFSET(#REF!,1,0):OFFSET(#REF!,-1,0)</definedName>
    <definedName name="EMPRESAS">OFFSET(#REF!,1,0):OFFSET(#REF!,-1,0)</definedName>
    <definedName name="ERA" hidden="1">{#N/A,#N/A,FALSE,"ORC-ACKE";#N/A,#N/A,FALSE,"RESUMO"}</definedName>
    <definedName name="FASDF" hidden="1">{#N/A,#N/A,FALSE,"ORC-ACKE";#N/A,#N/A,FALSE,"RESUMO"}</definedName>
    <definedName name="g" hidden="1">{#N/A,#N/A,FALSE,"RESUMO-BB1";#N/A,#N/A,FALSE,"MOD-A01-R - BB1";#N/A,#N/A,FALSE,"URB-BB1"}</definedName>
    <definedName name="GASE" hidden="1">{#N/A,#N/A,FALSE,"RESUMO-BB1";#N/A,#N/A,FALSE,"MOD-A01-R - BB1";#N/A,#N/A,FALSE,"URB-BB1"}</definedName>
    <definedName name="gf" hidden="1">{#N/A,#N/A,FALSE,"ORC-ACKE";#N/A,#N/A,FALSE,"RESUMO"}</definedName>
    <definedName name="grf" hidden="1">{#N/A,#N/A,FALSE,"ORC-ACKE";#N/A,#N/A,FALSE,"RESUMO"}</definedName>
    <definedName name="h"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hid" hidden="1">{#N/A,#N/A,FALSE,"BETER -1";#N/A,#N/A,FALSE,"BETER -2";#N/A,#N/A,FALSE,"BETER -3";#N/A,#N/A,FALSE,"BETER -urb";#N/A,#N/A,FALSE,"BETER -RESUMO"}</definedName>
    <definedName name="HIDRÁULICA" hidden="1">{#N/A,#N/A,FALSE,"RESUMO-BB1";#N/A,#N/A,FALSE,"MOD-A01-R - BB1";#N/A,#N/A,FALSE,"URB-BB1"}</definedName>
    <definedName name="HRA" hidden="1">{#N/A,#N/A,FALSE,"ORC-ACKE";#N/A,#N/A,FALSE,"RESUMO"}</definedName>
    <definedName name="INDICES" localSheetId="1">OFFSET(#REF!,1,0):OFFSET(#REF!,-1,0)</definedName>
    <definedName name="INDICES" localSheetId="0">OFFSET(#REF!,1,0):OFFSET(#REF!,-1,0)</definedName>
    <definedName name="INDICES">OFFSET(#REF!,1,0):OFFSET(#REF!,-1,0)</definedName>
    <definedName name="j" hidden="1">{#N/A,#N/A,FALSE,"ORC-ACKE";#N/A,#N/A,FALSE,"RESUMO"}</definedName>
    <definedName name="jg" hidden="1">{#N/A,#N/A,FALSE,"RESUMO-BB1";#N/A,#N/A,FALSE,"MOD-A01-R - BB1";#N/A,#N/A,FALSE,"URB-BB1"}</definedName>
    <definedName name="jgg"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k" hidden="1">{#N/A,#N/A,FALSE,"ORC-ACKE";#N/A,#N/A,FALSE,"RESUMO"}</definedName>
    <definedName name="loja" hidden="1">{#N/A,#N/A,FALSE,"BETER -1";#N/A,#N/A,FALSE,"BETER -2";#N/A,#N/A,FALSE,"BETER -3";#N/A,#N/A,FALSE,"BETER -urb";#N/A,#N/A,FALSE,"BETER -RESUMO"}</definedName>
    <definedName name="nb" hidden="1">{#N/A,#N/A,FALSE,"RESUMO-BB1";#N/A,#N/A,FALSE,"MOD-A01-R - BB1";#N/A,#N/A,FALSE,"URB-BB1"}</definedName>
    <definedName name="NCOMPOSICOES">8</definedName>
    <definedName name="NCOTACOES">1</definedName>
    <definedName name="NEMPRESAS">3</definedName>
    <definedName name="NINDICES">0</definedName>
    <definedName name="QERTT" hidden="1">{#N/A,#N/A,FALSE,"ORC-ACKE";#N/A,#N/A,FALSE,"RESUMO"}</definedName>
    <definedName name="QWEFR" hidden="1">{#N/A,#N/A,FALSE,"RESUMO-BB1";#N/A,#N/A,FALSE,"MOD-A01-R - BB1";#N/A,#N/A,FALSE,"URB-BB1"}</definedName>
    <definedName name="rt" hidden="1">{#N/A,#N/A,FALSE,"ORC-ACKE";#N/A,#N/A,FALSE,"RESUMO"}</definedName>
    <definedName name="S" hidden="1">{#N/A,#N/A,FALSE,"ORC-ACKE";#N/A,#N/A,FALSE,"RESUMO"}</definedName>
    <definedName name="SDS" hidden="1">{#N/A,#N/A,FALSE,"RESUMO-BB1";#N/A,#N/A,FALSE,"MOD-A01-R - BB1";#N/A,#N/A,FALSE,"URB-BB1"}</definedName>
    <definedName name="_xlnm.Print_Titles" localSheetId="0">RESUMO!$1:$13</definedName>
    <definedName name="we" hidden="1">{#N/A,#N/A,FALSE,"RESUMO-BB1";#N/A,#N/A,FALSE,"MOD-A01-R - BB1";#N/A,#N/A,FALSE,"URB-BB1"}</definedName>
    <definedName name="wrm.ORÇAMENTO" hidden="1">{#N/A,#N/A,FALSE,"ORC-ACKE";#N/A,#N/A,FALSE,"RESUMO"}</definedName>
    <definedName name="wrn.BB1." hidden="1">{#N/A,#N/A,FALSE,"RESUMO-BB1";#N/A,#N/A,FALSE,"MOD-A01-R - BB1";#N/A,#N/A,FALSE,"URB-BB1"}</definedName>
    <definedName name="wrn.BETER." hidden="1">{#N/A,#N/A,FALSE,"BETER -1";#N/A,#N/A,FALSE,"BETER -2";#N/A,#N/A,FALSE,"BETER -3";#N/A,#N/A,FALSE,"BETER -urb";#N/A,#N/A,FALSE,"BETER -RESUMO"}</definedName>
    <definedName name="wrn.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wrn.ORÇAMENTO." hidden="1">{#N/A,#N/A,FALSE,"ORC-ACKE";#N/A,#N/A,FALSE,"RESUMO"}</definedName>
    <definedName name="wrx.geral" hidden="1">{#N/A,#N/A,FALSE,"GRÁFICO";#N/A,#N/A,FALSE,"MED-URBANIZ";#N/A,#N/A,FALSE,"RES-URBANIZ";#N/A,#N/A,FALSE,"POS-FÍSICA-BLOCO2";#N/A,#N/A,FALSE,"MED-BLOCO2";#N/A,#N/A,FALSE,"RES-BLOCO2";#N/A,#N/A,FALSE,"POS-FÍSICA-BLOCO1";#N/A,#N/A,FALSE,"MED-BLOCO1";#N/A,#N/A,FALSE,"RES-BLOCO1";#N/A,#N/A,FALSE,"REAJUSTE";#N/A,#N/A,FALSE,"POS-FÍSICA-RESUMO";#N/A,#N/A,FALSE,"EXTCRO";#N/A,#N/A,FALSE,"RES-GERAL";#N/A,#N/A,FALSE,"MULTA"}</definedName>
    <definedName name="YT" hidden="1">{#N/A,#N/A,FALSE,"RESUMO-BB1";#N/A,#N/A,FALSE,"MOD-A01-R - BB1";#N/A,#N/A,FALSE,"URB-BB1"}</definedName>
    <definedName name="ZERF" hidden="1">{#N/A,#N/A,FALSE,"BETER -1";#N/A,#N/A,FALSE,"BETER -2";#N/A,#N/A,FALSE,"BETER -3";#N/A,#N/A,FALSE,"BETER -urb";#N/A,#N/A,FALSE,"BETER -RESUMO"}</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80" i="85" l="1"/>
  <c r="L79" i="85"/>
  <c r="L78" i="85"/>
  <c r="L77" i="85"/>
  <c r="L76" i="85"/>
  <c r="L81" i="85" l="1"/>
  <c r="L28" i="85" l="1"/>
  <c r="L29" i="85"/>
  <c r="L30" i="85"/>
  <c r="L31" i="85"/>
  <c r="L72" i="85"/>
  <c r="L71" i="85"/>
  <c r="L63" i="85"/>
  <c r="L62" i="85"/>
  <c r="L55" i="85"/>
  <c r="L54" i="85"/>
  <c r="L47" i="85"/>
  <c r="L46" i="85"/>
  <c r="L37" i="85"/>
  <c r="L36" i="85"/>
  <c r="L35" i="85"/>
  <c r="L69" i="85"/>
  <c r="L60" i="85"/>
  <c r="L52" i="85"/>
  <c r="L44" i="85"/>
  <c r="L39" i="85"/>
  <c r="L61" i="85"/>
  <c r="L59" i="85"/>
  <c r="L53" i="85"/>
  <c r="L51" i="85"/>
  <c r="L45" i="85"/>
  <c r="L43" i="85"/>
  <c r="L48" i="85" l="1"/>
  <c r="L64" i="85"/>
  <c r="L56" i="85"/>
  <c r="L16" i="85" l="1"/>
  <c r="L70" i="85"/>
  <c r="L68" i="85"/>
  <c r="L38" i="85" l="1"/>
  <c r="L40" i="85" s="1"/>
  <c r="L73" i="85"/>
  <c r="L22" i="85" l="1"/>
  <c r="L27" i="85" l="1"/>
  <c r="L32" i="85" s="1"/>
  <c r="L83" i="85" s="1"/>
  <c r="L20" i="85"/>
  <c r="L15" i="85"/>
  <c r="L21" i="85"/>
  <c r="L17" i="85" l="1"/>
  <c r="L15" i="90" s="1"/>
  <c r="L17" i="90"/>
  <c r="L23" i="85"/>
  <c r="L16" i="90" s="1"/>
  <c r="L85" i="85" l="1"/>
  <c r="L18" i="90"/>
  <c r="K16" i="90" s="1"/>
  <c r="K15" i="90" l="1"/>
  <c r="K17" i="90" s="1"/>
</calcChain>
</file>

<file path=xl/sharedStrings.xml><?xml version="1.0" encoding="utf-8"?>
<sst xmlns="http://schemas.openxmlformats.org/spreadsheetml/2006/main" count="263" uniqueCount="85">
  <si>
    <t>PQPU - PLANILHA DE QUANTIDADES E PREÇOS UNITÁRIOS</t>
  </si>
  <si>
    <t>OBRA:</t>
  </si>
  <si>
    <t>LOCAL:</t>
  </si>
  <si>
    <t>DATA:</t>
  </si>
  <si>
    <t>BDI:</t>
  </si>
  <si>
    <t>REF</t>
  </si>
  <si>
    <t>CÓDIGO</t>
  </si>
  <si>
    <t>ITEM</t>
  </si>
  <si>
    <t>DESCRIÇÃO DOS SERVIÇOS</t>
  </si>
  <si>
    <t>UN</t>
  </si>
  <si>
    <t>QUANTIDADE</t>
  </si>
  <si>
    <t>PREÇO TOTAL</t>
  </si>
  <si>
    <t>.</t>
  </si>
  <si>
    <t>SIURB EDIF</t>
  </si>
  <si>
    <t xml:space="preserve"> </t>
  </si>
  <si>
    <t>RESUMO DA PQPU - PLANILHA DE QUANTIDADES E PREÇOS UNITÁRIOS</t>
  </si>
  <si>
    <t xml:space="preserve">CONTRATAÇÃO DE EMPRESA ESPECIALIZADA CAPACITADA PARA A ELABORAÇÃO DE PROJETOS BÁSICOS E EXECUTIVOS, ABRANGENDO A ELABORAÇÃO DE PEÇAS TÉCNICAS E GRÁFICAS, LEVANTAMENTOS, SONDAGENS, ORÇAMENTOS E ESTUDOS DIVERSOS, E APROVAÇÃO DOS PROJETOS NO ÓRGÃO COMPETENTE DA VIGILÂNCIA SANITÁRIA, DE PREVENÇÃO E COMBATE A INCÊNDIO E LICENCIAMENTO AMBIENTAL, COM A FINALIDADE DE ASSEGURAR AS OBRAS DE: (A)-IMPLANTAÇÃO DA NOVA SEDE DA SECRETARIA MUNICIPAL DE SAÚDE E DO PRÓ-CRIANÇA, (B)-IMPLANTAÇÃO DA UNIDADE BÁSICA DE SAÚDE DA FAMÍLIA (UBSF) JARDIM MARGARIDA, (C)-REFORMA E AMPLIAÇÃO PARA IMPLANTAÇÃO DA UNIDADE BÁSICA DE SAÚDE DA FAMÍLIA (UBSF)  VILA NATAL E VILA NOVA UNIÃO, (D) IMPLANTAÇÃO DA UNIDADE BÁSICA DE SAÚDE DA FAMÍLIA (UBSF) JARDIM DOS AMARAIS, (E) IMPLANTAÇÃO DA UNIDADE DE SAÚDE DA FAMÍLIA (USF) CHÁCARA SANTO ÂNGELO, (F) CENTRO DE DISTRIBUIÇÃO LOGÍSTICO DA SMS, (G) PROGRAMA CURE – AMBULÂNCIAS, NO MUNICÍPIO DE MOGI DAS CRUZES. </t>
  </si>
  <si>
    <t>MOGI DAS CRUZES - SP</t>
  </si>
  <si>
    <r>
      <rPr>
        <b/>
        <sz val="14"/>
        <color rgb="FF000000"/>
        <rFont val="Arial"/>
        <family val="2"/>
      </rPr>
      <t xml:space="preserve">PLANILHA DE QUANTIDADES E PREÇOS UNITÁRIOS </t>
    </r>
    <r>
      <rPr>
        <b/>
        <sz val="14"/>
        <color rgb="FFFF0000"/>
        <rFont val="Arial"/>
        <family val="2"/>
      </rPr>
      <t>SEM DESONERAÇÃO</t>
    </r>
  </si>
  <si>
    <t xml:space="preserve">SERVIÇOS TOPOGRÁFICOS E ESTUDOS INICIAIS </t>
  </si>
  <si>
    <t>SONDAGEM</t>
  </si>
  <si>
    <t>PROJETOS E SERVIÇOS TÉCNICOS</t>
  </si>
  <si>
    <t>TOTAL GERAL C/ BDI 25% (SEM DES), SIURB JAN-2026</t>
  </si>
  <si>
    <t>SIURB INFRA</t>
  </si>
  <si>
    <t>LEVANTAMENTO PLANIALTIMÉTRICO CADASTRAL</t>
  </si>
  <si>
    <t>M2</t>
  </si>
  <si>
    <t>COMPOSIÇÃO 1</t>
  </si>
  <si>
    <t>RELATÓRIO AMBIENTAL PARA OBTENÇÃO DA LICENÇA AMBIENTAL PRÉVIA (LAP) E LICENÇA AMBIENTAL DE INSTALAÇÃO (LAI)</t>
  </si>
  <si>
    <t>GL</t>
  </si>
  <si>
    <t>TOTAL DO ITEM 1.0</t>
  </si>
  <si>
    <t>PERFURAÇÃO E EXECUÇÃO DE ENSAIO PENETROMÉTRICO OU DE LAVAGEM POR TEMPO</t>
  </si>
  <si>
    <t>M</t>
  </si>
  <si>
    <t>MOBILIZAÇÃO E INSTALAÇÃO DE 1  EQUIPAMENTO PARA EXECUÇÃO DE SONDAGEM A PERCUSSÃO</t>
  </si>
  <si>
    <t>DESLOCAMENTO DE EQUIPAMENTO ENTRE FUROS EM TERRENO PLANO, CONSIDERANDO A DISTÂNCIA ATÉ 100M, PARA SONDAGEM A PERCUSSÃO</t>
  </si>
  <si>
    <t>TOTAL DO ITEM 2.0</t>
  </si>
  <si>
    <t>NOVA SEDE DA SECRETARIA MUNICIPAL DE SAÚDE E PRÓ-CRIANÇA</t>
  </si>
  <si>
    <t>COMPOSIÇÃO 2</t>
  </si>
  <si>
    <t>ESTUDO PRELIMINAR</t>
  </si>
  <si>
    <t>COMPOSIÇÃO 3</t>
  </si>
  <si>
    <t xml:space="preserve">PROJETO BÁSICO </t>
  </si>
  <si>
    <t>COMPOSIÇÃO 4</t>
  </si>
  <si>
    <t xml:space="preserve">PROJETO EXECUTIVO  </t>
  </si>
  <si>
    <t>COMPOSIÇÃO 5</t>
  </si>
  <si>
    <t>VIGILÂNCIA SANITÁRIA</t>
  </si>
  <si>
    <t>DESENVOLVIMENTO DE PROJETO TÉCNICO DE PREVENÇÃO E COMBATE A INCÊNDIO E APROVAÇÃO JUNTO AO CORPO DE BOMBEIROS PARA EDIFICAÇÕES DE 2001 M2 À 5000 M2</t>
  </si>
  <si>
    <t>TOTAL DO SUB ITEM 3.1</t>
  </si>
  <si>
    <t>UBSF JARDIM MARGARIDA</t>
  </si>
  <si>
    <t>COMPOSIÇÃO 6</t>
  </si>
  <si>
    <t>COMPOSIÇÃO 7</t>
  </si>
  <si>
    <t>COMPOSIÇÃO 8</t>
  </si>
  <si>
    <t>COMPOSIÇÃO 9</t>
  </si>
  <si>
    <t>DESENVOLVIMENTO DE PROJETO TÉCNICO DE PREVENÇÃO E COMBATE A INCÊNDIO E APROVAÇÃO JUNTO AO CORPO DE BOMBEIROS PARA EDIFICAÇÕES ATÉ 2000 M2</t>
  </si>
  <si>
    <t>TOTAL DO SUB ITEM 3.2</t>
  </si>
  <si>
    <t>UBSF JARDIM DOS AMARAIS</t>
  </si>
  <si>
    <t>COMPOSIÇÃO 10</t>
  </si>
  <si>
    <t>COMPOSIÇÃO 11</t>
  </si>
  <si>
    <t>COMPOSIÇÃO 12</t>
  </si>
  <si>
    <t>COMPOSIÇÃO 13</t>
  </si>
  <si>
    <t>TOTAL DO SUB ITEM 3.3</t>
  </si>
  <si>
    <t>USF CHACARA SANTO ÂNGELO</t>
  </si>
  <si>
    <t>COMPOSIÇÃO 14</t>
  </si>
  <si>
    <t>COMPOSIÇÃO 15</t>
  </si>
  <si>
    <t>COMPOSIÇÃO 16</t>
  </si>
  <si>
    <t>COMPOSIÇÃO 17</t>
  </si>
  <si>
    <t>TOTAL DO SUB ITEM 3.4</t>
  </si>
  <si>
    <t>UBSF MULTI VILA NATAL</t>
  </si>
  <si>
    <t>COMPOSIÇÃO 18</t>
  </si>
  <si>
    <t>COMPOSIÇÃO  19</t>
  </si>
  <si>
    <t>COMPOSIÇÃO 20</t>
  </si>
  <si>
    <t>COMPOSIÇÃO 21</t>
  </si>
  <si>
    <t>TOTAL DO SUB ITEM 3.5</t>
  </si>
  <si>
    <t>CENTRO DE DISTRIBUIÇÃO LOGÍSTICO DA SAÚDE</t>
  </si>
  <si>
    <t>COMPOSIÇÃO 22</t>
  </si>
  <si>
    <t>COMPOSIÇÃO 23</t>
  </si>
  <si>
    <t>COMPOSIÇÃO 24</t>
  </si>
  <si>
    <t>COMPOSIÇÃO 25</t>
  </si>
  <si>
    <t>TOTAL DO SUB ITEM 3.6</t>
  </si>
  <si>
    <t>PROGRAMA CURE – AMBULÂNCIAS</t>
  </si>
  <si>
    <t>COMPOSIÇÃO 26</t>
  </si>
  <si>
    <t>COMPOSIÇÃO 27</t>
  </si>
  <si>
    <t>COMPOSIÇÃO 28</t>
  </si>
  <si>
    <t>COMPOSIÇÃO 29</t>
  </si>
  <si>
    <t>TOTAL DO SUB ITEM 3.7</t>
  </si>
  <si>
    <t>TOTAL DO  ITEM 3.0</t>
  </si>
  <si>
    <t>PREÇO UNITÁRIO C/ BDI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</si>
</sst>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1">
    <numFmt numFmtId="44" formatCode="_-&quot;R$&quot;\ * #,##0.00_-;\-&quot;R$&quot;\ * #,##0.00_-;_-&quot;R$&quot;\ * &quot;-&quot;??_-;_-@_-"/>
    <numFmt numFmtId="43" formatCode="_-* #,##0.00_-;\-* #,##0.00_-;_-* &quot;-&quot;??_-;_-@_-"/>
    <numFmt numFmtId="164" formatCode="_(* #,##0.00_);_(* \(#,##0.00\);_(* &quot;-&quot;??_);_(@_)"/>
    <numFmt numFmtId="165" formatCode="&quot;R$&quot;\ #,##0.00"/>
    <numFmt numFmtId="166" formatCode="_(* #,##0.00_);_(* \(#,##0.00\);_(* \-??_);_(@_)"/>
    <numFmt numFmtId="167" formatCode="_(&quot;R$&quot;* #,##0.00_);_(&quot;R$&quot;* \(#,##0.00\);_(&quot;R$&quot;* \-??_);_(@_)"/>
    <numFmt numFmtId="169" formatCode="_-&quot;R$ &quot;* #,##0.00_-;&quot;-R$ &quot;* #,##0.00_-;_-&quot;R$ &quot;* \-??_-;_-@_-"/>
    <numFmt numFmtId="170" formatCode="_-* #,##0.00_-;\-* #,##0.00_-;_-* \-??_-;_-@_-"/>
    <numFmt numFmtId="171" formatCode="_(&quot;$&quot;* #,##0.00_);_(&quot;$&quot;* \(#,##0.00\);_(&quot;$&quot;* &quot;-&quot;??_);_(@_)"/>
    <numFmt numFmtId="173" formatCode="00\-000\-000"/>
    <numFmt numFmtId="177" formatCode="&quot; R$ &quot;#,##0.00&quot; &quot;;&quot;-R$ &quot;#,##0.00&quot; &quot;;&quot; R$ &quot;&quot;-&quot;00&quot; &quot;;&quot; &quot;@&quot; &quot;"/>
  </numFmts>
  <fonts count="53">
    <font>
      <sz val="11"/>
      <color theme="1"/>
      <name val="Calibri"/>
      <family val="2"/>
      <scheme val="minor"/>
    </font>
    <font>
      <sz val="11"/>
      <color theme="1"/>
      <name val="Calibri"/>
      <family val="2"/>
      <scheme val="minor"/>
    </font>
    <font>
      <b/>
      <sz val="12"/>
      <name val="Arial"/>
      <family val="2"/>
    </font>
    <font>
      <sz val="12"/>
      <name val="Arial"/>
      <family val="2"/>
    </font>
    <font>
      <sz val="10"/>
      <color indexed="8"/>
      <name val="Arial"/>
      <family val="2"/>
    </font>
    <font>
      <sz val="10"/>
      <name val="Arial"/>
      <family val="2"/>
    </font>
    <font>
      <sz val="11"/>
      <color indexed="8"/>
      <name val="Calibri"/>
      <family val="2"/>
    </font>
    <font>
      <sz val="10"/>
      <color theme="1"/>
      <name val="Arial"/>
      <family val="2"/>
    </font>
    <font>
      <sz val="11"/>
      <color rgb="FF000000"/>
      <name val="Calibri"/>
      <family val="2"/>
      <charset val="204"/>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0"/>
      <color theme="0"/>
      <name val="Arial"/>
      <family val="2"/>
    </font>
    <font>
      <sz val="10"/>
      <name val="Arial"/>
      <family val="2"/>
    </font>
    <font>
      <b/>
      <sz val="10"/>
      <color theme="1"/>
      <name val="Arial"/>
      <family val="2"/>
    </font>
    <font>
      <sz val="8"/>
      <color indexed="8"/>
      <name val="Times New Roman"/>
      <family val="1"/>
    </font>
    <font>
      <sz val="11"/>
      <color rgb="FF000000"/>
      <name val="Calibri"/>
      <family val="2"/>
      <charset val="1"/>
    </font>
    <font>
      <sz val="10"/>
      <name val="Arial"/>
      <family val="2"/>
      <charset val="1"/>
    </font>
    <font>
      <sz val="11"/>
      <color rgb="FF000000"/>
      <name val="Calibri"/>
      <family val="2"/>
    </font>
    <font>
      <sz val="10"/>
      <name val="Arial"/>
      <family val="2"/>
    </font>
    <font>
      <b/>
      <sz val="10"/>
      <name val="Arial"/>
      <family val="2"/>
    </font>
    <font>
      <sz val="10"/>
      <color theme="1"/>
      <name val="Calibri"/>
      <family val="2"/>
      <scheme val="minor"/>
    </font>
    <font>
      <b/>
      <sz val="10"/>
      <color theme="1"/>
      <name val="Calibri"/>
      <family val="2"/>
      <scheme val="minor"/>
    </font>
    <font>
      <sz val="10"/>
      <color theme="1"/>
      <name val="Times New Roman"/>
      <family val="1"/>
    </font>
    <font>
      <sz val="10"/>
      <name val="Calibri"/>
      <family val="2"/>
      <scheme val="minor"/>
    </font>
    <font>
      <b/>
      <sz val="11"/>
      <name val="Arial"/>
      <family val="2"/>
    </font>
    <font>
      <sz val="11"/>
      <name val="Calibri"/>
      <family val="2"/>
      <scheme val="minor"/>
    </font>
    <font>
      <sz val="12"/>
      <name val="Calibri"/>
      <family val="2"/>
      <scheme val="minor"/>
    </font>
    <font>
      <b/>
      <sz val="16"/>
      <name val="Arial"/>
      <family val="2"/>
    </font>
    <font>
      <sz val="12"/>
      <color theme="1"/>
      <name val="Arial"/>
      <family val="2"/>
    </font>
    <font>
      <b/>
      <sz val="12"/>
      <color rgb="FF000000"/>
      <name val="Arial"/>
      <family val="2"/>
    </font>
    <font>
      <sz val="12"/>
      <color rgb="FF000000"/>
      <name val="Arial"/>
      <family val="2"/>
    </font>
    <font>
      <sz val="12"/>
      <color indexed="8"/>
      <name val="Arial"/>
      <family val="2"/>
    </font>
    <font>
      <sz val="12"/>
      <color theme="1"/>
      <name val="Arial1"/>
    </font>
    <font>
      <sz val="10"/>
      <color theme="1"/>
      <name val="Liberation Sans"/>
    </font>
    <font>
      <sz val="12"/>
      <color theme="1"/>
      <name val="Arial2"/>
    </font>
    <font>
      <sz val="8"/>
      <name val="Calibri"/>
      <family val="2"/>
      <scheme val="minor"/>
    </font>
    <font>
      <b/>
      <sz val="14"/>
      <name val="Arial"/>
      <family val="2"/>
    </font>
    <font>
      <b/>
      <sz val="14"/>
      <color rgb="FF000000"/>
      <name val="Arial"/>
      <family val="2"/>
    </font>
    <font>
      <b/>
      <sz val="14"/>
      <color rgb="FFFF0000"/>
      <name val="Arial"/>
      <family val="2"/>
    </font>
  </fonts>
  <fills count="31">
    <fill>
      <patternFill patternType="none"/>
    </fill>
    <fill>
      <patternFill patternType="gray125"/>
    </fill>
    <fill>
      <patternFill patternType="solid">
        <fgColor theme="0"/>
        <bgColor indexed="64"/>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79998168889431442"/>
        <bgColor indexed="64"/>
      </patternFill>
    </fill>
    <fill>
      <patternFill patternType="solid">
        <fgColor theme="4" tint="0.59999389629810485"/>
        <bgColor indexed="64"/>
      </patternFill>
    </fill>
    <fill>
      <patternFill patternType="solid">
        <fgColor rgb="FFFFCCCC"/>
        <bgColor indexed="64"/>
      </patternFill>
    </fill>
    <fill>
      <patternFill patternType="solid">
        <fgColor theme="4" tint="0.39997558519241921"/>
        <bgColor rgb="FF003300"/>
      </patternFill>
    </fill>
    <fill>
      <patternFill patternType="solid">
        <fgColor theme="4" tint="0.39997558519241921"/>
        <bgColor indexed="64"/>
      </patternFill>
    </fill>
    <fill>
      <patternFill patternType="solid">
        <fgColor theme="4" tint="0.79998168889431442"/>
        <bgColor rgb="FFC0C0C0"/>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s>
  <cellStyleXfs count="99">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64" fontId="5" fillId="0" borderId="0" applyFont="0" applyFill="0" applyBorder="0" applyAlignment="0" applyProtection="0"/>
    <xf numFmtId="164" fontId="6" fillId="0" borderId="0" applyFont="0" applyFill="0" applyBorder="0" applyAlignment="0" applyProtection="0"/>
    <xf numFmtId="0" fontId="5" fillId="0" borderId="0"/>
    <xf numFmtId="0" fontId="8" fillId="0" borderId="0"/>
    <xf numFmtId="164" fontId="5" fillId="0" borderId="0" applyFont="0" applyFill="0" applyBorder="0" applyAlignment="0" applyProtection="0"/>
    <xf numFmtId="0" fontId="5" fillId="0" borderId="0"/>
    <xf numFmtId="43" fontId="8" fillId="0" borderId="0" applyFont="0" applyFill="0" applyBorder="0" applyAlignment="0" applyProtection="0"/>
    <xf numFmtId="164" fontId="5" fillId="0" borderId="0" applyFont="0" applyFill="0" applyBorder="0" applyAlignment="0" applyProtection="0"/>
    <xf numFmtId="0" fontId="7" fillId="0" borderId="0"/>
    <xf numFmtId="44" fontId="1" fillId="0" borderId="0" applyFont="0" applyFill="0" applyBorder="0" applyAlignment="0" applyProtection="0"/>
    <xf numFmtId="44" fontId="1" fillId="0" borderId="0" applyFont="0" applyFill="0" applyBorder="0" applyAlignment="0" applyProtection="0"/>
    <xf numFmtId="0" fontId="4" fillId="0" borderId="0"/>
    <xf numFmtId="43" fontId="5" fillId="0" borderId="0" applyFont="0" applyFill="0" applyBorder="0" applyAlignment="0" applyProtection="0"/>
    <xf numFmtId="43" fontId="6"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9" fillId="13"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10" fillId="5" borderId="0" applyNumberFormat="0" applyBorder="0" applyAlignment="0" applyProtection="0"/>
    <xf numFmtId="0" fontId="11" fillId="17" borderId="9" applyNumberFormat="0" applyAlignment="0" applyProtection="0"/>
    <xf numFmtId="0" fontId="12" fillId="18" borderId="10" applyNumberFormat="0" applyAlignment="0" applyProtection="0"/>
    <xf numFmtId="0" fontId="13" fillId="0" borderId="11" applyNumberFormat="0" applyFill="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22" borderId="0" applyNumberFormat="0" applyBorder="0" applyAlignment="0" applyProtection="0"/>
    <xf numFmtId="0" fontId="14" fillId="8" borderId="9" applyNumberFormat="0" applyAlignment="0" applyProtection="0"/>
    <xf numFmtId="0" fontId="6" fillId="0" borderId="0"/>
    <xf numFmtId="0" fontId="15" fillId="4" borderId="0" applyNumberFormat="0" applyBorder="0" applyAlignment="0" applyProtection="0"/>
    <xf numFmtId="167" fontId="5" fillId="0" borderId="0" applyFill="0" applyBorder="0" applyAlignment="0" applyProtection="0"/>
    <xf numFmtId="0" fontId="16" fillId="23" borderId="0" applyNumberFormat="0" applyBorder="0" applyAlignment="0" applyProtection="0"/>
    <xf numFmtId="0" fontId="4" fillId="0" borderId="0"/>
    <xf numFmtId="0" fontId="5" fillId="24" borderId="12" applyNumberFormat="0" applyAlignment="0" applyProtection="0"/>
    <xf numFmtId="9" fontId="5" fillId="0" borderId="0" applyFill="0" applyBorder="0" applyAlignment="0" applyProtection="0"/>
    <xf numFmtId="0" fontId="17" fillId="17" borderId="13"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1" fillId="0" borderId="14" applyNumberFormat="0" applyFill="0" applyAlignment="0" applyProtection="0"/>
    <xf numFmtId="0" fontId="22" fillId="0" borderId="15" applyNumberFormat="0" applyFill="0" applyAlignment="0" applyProtection="0"/>
    <xf numFmtId="0" fontId="23" fillId="0" borderId="16" applyNumberFormat="0" applyFill="0" applyAlignment="0" applyProtection="0"/>
    <xf numFmtId="0" fontId="23" fillId="0" borderId="0" applyNumberFormat="0" applyFill="0" applyBorder="0" applyAlignment="0" applyProtection="0"/>
    <xf numFmtId="0" fontId="24" fillId="0" borderId="17" applyNumberFormat="0" applyFill="0" applyAlignment="0" applyProtection="0"/>
    <xf numFmtId="166" fontId="5" fillId="0" borderId="0" applyFill="0" applyBorder="0" applyAlignment="0" applyProtection="0"/>
    <xf numFmtId="0" fontId="26" fillId="0" borderId="0"/>
    <xf numFmtId="9" fontId="1" fillId="0" borderId="0" applyFont="0" applyFill="0" applyBorder="0" applyAlignment="0" applyProtection="0"/>
    <xf numFmtId="0" fontId="29" fillId="0" borderId="0"/>
    <xf numFmtId="169" fontId="30" fillId="0" borderId="0" applyBorder="0" applyProtection="0"/>
    <xf numFmtId="169" fontId="29" fillId="0" borderId="0" applyBorder="0" applyProtection="0"/>
    <xf numFmtId="169" fontId="29" fillId="0" borderId="0" applyBorder="0" applyProtection="0"/>
    <xf numFmtId="0" fontId="30" fillId="0" borderId="0"/>
    <xf numFmtId="0" fontId="29" fillId="0" borderId="0"/>
    <xf numFmtId="0" fontId="30" fillId="0" borderId="0"/>
    <xf numFmtId="0" fontId="29" fillId="0" borderId="0"/>
    <xf numFmtId="0" fontId="30" fillId="0" borderId="0"/>
    <xf numFmtId="0" fontId="29" fillId="0" borderId="0"/>
    <xf numFmtId="9" fontId="29" fillId="0" borderId="0" applyBorder="0" applyProtection="0"/>
    <xf numFmtId="9" fontId="29" fillId="0" borderId="0" applyBorder="0" applyProtection="0"/>
    <xf numFmtId="9" fontId="29" fillId="0" borderId="0" applyBorder="0" applyProtection="0"/>
    <xf numFmtId="9" fontId="29" fillId="0" borderId="0" applyBorder="0" applyProtection="0"/>
    <xf numFmtId="166" fontId="29" fillId="0" borderId="0" applyBorder="0" applyProtection="0"/>
    <xf numFmtId="166" fontId="29" fillId="0" borderId="0" applyBorder="0" applyProtection="0"/>
    <xf numFmtId="170" fontId="29" fillId="0" borderId="0" applyBorder="0" applyProtection="0"/>
    <xf numFmtId="170" fontId="29" fillId="0" borderId="0" applyBorder="0" applyProtection="0"/>
    <xf numFmtId="170" fontId="29" fillId="0" borderId="0" applyBorder="0" applyProtection="0"/>
    <xf numFmtId="0" fontId="4" fillId="0" borderId="0"/>
    <xf numFmtId="171" fontId="28" fillId="0" borderId="0" applyFont="0" applyFill="0" applyBorder="0" applyAlignment="0" applyProtection="0"/>
    <xf numFmtId="0" fontId="31" fillId="0" borderId="0"/>
    <xf numFmtId="9" fontId="31" fillId="0" borderId="0" applyBorder="0" applyProtection="0"/>
    <xf numFmtId="0" fontId="32" fillId="0" borderId="0"/>
    <xf numFmtId="0" fontId="4" fillId="0" borderId="0"/>
    <xf numFmtId="0" fontId="5" fillId="0" borderId="0">
      <alignment vertical="center"/>
    </xf>
    <xf numFmtId="44" fontId="1" fillId="0" borderId="0" applyFont="0" applyFill="0" applyBorder="0" applyAlignment="0" applyProtection="0"/>
    <xf numFmtId="0" fontId="5" fillId="0" borderId="0"/>
    <xf numFmtId="177" fontId="47" fillId="0" borderId="0" applyFont="0" applyFill="0" applyBorder="0" applyProtection="0"/>
  </cellStyleXfs>
  <cellXfs count="130">
    <xf numFmtId="0" fontId="0" fillId="0" borderId="0" xfId="0"/>
    <xf numFmtId="0" fontId="5" fillId="0" borderId="1" xfId="0" applyFont="1" applyBorder="1" applyAlignment="1">
      <alignment horizontal="center" vertical="center" wrapText="1"/>
    </xf>
    <xf numFmtId="43" fontId="27" fillId="2" borderId="0" xfId="91" applyNumberFormat="1" applyFont="1" applyFill="1" applyAlignment="1">
      <alignment horizontal="center" vertical="center"/>
    </xf>
    <xf numFmtId="43" fontId="7" fillId="2" borderId="0" xfId="91" applyNumberFormat="1" applyFont="1" applyFill="1" applyAlignment="1">
      <alignment vertical="center"/>
    </xf>
    <xf numFmtId="43" fontId="27" fillId="2" borderId="0" xfId="91" applyNumberFormat="1" applyFont="1" applyFill="1" applyAlignment="1">
      <alignment vertical="center"/>
    </xf>
    <xf numFmtId="0" fontId="25" fillId="2" borderId="0" xfId="0" applyFont="1" applyFill="1" applyAlignment="1">
      <alignment vertical="center"/>
    </xf>
    <xf numFmtId="0" fontId="5" fillId="0" borderId="0" xfId="0" applyFont="1" applyAlignment="1">
      <alignment horizontal="center" vertical="center" wrapText="1"/>
    </xf>
    <xf numFmtId="1" fontId="7" fillId="0" borderId="3" xfId="96" applyNumberFormat="1" applyFont="1" applyBorder="1" applyAlignment="1">
      <alignment horizontal="center" vertical="center" wrapText="1"/>
    </xf>
    <xf numFmtId="4" fontId="33" fillId="0" borderId="0" xfId="55" applyNumberFormat="1" applyFont="1" applyAlignment="1">
      <alignment vertical="center"/>
    </xf>
    <xf numFmtId="0" fontId="5" fillId="0" borderId="0" xfId="55" applyFont="1" applyAlignment="1">
      <alignment vertical="center"/>
    </xf>
    <xf numFmtId="0" fontId="34" fillId="0" borderId="0" xfId="0" applyFont="1" applyAlignment="1">
      <alignment horizontal="center" vertical="center"/>
    </xf>
    <xf numFmtId="0" fontId="34" fillId="0" borderId="0" xfId="0" applyFont="1"/>
    <xf numFmtId="4" fontId="34" fillId="0" borderId="0" xfId="0" applyNumberFormat="1" applyFont="1" applyAlignment="1">
      <alignment horizontal="center" vertical="center"/>
    </xf>
    <xf numFmtId="0" fontId="34" fillId="0" borderId="0" xfId="0" applyFont="1" applyAlignment="1">
      <alignment horizontal="center"/>
    </xf>
    <xf numFmtId="0" fontId="34" fillId="2" borderId="0" xfId="0" applyFont="1" applyFill="1"/>
    <xf numFmtId="0" fontId="34" fillId="2" borderId="0" xfId="0" applyFont="1" applyFill="1" applyAlignment="1">
      <alignment horizontal="center"/>
    </xf>
    <xf numFmtId="4" fontId="34" fillId="2" borderId="0" xfId="0" applyNumberFormat="1" applyFont="1" applyFill="1" applyAlignment="1">
      <alignment horizontal="center" vertical="center"/>
    </xf>
    <xf numFmtId="0" fontId="35" fillId="2" borderId="0" xfId="0" applyFont="1" applyFill="1" applyAlignment="1">
      <alignment vertical="center"/>
    </xf>
    <xf numFmtId="0" fontId="35" fillId="2" borderId="0" xfId="0" applyFont="1" applyFill="1" applyAlignment="1">
      <alignment horizontal="center" vertical="center"/>
    </xf>
    <xf numFmtId="0" fontId="36" fillId="0" borderId="0" xfId="0" applyFont="1" applyAlignment="1">
      <alignment vertical="center"/>
    </xf>
    <xf numFmtId="0" fontId="37" fillId="0" borderId="0" xfId="0" applyFont="1"/>
    <xf numFmtId="0" fontId="34" fillId="27" borderId="0" xfId="0" applyFont="1" applyFill="1"/>
    <xf numFmtId="0" fontId="34" fillId="0" borderId="21" xfId="0" applyFont="1" applyBorder="1"/>
    <xf numFmtId="4" fontId="34" fillId="0" borderId="22" xfId="0" applyNumberFormat="1" applyFont="1" applyBorder="1" applyAlignment="1">
      <alignment horizontal="center" vertical="center"/>
    </xf>
    <xf numFmtId="10" fontId="5" fillId="0" borderId="0" xfId="55" applyNumberFormat="1" applyFont="1" applyAlignment="1">
      <alignment horizontal="center" vertical="center"/>
    </xf>
    <xf numFmtId="0" fontId="42" fillId="0" borderId="0" xfId="0" applyFont="1"/>
    <xf numFmtId="4" fontId="42" fillId="0" borderId="0" xfId="0" applyNumberFormat="1" applyFont="1" applyAlignment="1">
      <alignment horizontal="center" vertical="center"/>
    </xf>
    <xf numFmtId="0" fontId="3" fillId="0" borderId="23" xfId="0" applyFont="1" applyBorder="1" applyAlignment="1">
      <alignment horizontal="center" vertical="center" wrapText="1"/>
    </xf>
    <xf numFmtId="0" fontId="44" fillId="0" borderId="2" xfId="0" applyFont="1" applyBorder="1" applyAlignment="1">
      <alignment horizontal="center" vertical="center"/>
    </xf>
    <xf numFmtId="0" fontId="3" fillId="2" borderId="1" xfId="1" applyFont="1" applyFill="1" applyBorder="1" applyAlignment="1">
      <alignment horizontal="left" vertical="center" wrapText="1"/>
    </xf>
    <xf numFmtId="0" fontId="3" fillId="2" borderId="1" xfId="1" applyFont="1" applyFill="1" applyBorder="1" applyAlignment="1">
      <alignment horizontal="center" vertical="center" wrapText="1"/>
    </xf>
    <xf numFmtId="2" fontId="3" fillId="2" borderId="1" xfId="1" applyNumberFormat="1" applyFont="1" applyFill="1" applyBorder="1" applyAlignment="1">
      <alignment horizontal="center" vertical="center" wrapText="1"/>
    </xf>
    <xf numFmtId="165" fontId="44" fillId="0" borderId="1" xfId="0" applyNumberFormat="1" applyFont="1" applyBorder="1" applyAlignment="1">
      <alignment horizontal="center" vertical="center"/>
    </xf>
    <xf numFmtId="165" fontId="44" fillId="0" borderId="28" xfId="0" applyNumberFormat="1" applyFont="1" applyBorder="1" applyAlignment="1">
      <alignment horizontal="center" vertical="center"/>
    </xf>
    <xf numFmtId="0" fontId="42" fillId="0" borderId="7" xfId="0" applyFont="1" applyBorder="1"/>
    <xf numFmtId="0" fontId="42" fillId="0" borderId="0" xfId="0" applyFont="1" applyAlignment="1">
      <alignment horizontal="center"/>
    </xf>
    <xf numFmtId="165" fontId="42" fillId="0" borderId="22" xfId="0" applyNumberFormat="1" applyFont="1" applyBorder="1" applyAlignment="1">
      <alignment horizontal="center" vertical="center"/>
    </xf>
    <xf numFmtId="0" fontId="3" fillId="0" borderId="2" xfId="0" applyFont="1" applyBorder="1" applyAlignment="1">
      <alignment horizontal="center" vertical="center"/>
    </xf>
    <xf numFmtId="0" fontId="3" fillId="0" borderId="1" xfId="1" applyFont="1" applyBorder="1" applyAlignment="1">
      <alignment horizontal="left" vertical="center" wrapText="1"/>
    </xf>
    <xf numFmtId="0" fontId="3" fillId="0" borderId="1" xfId="1" applyFont="1" applyBorder="1" applyAlignment="1">
      <alignment horizontal="center" vertical="center" wrapText="1"/>
    </xf>
    <xf numFmtId="165" fontId="3"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17" fontId="5" fillId="0" borderId="0" xfId="55" applyNumberFormat="1" applyFont="1" applyAlignment="1">
      <alignment horizontal="center" vertical="center"/>
    </xf>
    <xf numFmtId="4" fontId="3" fillId="2" borderId="1" xfId="1" applyNumberFormat="1" applyFont="1" applyFill="1" applyBorder="1" applyAlignment="1">
      <alignment horizontal="center" vertical="center" wrapText="1"/>
    </xf>
    <xf numFmtId="4" fontId="5" fillId="0" borderId="0" xfId="55" applyNumberFormat="1" applyFont="1" applyAlignment="1">
      <alignment vertical="center"/>
    </xf>
    <xf numFmtId="0" fontId="46" fillId="0" borderId="31" xfId="0" applyFont="1" applyBorder="1" applyAlignment="1">
      <alignment horizontal="center" vertical="center" wrapText="1"/>
    </xf>
    <xf numFmtId="0" fontId="46" fillId="0" borderId="31" xfId="1" applyFont="1" applyBorder="1" applyAlignment="1">
      <alignment horizontal="left" vertical="center" wrapText="1"/>
    </xf>
    <xf numFmtId="0" fontId="46" fillId="0" borderId="31" xfId="1" applyFont="1" applyBorder="1" applyAlignment="1">
      <alignment horizontal="center" vertical="center" wrapText="1"/>
    </xf>
    <xf numFmtId="1" fontId="46" fillId="0" borderId="32" xfId="98" applyNumberFormat="1" applyFont="1" applyFill="1" applyBorder="1" applyAlignment="1">
      <alignment horizontal="center" vertical="center" wrapText="1"/>
    </xf>
    <xf numFmtId="0" fontId="48" fillId="0" borderId="31" xfId="1" applyFont="1" applyBorder="1" applyAlignment="1">
      <alignment horizontal="left" vertical="center" wrapText="1"/>
    </xf>
    <xf numFmtId="173" fontId="45" fillId="0" borderId="19" xfId="94" applyNumberFormat="1" applyFont="1" applyBorder="1" applyAlignment="1">
      <alignment horizontal="center" vertical="center" wrapText="1"/>
    </xf>
    <xf numFmtId="0" fontId="3" fillId="2" borderId="23" xfId="0" applyFont="1" applyFill="1" applyBorder="1" applyAlignment="1">
      <alignment horizontal="center" vertical="center" wrapText="1"/>
    </xf>
    <xf numFmtId="1" fontId="42" fillId="2" borderId="19" xfId="96" applyNumberFormat="1" applyFont="1" applyFill="1" applyBorder="1" applyAlignment="1">
      <alignment horizontal="center" vertical="center" wrapText="1"/>
    </xf>
    <xf numFmtId="0" fontId="43" fillId="2" borderId="2" xfId="0" applyFont="1" applyFill="1" applyBorder="1" applyAlignment="1">
      <alignment horizontal="center" vertical="center"/>
    </xf>
    <xf numFmtId="0" fontId="43" fillId="2" borderId="19" xfId="0" applyFont="1" applyFill="1" applyBorder="1" applyAlignment="1">
      <alignment horizontal="center" vertical="center"/>
    </xf>
    <xf numFmtId="0" fontId="43" fillId="2" borderId="19" xfId="0" applyFont="1" applyFill="1" applyBorder="1" applyAlignment="1">
      <alignment vertical="center"/>
    </xf>
    <xf numFmtId="0" fontId="43" fillId="2" borderId="19" xfId="0" applyFont="1" applyFill="1" applyBorder="1" applyAlignment="1">
      <alignment horizontal="right" vertical="center"/>
    </xf>
    <xf numFmtId="0" fontId="3" fillId="25" borderId="23" xfId="0" applyFont="1" applyFill="1" applyBorder="1" applyAlignment="1">
      <alignment horizontal="center" vertical="center" wrapText="1"/>
    </xf>
    <xf numFmtId="1" fontId="42" fillId="25" borderId="19" xfId="96" applyNumberFormat="1" applyFont="1" applyFill="1" applyBorder="1" applyAlignment="1">
      <alignment horizontal="center" vertical="center" wrapText="1"/>
    </xf>
    <xf numFmtId="0" fontId="43" fillId="25" borderId="2" xfId="0" applyFont="1" applyFill="1" applyBorder="1" applyAlignment="1">
      <alignment horizontal="center" vertical="center"/>
    </xf>
    <xf numFmtId="0" fontId="43" fillId="25" borderId="19" xfId="0" applyFont="1" applyFill="1" applyBorder="1" applyAlignment="1">
      <alignment horizontal="center" vertical="center"/>
    </xf>
    <xf numFmtId="0" fontId="43" fillId="25" borderId="19" xfId="0" applyFont="1" applyFill="1" applyBorder="1" applyAlignment="1">
      <alignment horizontal="left" vertical="center"/>
    </xf>
    <xf numFmtId="4" fontId="44" fillId="25" borderId="19" xfId="0" applyNumberFormat="1" applyFont="1" applyFill="1" applyBorder="1" applyAlignment="1">
      <alignment horizontal="center" vertical="center"/>
    </xf>
    <xf numFmtId="165" fontId="44" fillId="25" borderId="19" xfId="0" applyNumberFormat="1" applyFont="1" applyFill="1" applyBorder="1" applyAlignment="1">
      <alignment horizontal="center" vertical="center"/>
    </xf>
    <xf numFmtId="0" fontId="38" fillId="28" borderId="26" xfId="0" applyFont="1" applyFill="1" applyBorder="1" applyAlignment="1">
      <alignment horizontal="center" vertical="center"/>
    </xf>
    <xf numFmtId="0" fontId="38" fillId="28" borderId="8" xfId="0" applyFont="1" applyFill="1" applyBorder="1" applyAlignment="1">
      <alignment horizontal="center" vertical="center"/>
    </xf>
    <xf numFmtId="4" fontId="38" fillId="28" borderId="8" xfId="0" applyNumberFormat="1" applyFont="1" applyFill="1" applyBorder="1" applyAlignment="1">
      <alignment horizontal="center" vertical="center"/>
    </xf>
    <xf numFmtId="4" fontId="38" fillId="28" borderId="8" xfId="0" applyNumberFormat="1" applyFont="1" applyFill="1" applyBorder="1" applyAlignment="1">
      <alignment horizontal="center" vertical="center" wrapText="1"/>
    </xf>
    <xf numFmtId="0" fontId="39" fillId="29" borderId="0" xfId="0" applyFont="1" applyFill="1"/>
    <xf numFmtId="0" fontId="43" fillId="30" borderId="2" xfId="0" applyFont="1" applyFill="1" applyBorder="1" applyAlignment="1">
      <alignment horizontal="center" vertical="center"/>
    </xf>
    <xf numFmtId="0" fontId="34" fillId="30" borderId="0" xfId="0" applyFont="1" applyFill="1"/>
    <xf numFmtId="0" fontId="34" fillId="25" borderId="0" xfId="0" applyFont="1" applyFill="1"/>
    <xf numFmtId="0" fontId="3" fillId="26" borderId="23" xfId="0" applyFont="1" applyFill="1" applyBorder="1" applyAlignment="1">
      <alignment horizontal="center" vertical="center" wrapText="1"/>
    </xf>
    <xf numFmtId="0" fontId="43" fillId="26" borderId="2" xfId="0" applyFont="1" applyFill="1" applyBorder="1" applyAlignment="1">
      <alignment horizontal="center" vertical="center"/>
    </xf>
    <xf numFmtId="0" fontId="34" fillId="26" borderId="0" xfId="0" applyFont="1" applyFill="1"/>
    <xf numFmtId="0" fontId="3" fillId="29" borderId="30" xfId="0" applyFont="1" applyFill="1" applyBorder="1" applyAlignment="1">
      <alignment horizontal="center" vertical="center" wrapText="1"/>
    </xf>
    <xf numFmtId="1" fontId="3" fillId="29" borderId="18" xfId="96" applyNumberFormat="1" applyFont="1" applyFill="1" applyBorder="1" applyAlignment="1">
      <alignment horizontal="center" vertical="center" wrapText="1"/>
    </xf>
    <xf numFmtId="0" fontId="3" fillId="29" borderId="29" xfId="0" applyFont="1" applyFill="1" applyBorder="1"/>
    <xf numFmtId="0" fontId="3" fillId="29" borderId="18" xfId="0" applyFont="1" applyFill="1" applyBorder="1"/>
    <xf numFmtId="0" fontId="2" fillId="29" borderId="18" xfId="0" applyFont="1" applyFill="1" applyBorder="1" applyAlignment="1">
      <alignment vertical="center"/>
    </xf>
    <xf numFmtId="0" fontId="3" fillId="29" borderId="18" xfId="0" applyFont="1" applyFill="1" applyBorder="1" applyAlignment="1">
      <alignment horizontal="center"/>
    </xf>
    <xf numFmtId="4" fontId="3" fillId="29" borderId="18" xfId="0" applyNumberFormat="1" applyFont="1" applyFill="1" applyBorder="1" applyAlignment="1">
      <alignment horizontal="center" vertical="center"/>
    </xf>
    <xf numFmtId="0" fontId="40" fillId="29" borderId="0" xfId="0" applyFont="1" applyFill="1"/>
    <xf numFmtId="165" fontId="44" fillId="2" borderId="1" xfId="0" applyNumberFormat="1" applyFont="1" applyFill="1" applyBorder="1" applyAlignment="1">
      <alignment horizontal="center" vertical="center"/>
    </xf>
    <xf numFmtId="0" fontId="43" fillId="0" borderId="2" xfId="0" applyFont="1" applyBorder="1" applyAlignment="1">
      <alignment horizontal="center" vertical="center"/>
    </xf>
    <xf numFmtId="10" fontId="44" fillId="0" borderId="1" xfId="69" applyNumberFormat="1" applyFont="1" applyBorder="1" applyAlignment="1">
      <alignment horizontal="center" vertical="center"/>
    </xf>
    <xf numFmtId="0" fontId="43" fillId="2" borderId="19" xfId="0" applyFont="1" applyFill="1" applyBorder="1" applyAlignment="1">
      <alignment horizontal="left" vertical="center"/>
    </xf>
    <xf numFmtId="2" fontId="42" fillId="0" borderId="1" xfId="1" applyNumberFormat="1" applyFont="1" applyBorder="1" applyAlignment="1">
      <alignment horizontal="center" vertical="center" wrapText="1"/>
    </xf>
    <xf numFmtId="0" fontId="27" fillId="2" borderId="0" xfId="0" applyFont="1" applyFill="1" applyAlignment="1">
      <alignment horizontal="center"/>
    </xf>
    <xf numFmtId="0" fontId="27" fillId="2" borderId="0" xfId="0" applyFont="1" applyFill="1" applyAlignment="1">
      <alignment horizontal="center" vertical="center"/>
    </xf>
    <xf numFmtId="4" fontId="7" fillId="2" borderId="0" xfId="0" applyNumberFormat="1" applyFont="1" applyFill="1" applyAlignment="1">
      <alignment horizontal="center" vertical="center"/>
    </xf>
    <xf numFmtId="0" fontId="7" fillId="2" borderId="0" xfId="0" applyFont="1" applyFill="1" applyAlignment="1">
      <alignment horizontal="center" vertical="center"/>
    </xf>
    <xf numFmtId="0" fontId="7" fillId="2" borderId="0" xfId="0" applyFont="1" applyFill="1" applyAlignment="1">
      <alignment horizontal="center"/>
    </xf>
    <xf numFmtId="4" fontId="50" fillId="0" borderId="0" xfId="55" applyNumberFormat="1" applyFont="1" applyAlignment="1">
      <alignment vertical="center"/>
    </xf>
    <xf numFmtId="1" fontId="7" fillId="0" borderId="0" xfId="96" applyNumberFormat="1" applyFont="1" applyBorder="1" applyAlignment="1">
      <alignment horizontal="center" vertical="center" wrapText="1"/>
    </xf>
    <xf numFmtId="4" fontId="38" fillId="28" borderId="27" xfId="0" applyNumberFormat="1" applyFont="1" applyFill="1" applyBorder="1" applyAlignment="1">
      <alignment horizontal="center" vertical="center" wrapText="1"/>
    </xf>
    <xf numFmtId="1" fontId="42" fillId="0" borderId="19" xfId="96" applyNumberFormat="1" applyFont="1" applyBorder="1" applyAlignment="1">
      <alignment horizontal="center" vertical="center" wrapText="1"/>
    </xf>
    <xf numFmtId="0" fontId="43" fillId="0" borderId="19" xfId="0" applyFont="1" applyBorder="1" applyAlignment="1">
      <alignment horizontal="center" vertical="center"/>
    </xf>
    <xf numFmtId="165" fontId="44" fillId="2" borderId="28" xfId="0" applyNumberFormat="1" applyFont="1" applyFill="1" applyBorder="1" applyAlignment="1">
      <alignment horizontal="center" vertical="center"/>
    </xf>
    <xf numFmtId="165" fontId="2" fillId="29" borderId="25" xfId="0" applyNumberFormat="1" applyFont="1" applyFill="1" applyBorder="1" applyAlignment="1">
      <alignment horizontal="center" vertical="center"/>
    </xf>
    <xf numFmtId="0" fontId="43" fillId="30" borderId="19" xfId="0" applyFont="1" applyFill="1" applyBorder="1" applyAlignment="1">
      <alignment horizontal="center" vertical="center"/>
    </xf>
    <xf numFmtId="0" fontId="43" fillId="30" borderId="19" xfId="0" applyFont="1" applyFill="1" applyBorder="1" applyAlignment="1">
      <alignment horizontal="left" vertical="center"/>
    </xf>
    <xf numFmtId="4" fontId="44" fillId="30" borderId="19" xfId="0" applyNumberFormat="1" applyFont="1" applyFill="1" applyBorder="1" applyAlignment="1">
      <alignment horizontal="center" vertical="center"/>
    </xf>
    <xf numFmtId="165" fontId="44" fillId="30" borderId="19" xfId="0" applyNumberFormat="1" applyFont="1" applyFill="1" applyBorder="1" applyAlignment="1">
      <alignment horizontal="center" vertical="center"/>
    </xf>
    <xf numFmtId="165" fontId="43" fillId="30" borderId="24" xfId="0" applyNumberFormat="1" applyFont="1" applyFill="1" applyBorder="1" applyAlignment="1">
      <alignment horizontal="center" vertical="center"/>
    </xf>
    <xf numFmtId="0" fontId="44" fillId="0" borderId="19" xfId="0" applyFont="1" applyBorder="1" applyAlignment="1">
      <alignment horizontal="center" vertical="center"/>
    </xf>
    <xf numFmtId="1" fontId="42" fillId="26" borderId="19" xfId="96" applyNumberFormat="1" applyFont="1" applyFill="1" applyBorder="1" applyAlignment="1">
      <alignment horizontal="center" vertical="center" wrapText="1"/>
    </xf>
    <xf numFmtId="0" fontId="43" fillId="26" borderId="19" xfId="0" applyFont="1" applyFill="1" applyBorder="1" applyAlignment="1">
      <alignment horizontal="center" vertical="center"/>
    </xf>
    <xf numFmtId="0" fontId="43" fillId="26" borderId="19" xfId="0" applyFont="1" applyFill="1" applyBorder="1" applyAlignment="1">
      <alignment vertical="center"/>
    </xf>
    <xf numFmtId="0" fontId="43" fillId="26" borderId="19" xfId="0" applyFont="1" applyFill="1" applyBorder="1" applyAlignment="1">
      <alignment horizontal="right" vertical="center"/>
    </xf>
    <xf numFmtId="165" fontId="43" fillId="26" borderId="24" xfId="0" applyNumberFormat="1" applyFont="1" applyFill="1" applyBorder="1" applyAlignment="1">
      <alignment horizontal="center" vertical="center"/>
    </xf>
    <xf numFmtId="0" fontId="43" fillId="26" borderId="19" xfId="0" applyFont="1" applyFill="1" applyBorder="1" applyAlignment="1">
      <alignment horizontal="left" vertical="center"/>
    </xf>
    <xf numFmtId="4" fontId="44" fillId="26" borderId="19" xfId="0" applyNumberFormat="1" applyFont="1" applyFill="1" applyBorder="1" applyAlignment="1">
      <alignment horizontal="center" vertical="center"/>
    </xf>
    <xf numFmtId="165" fontId="44" fillId="26" borderId="19" xfId="0" applyNumberFormat="1" applyFont="1" applyFill="1" applyBorder="1" applyAlignment="1">
      <alignment horizontal="center" vertical="center"/>
    </xf>
    <xf numFmtId="0" fontId="46" fillId="0" borderId="33" xfId="0" applyFont="1" applyBorder="1" applyAlignment="1">
      <alignment horizontal="center" vertical="center" wrapText="1"/>
    </xf>
    <xf numFmtId="0" fontId="3" fillId="0" borderId="19" xfId="0" applyFont="1" applyBorder="1" applyAlignment="1">
      <alignment horizontal="center" vertical="center"/>
    </xf>
    <xf numFmtId="165" fontId="3" fillId="0" borderId="28" xfId="0" applyNumberFormat="1" applyFont="1" applyBorder="1" applyAlignment="1">
      <alignment horizontal="center" vertical="center"/>
    </xf>
    <xf numFmtId="165" fontId="43" fillId="25" borderId="24" xfId="0" applyNumberFormat="1" applyFont="1" applyFill="1" applyBorder="1" applyAlignment="1">
      <alignment horizontal="center" vertical="center"/>
    </xf>
    <xf numFmtId="0" fontId="43" fillId="25" borderId="19" xfId="0" applyFont="1" applyFill="1" applyBorder="1" applyAlignment="1">
      <alignment vertical="center"/>
    </xf>
    <xf numFmtId="0" fontId="43" fillId="25" borderId="19" xfId="0" applyFont="1" applyFill="1" applyBorder="1" applyAlignment="1">
      <alignment horizontal="right" vertical="center"/>
    </xf>
    <xf numFmtId="165" fontId="43" fillId="2" borderId="24" xfId="0" applyNumberFormat="1" applyFont="1" applyFill="1" applyBorder="1" applyAlignment="1">
      <alignment horizontal="center" vertical="center"/>
    </xf>
    <xf numFmtId="0" fontId="2" fillId="2" borderId="2"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2" fillId="2" borderId="20" xfId="1" applyFont="1" applyFill="1" applyBorder="1" applyAlignment="1">
      <alignment horizontal="left" vertical="center" wrapText="1"/>
    </xf>
    <xf numFmtId="4" fontId="41" fillId="0" borderId="4" xfId="55" applyNumberFormat="1" applyFont="1" applyBorder="1" applyAlignment="1">
      <alignment horizontal="center" vertical="center"/>
    </xf>
    <xf numFmtId="4" fontId="41" fillId="0" borderId="5" xfId="55" applyNumberFormat="1" applyFont="1" applyBorder="1" applyAlignment="1">
      <alignment horizontal="center" vertical="center"/>
    </xf>
    <xf numFmtId="4" fontId="41" fillId="0" borderId="6" xfId="55" applyNumberFormat="1" applyFont="1" applyBorder="1" applyAlignment="1">
      <alignment horizontal="center" vertical="center"/>
    </xf>
    <xf numFmtId="4" fontId="2" fillId="0" borderId="0" xfId="55" applyNumberFormat="1" applyFont="1" applyAlignment="1">
      <alignment horizontal="center" vertical="center"/>
    </xf>
    <xf numFmtId="4" fontId="2" fillId="0" borderId="0" xfId="55" applyNumberFormat="1" applyFont="1" applyAlignment="1">
      <alignment horizontal="left" vertical="center" wrapText="1"/>
    </xf>
    <xf numFmtId="4" fontId="2" fillId="0" borderId="0" xfId="55" applyNumberFormat="1" applyFont="1" applyAlignment="1">
      <alignment horizontal="left" vertical="center"/>
    </xf>
  </cellXfs>
  <cellStyles count="99">
    <cellStyle name="20% - Ênfase1 2" xfId="22" xr:uid="{00000000-0005-0000-0000-000000000000}"/>
    <cellStyle name="20% - Ênfase2 2" xfId="23" xr:uid="{00000000-0005-0000-0000-000001000000}"/>
    <cellStyle name="20% - Ênfase3 2" xfId="24" xr:uid="{00000000-0005-0000-0000-000002000000}"/>
    <cellStyle name="20% - Ênfase4 2" xfId="25" xr:uid="{00000000-0005-0000-0000-000003000000}"/>
    <cellStyle name="20% - Ênfase5 2" xfId="26" xr:uid="{00000000-0005-0000-0000-000004000000}"/>
    <cellStyle name="20% - Ênfase6 2" xfId="27" xr:uid="{00000000-0005-0000-0000-000005000000}"/>
    <cellStyle name="40% - Ênfase1 2" xfId="28" xr:uid="{00000000-0005-0000-0000-000006000000}"/>
    <cellStyle name="40% - Ênfase2 2" xfId="29" xr:uid="{00000000-0005-0000-0000-000007000000}"/>
    <cellStyle name="40% - Ênfase3 2" xfId="30" xr:uid="{00000000-0005-0000-0000-000008000000}"/>
    <cellStyle name="40% - Ênfase4 2" xfId="31" xr:uid="{00000000-0005-0000-0000-000009000000}"/>
    <cellStyle name="40% - Ênfase5 2" xfId="32" xr:uid="{00000000-0005-0000-0000-00000A000000}"/>
    <cellStyle name="40% - Ênfase6 2" xfId="33" xr:uid="{00000000-0005-0000-0000-00000B000000}"/>
    <cellStyle name="60% - Ênfase1 2" xfId="34" xr:uid="{00000000-0005-0000-0000-00000C000000}"/>
    <cellStyle name="60% - Ênfase2 2" xfId="35" xr:uid="{00000000-0005-0000-0000-00000D000000}"/>
    <cellStyle name="60% - Ênfase3 2" xfId="36" xr:uid="{00000000-0005-0000-0000-00000E000000}"/>
    <cellStyle name="60% - Ênfase4 2" xfId="37" xr:uid="{00000000-0005-0000-0000-00000F000000}"/>
    <cellStyle name="60% - Ênfase5 2" xfId="38" xr:uid="{00000000-0005-0000-0000-000010000000}"/>
    <cellStyle name="60% - Ênfase6 2" xfId="39" xr:uid="{00000000-0005-0000-0000-000011000000}"/>
    <cellStyle name="Bom 2" xfId="40" xr:uid="{00000000-0005-0000-0000-000012000000}"/>
    <cellStyle name="Cálculo 2" xfId="41" xr:uid="{00000000-0005-0000-0000-000013000000}"/>
    <cellStyle name="Célula de Verificação 2" xfId="42" xr:uid="{00000000-0005-0000-0000-000014000000}"/>
    <cellStyle name="Célula Vinculada 2" xfId="43" xr:uid="{00000000-0005-0000-0000-000015000000}"/>
    <cellStyle name="Ênfase1 2" xfId="44" xr:uid="{00000000-0005-0000-0000-000016000000}"/>
    <cellStyle name="Ênfase2 2" xfId="45" xr:uid="{00000000-0005-0000-0000-000017000000}"/>
    <cellStyle name="Ênfase3 2" xfId="46" xr:uid="{00000000-0005-0000-0000-000018000000}"/>
    <cellStyle name="Ênfase4 2" xfId="47" xr:uid="{00000000-0005-0000-0000-000019000000}"/>
    <cellStyle name="Ênfase5 2" xfId="48" xr:uid="{00000000-0005-0000-0000-00001A000000}"/>
    <cellStyle name="Ênfase6 2" xfId="49" xr:uid="{00000000-0005-0000-0000-00001B000000}"/>
    <cellStyle name="Entrada 2" xfId="50" xr:uid="{00000000-0005-0000-0000-00001C000000}"/>
    <cellStyle name="Excel Built-in Currency" xfId="98" xr:uid="{3355F823-EA0F-4EAE-82D6-7E3345B18345}"/>
    <cellStyle name="Excel Built-in Normal" xfId="51" xr:uid="{00000000-0005-0000-0000-00001D000000}"/>
    <cellStyle name="Incorreto 2" xfId="52" xr:uid="{00000000-0005-0000-0000-00001E000000}"/>
    <cellStyle name="Moeda" xfId="96" builtinId="4"/>
    <cellStyle name="Moeda 2" xfId="2" xr:uid="{00000000-0005-0000-0000-000020000000}"/>
    <cellStyle name="Moeda 2 2" xfId="15" xr:uid="{00000000-0005-0000-0000-000021000000}"/>
    <cellStyle name="Moeda 2 2 2" xfId="73" xr:uid="{00000000-0005-0000-0000-000022000000}"/>
    <cellStyle name="Moeda 2 3" xfId="72" xr:uid="{00000000-0005-0000-0000-000023000000}"/>
    <cellStyle name="Moeda 3" xfId="14" xr:uid="{00000000-0005-0000-0000-000024000000}"/>
    <cellStyle name="Moeda 3 2" xfId="90" xr:uid="{00000000-0005-0000-0000-000025000000}"/>
    <cellStyle name="Moeda 4" xfId="53" xr:uid="{00000000-0005-0000-0000-000026000000}"/>
    <cellStyle name="Moeda 5" xfId="71" xr:uid="{00000000-0005-0000-0000-000027000000}"/>
    <cellStyle name="Neutra 2" xfId="54" xr:uid="{00000000-0005-0000-0000-000028000000}"/>
    <cellStyle name="Normal" xfId="0" builtinId="0"/>
    <cellStyle name="Normal 11" xfId="8" xr:uid="{00000000-0005-0000-0000-00002A000000}"/>
    <cellStyle name="Normal 11 2" xfId="10" xr:uid="{00000000-0005-0000-0000-00002B000000}"/>
    <cellStyle name="Normal 15" xfId="95" xr:uid="{00000000-0005-0000-0000-00002C000000}"/>
    <cellStyle name="Normal 2" xfId="1" xr:uid="{00000000-0005-0000-0000-00002D000000}"/>
    <cellStyle name="Normal 2 2" xfId="7" xr:uid="{00000000-0005-0000-0000-00002E000000}"/>
    <cellStyle name="Normal 2 2 2" xfId="13" xr:uid="{00000000-0005-0000-0000-00002F000000}"/>
    <cellStyle name="Normal 2 2 2 2" xfId="76" xr:uid="{00000000-0005-0000-0000-000030000000}"/>
    <cellStyle name="Normal 2 2 3" xfId="75" xr:uid="{00000000-0005-0000-0000-000031000000}"/>
    <cellStyle name="Normal 2 3" xfId="55" xr:uid="{00000000-0005-0000-0000-000032000000}"/>
    <cellStyle name="Normal 2 4" xfId="74" xr:uid="{00000000-0005-0000-0000-000033000000}"/>
    <cellStyle name="Normal 20" xfId="77" xr:uid="{00000000-0005-0000-0000-000034000000}"/>
    <cellStyle name="Normal 3" xfId="4" xr:uid="{00000000-0005-0000-0000-000035000000}"/>
    <cellStyle name="Normal 3 2" xfId="78" xr:uid="{00000000-0005-0000-0000-000036000000}"/>
    <cellStyle name="Normal 4" xfId="16" xr:uid="{00000000-0005-0000-0000-000037000000}"/>
    <cellStyle name="Normal 4 2" xfId="79" xr:uid="{00000000-0005-0000-0000-000038000000}"/>
    <cellStyle name="Normal 5" xfId="68" xr:uid="{00000000-0005-0000-0000-000039000000}"/>
    <cellStyle name="Normal 5 2" xfId="89" xr:uid="{00000000-0005-0000-0000-00003A000000}"/>
    <cellStyle name="Normal 5 3" xfId="97" xr:uid="{00000000-0005-0000-0000-00003B000000}"/>
    <cellStyle name="Normal 6" xfId="70" xr:uid="{00000000-0005-0000-0000-00003C000000}"/>
    <cellStyle name="Normal 7" xfId="91" xr:uid="{00000000-0005-0000-0000-00003D000000}"/>
    <cellStyle name="Normal 8" xfId="93" xr:uid="{00000000-0005-0000-0000-00003E000000}"/>
    <cellStyle name="Normal_Plan1" xfId="94" xr:uid="{00000000-0005-0000-0000-00003F000000}"/>
    <cellStyle name="Nota 2" xfId="56" xr:uid="{00000000-0005-0000-0000-000040000000}"/>
    <cellStyle name="Porcentagem" xfId="69" builtinId="5"/>
    <cellStyle name="Porcentagem 2" xfId="3" xr:uid="{00000000-0005-0000-0000-000042000000}"/>
    <cellStyle name="Porcentagem 2 2" xfId="81" xr:uid="{00000000-0005-0000-0000-000043000000}"/>
    <cellStyle name="Porcentagem 2 3" xfId="80" xr:uid="{00000000-0005-0000-0000-000044000000}"/>
    <cellStyle name="Porcentagem 3" xfId="57" xr:uid="{00000000-0005-0000-0000-000045000000}"/>
    <cellStyle name="Porcentagem 3 2" xfId="82" xr:uid="{00000000-0005-0000-0000-000046000000}"/>
    <cellStyle name="Porcentagem 4" xfId="83" xr:uid="{00000000-0005-0000-0000-000047000000}"/>
    <cellStyle name="Porcentagem 5" xfId="92" xr:uid="{00000000-0005-0000-0000-000048000000}"/>
    <cellStyle name="Saída 2" xfId="58" xr:uid="{00000000-0005-0000-0000-000049000000}"/>
    <cellStyle name="Separador de milhares" xfId="84" xr:uid="{00000000-0005-0000-0000-00004A000000}"/>
    <cellStyle name="Separador de milhares 2" xfId="5" xr:uid="{00000000-0005-0000-0000-00004B000000}"/>
    <cellStyle name="Separador de milhares 2 2" xfId="6" xr:uid="{00000000-0005-0000-0000-00004C000000}"/>
    <cellStyle name="Separador de milhares 2 2 2" xfId="18" xr:uid="{00000000-0005-0000-0000-00004D000000}"/>
    <cellStyle name="Separador de milhares 2 3" xfId="17" xr:uid="{00000000-0005-0000-0000-00004E000000}"/>
    <cellStyle name="Separador de milhares 2 4" xfId="85" xr:uid="{00000000-0005-0000-0000-00004F000000}"/>
    <cellStyle name="Texto de Aviso 2" xfId="59" xr:uid="{00000000-0005-0000-0000-000050000000}"/>
    <cellStyle name="Texto Explicativo 2" xfId="60" xr:uid="{00000000-0005-0000-0000-000051000000}"/>
    <cellStyle name="Título 1 1" xfId="62" xr:uid="{00000000-0005-0000-0000-000052000000}"/>
    <cellStyle name="Título 1 2" xfId="61" xr:uid="{00000000-0005-0000-0000-000053000000}"/>
    <cellStyle name="Título 2 2" xfId="63" xr:uid="{00000000-0005-0000-0000-000054000000}"/>
    <cellStyle name="Título 3 2" xfId="64" xr:uid="{00000000-0005-0000-0000-000055000000}"/>
    <cellStyle name="Título 4 2" xfId="65" xr:uid="{00000000-0005-0000-0000-000056000000}"/>
    <cellStyle name="Total 2" xfId="66" xr:uid="{00000000-0005-0000-0000-000057000000}"/>
    <cellStyle name="Vírgula 2" xfId="9" xr:uid="{00000000-0005-0000-0000-000058000000}"/>
    <cellStyle name="Vírgula 2 2" xfId="12" xr:uid="{00000000-0005-0000-0000-000059000000}"/>
    <cellStyle name="Vírgula 2 2 2" xfId="21" xr:uid="{00000000-0005-0000-0000-00005A000000}"/>
    <cellStyle name="Vírgula 2 3" xfId="20" xr:uid="{00000000-0005-0000-0000-00005B000000}"/>
    <cellStyle name="Vírgula 2 4" xfId="86" xr:uid="{00000000-0005-0000-0000-00005C000000}"/>
    <cellStyle name="Vírgula 3" xfId="11" xr:uid="{00000000-0005-0000-0000-00005D000000}"/>
    <cellStyle name="Vírgula 3 2" xfId="87" xr:uid="{00000000-0005-0000-0000-00005E000000}"/>
    <cellStyle name="Vírgula 4" xfId="19" xr:uid="{00000000-0005-0000-0000-00005F000000}"/>
    <cellStyle name="Vírgula 4 2" xfId="88" xr:uid="{00000000-0005-0000-0000-000060000000}"/>
    <cellStyle name="Vírgula 5" xfId="67" xr:uid="{00000000-0005-0000-0000-000061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xr9:uid="{00000000-0011-0000-FFFF-FFFF00000000}">
      <tableStyleElement type="wholeTable" dxfId="1"/>
      <tableStyleElement type="headerRow" dxfId="0"/>
    </tableStyle>
  </tableStyles>
  <colors>
    <mruColors>
      <color rgb="FFFF9999"/>
      <color rgb="FFFFCC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7</xdr:col>
      <xdr:colOff>1243851</xdr:colOff>
      <xdr:row>0</xdr:row>
      <xdr:rowOff>73398</xdr:rowOff>
    </xdr:from>
    <xdr:to>
      <xdr:col>8</xdr:col>
      <xdr:colOff>188819</xdr:colOff>
      <xdr:row>4</xdr:row>
      <xdr:rowOff>62192</xdr:rowOff>
    </xdr:to>
    <xdr:pic>
      <xdr:nvPicPr>
        <xdr:cNvPr id="2" name="Imagem 1">
          <a:extLst>
            <a:ext uri="{FF2B5EF4-FFF2-40B4-BE49-F238E27FC236}">
              <a16:creationId xmlns:a16="http://schemas.microsoft.com/office/drawing/2014/main" id="{9E88E294-5265-425B-8646-D3A06DFF4959}"/>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6057"/>
        <a:stretch>
          <a:fillRect/>
        </a:stretch>
      </xdr:blipFill>
      <xdr:spPr>
        <a:xfrm>
          <a:off x="4034116" y="73398"/>
          <a:ext cx="4323791" cy="8404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952500</xdr:colOff>
      <xdr:row>0</xdr:row>
      <xdr:rowOff>50986</xdr:rowOff>
    </xdr:from>
    <xdr:to>
      <xdr:col>7</xdr:col>
      <xdr:colOff>5332320</xdr:colOff>
      <xdr:row>4</xdr:row>
      <xdr:rowOff>39780</xdr:rowOff>
    </xdr:to>
    <xdr:pic>
      <xdr:nvPicPr>
        <xdr:cNvPr id="2" name="Imagem 1">
          <a:extLst>
            <a:ext uri="{FF2B5EF4-FFF2-40B4-BE49-F238E27FC236}">
              <a16:creationId xmlns:a16="http://schemas.microsoft.com/office/drawing/2014/main" id="{3A2F8D4A-EF8E-4729-8926-DA33ED99DB7D}"/>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5359"/>
        <a:stretch>
          <a:fillRect/>
        </a:stretch>
      </xdr:blipFill>
      <xdr:spPr>
        <a:xfrm>
          <a:off x="3742765" y="50986"/>
          <a:ext cx="4379820" cy="840441"/>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FA149-DB3D-4615-9ACD-09ED0DAEB03B}">
  <sheetPr>
    <pageSetUpPr fitToPage="1"/>
  </sheetPr>
  <dimension ref="A1:L175"/>
  <sheetViews>
    <sheetView tabSelected="1" view="pageBreakPreview" zoomScale="85" zoomScaleNormal="85" zoomScaleSheetLayoutView="85" workbookViewId="0">
      <selection activeCell="I28" sqref="I28"/>
    </sheetView>
  </sheetViews>
  <sheetFormatPr defaultRowHeight="30" customHeight="1"/>
  <cols>
    <col min="1" max="1" width="8.7109375" style="1" customWidth="1"/>
    <col min="2" max="2" width="18.5703125" style="7" customWidth="1"/>
    <col min="3" max="3" width="3.7109375" style="11" customWidth="1"/>
    <col min="4" max="4" width="1.7109375" style="11" customWidth="1"/>
    <col min="5" max="5" width="3.7109375" style="11" customWidth="1"/>
    <col min="6" max="6" width="1.7109375" style="11" customWidth="1"/>
    <col min="7" max="7" width="3.7109375" style="11" customWidth="1"/>
    <col min="8" max="8" width="80.7109375" style="11" customWidth="1"/>
    <col min="9" max="9" width="10" style="11" customWidth="1"/>
    <col min="10" max="10" width="20.28515625" style="13" customWidth="1"/>
    <col min="11" max="11" width="16.85546875" style="13" customWidth="1"/>
    <col min="12" max="12" width="21.7109375" style="13" customWidth="1"/>
    <col min="13" max="13" width="16.85546875" style="11" customWidth="1"/>
    <col min="14" max="16384" width="9.140625" style="11"/>
  </cols>
  <sheetData>
    <row r="1" spans="1:12" s="9" customFormat="1" ht="11.25" customHeight="1">
      <c r="A1" s="8"/>
      <c r="B1" s="8"/>
      <c r="C1" s="8"/>
      <c r="D1" s="8"/>
      <c r="E1" s="8"/>
      <c r="F1" s="8"/>
      <c r="G1" s="8"/>
      <c r="H1" s="8"/>
      <c r="I1" s="8"/>
      <c r="J1" s="8"/>
      <c r="K1" s="8"/>
      <c r="L1" s="8"/>
    </row>
    <row r="2" spans="1:12" s="9" customFormat="1" ht="20.25" customHeight="1">
      <c r="A2" s="8"/>
      <c r="B2" s="8"/>
      <c r="C2" s="8"/>
      <c r="D2" s="8"/>
      <c r="E2" s="8"/>
      <c r="F2" s="8"/>
      <c r="G2" s="8"/>
      <c r="H2" s="8"/>
      <c r="I2" s="8"/>
      <c r="J2" s="8"/>
      <c r="K2" s="8"/>
      <c r="L2" s="8"/>
    </row>
    <row r="3" spans="1:12" s="9" customFormat="1" ht="20.25" customHeight="1">
      <c r="A3" s="8"/>
      <c r="B3" s="8"/>
      <c r="C3" s="8"/>
      <c r="D3" s="8"/>
      <c r="E3" s="8"/>
      <c r="F3" s="8"/>
      <c r="G3" s="8"/>
      <c r="H3" s="8"/>
      <c r="I3" s="8"/>
      <c r="J3" s="8"/>
      <c r="K3" s="8"/>
      <c r="L3" s="8"/>
    </row>
    <row r="4" spans="1:12" s="9" customFormat="1" ht="15" customHeight="1">
      <c r="A4" s="8"/>
      <c r="B4" s="8"/>
      <c r="C4" s="8"/>
      <c r="D4" s="8"/>
      <c r="E4" s="8"/>
      <c r="F4" s="8"/>
      <c r="G4" s="8"/>
      <c r="H4" s="8"/>
      <c r="I4" s="8"/>
      <c r="J4" s="8"/>
      <c r="K4" s="8"/>
      <c r="L4" s="8"/>
    </row>
    <row r="5" spans="1:12" s="9" customFormat="1" ht="6.75" customHeight="1" thickBot="1">
      <c r="A5" s="8"/>
      <c r="B5" s="8"/>
      <c r="C5" s="8"/>
      <c r="D5" s="8"/>
      <c r="E5" s="8"/>
      <c r="F5" s="8"/>
      <c r="G5" s="8"/>
      <c r="H5" s="8"/>
      <c r="I5" s="8"/>
      <c r="J5" s="8"/>
      <c r="K5" s="8"/>
      <c r="L5" s="8"/>
    </row>
    <row r="6" spans="1:12" s="9" customFormat="1" ht="22.5" customHeight="1" thickBot="1">
      <c r="A6" s="124" t="s">
        <v>15</v>
      </c>
      <c r="B6" s="125"/>
      <c r="C6" s="125"/>
      <c r="D6" s="125"/>
      <c r="E6" s="125"/>
      <c r="F6" s="125"/>
      <c r="G6" s="125"/>
      <c r="H6" s="125"/>
      <c r="I6" s="125"/>
      <c r="J6" s="125"/>
      <c r="K6" s="125"/>
      <c r="L6" s="126"/>
    </row>
    <row r="7" spans="1:12" s="9" customFormat="1" ht="6.75" customHeight="1">
      <c r="A7" s="8"/>
      <c r="B7" s="8"/>
      <c r="C7" s="8"/>
      <c r="D7" s="8"/>
      <c r="E7" s="8"/>
      <c r="F7" s="8"/>
      <c r="G7" s="8"/>
      <c r="H7" s="8"/>
      <c r="I7" s="8"/>
      <c r="J7" s="8"/>
      <c r="K7" s="8"/>
      <c r="L7" s="8"/>
    </row>
    <row r="8" spans="1:12" s="9" customFormat="1" ht="174.75" customHeight="1">
      <c r="A8" s="127" t="s">
        <v>1</v>
      </c>
      <c r="B8" s="127"/>
      <c r="C8" s="128" t="s">
        <v>16</v>
      </c>
      <c r="D8" s="128"/>
      <c r="E8" s="128"/>
      <c r="F8" s="128"/>
      <c r="G8" s="128"/>
      <c r="H8" s="128"/>
      <c r="I8" s="128"/>
      <c r="J8" s="128"/>
      <c r="K8" s="8"/>
      <c r="L8" s="8"/>
    </row>
    <row r="9" spans="1:12" s="9" customFormat="1" ht="28.5" customHeight="1">
      <c r="A9" s="127" t="s">
        <v>2</v>
      </c>
      <c r="B9" s="127"/>
      <c r="C9" s="129" t="s">
        <v>17</v>
      </c>
      <c r="D9" s="129"/>
      <c r="E9" s="129"/>
      <c r="F9" s="129"/>
      <c r="G9" s="129"/>
      <c r="H9" s="129"/>
      <c r="I9" s="129"/>
      <c r="J9" s="129"/>
      <c r="K9" s="8"/>
      <c r="L9" s="8"/>
    </row>
    <row r="10" spans="1:12" s="10" customFormat="1" ht="15" customHeight="1">
      <c r="A10" s="8"/>
      <c r="B10" s="8"/>
      <c r="C10" s="8"/>
      <c r="D10" s="8"/>
      <c r="E10" s="8"/>
      <c r="F10" s="8"/>
      <c r="G10" s="8"/>
      <c r="H10" s="8"/>
      <c r="I10" s="8"/>
      <c r="J10" s="8"/>
      <c r="K10" s="8" t="s">
        <v>3</v>
      </c>
      <c r="L10" s="42">
        <v>46204</v>
      </c>
    </row>
    <row r="11" spans="1:12" ht="20.25" customHeight="1">
      <c r="A11" s="8"/>
      <c r="B11" s="8"/>
      <c r="C11" s="8"/>
      <c r="D11" s="8"/>
      <c r="E11" s="8"/>
      <c r="F11" s="8"/>
      <c r="G11" s="8"/>
      <c r="H11" s="93" t="s">
        <v>18</v>
      </c>
      <c r="I11" s="8"/>
      <c r="J11" s="8"/>
      <c r="K11" s="8" t="s">
        <v>4</v>
      </c>
      <c r="L11" s="24">
        <v>0.25</v>
      </c>
    </row>
    <row r="12" spans="1:12" ht="20.25" customHeight="1" thickBot="1">
      <c r="A12" s="8"/>
      <c r="B12" s="8"/>
      <c r="C12" s="8"/>
      <c r="D12" s="8"/>
      <c r="E12" s="8"/>
      <c r="F12" s="8"/>
      <c r="G12" s="8"/>
      <c r="H12" s="44"/>
      <c r="I12" s="8"/>
      <c r="J12" s="8"/>
      <c r="K12" s="8"/>
      <c r="L12" s="24"/>
    </row>
    <row r="13" spans="1:12" s="68" customFormat="1" ht="30" customHeight="1">
      <c r="A13" s="64" t="s">
        <v>5</v>
      </c>
      <c r="B13" s="65" t="s">
        <v>6</v>
      </c>
      <c r="C13" s="65"/>
      <c r="D13" s="65"/>
      <c r="E13" s="65"/>
      <c r="F13" s="65" t="s">
        <v>7</v>
      </c>
      <c r="G13" s="65"/>
      <c r="H13" s="65" t="s">
        <v>8</v>
      </c>
      <c r="I13" s="65"/>
      <c r="J13" s="66"/>
      <c r="K13" s="67"/>
      <c r="L13" s="95" t="s">
        <v>11</v>
      </c>
    </row>
    <row r="14" spans="1:12" ht="6.75" customHeight="1">
      <c r="A14" s="22"/>
      <c r="B14" s="11"/>
      <c r="J14" s="12"/>
      <c r="K14" s="12"/>
      <c r="L14" s="23"/>
    </row>
    <row r="15" spans="1:12" ht="39.950000000000003" customHeight="1">
      <c r="A15" s="27"/>
      <c r="B15" s="96"/>
      <c r="C15" s="84">
        <v>1</v>
      </c>
      <c r="D15" s="97" t="s">
        <v>12</v>
      </c>
      <c r="E15" s="97">
        <v>0</v>
      </c>
      <c r="F15" s="97"/>
      <c r="G15" s="97"/>
      <c r="H15" s="121" t="s">
        <v>19</v>
      </c>
      <c r="I15" s="122"/>
      <c r="J15" s="123"/>
      <c r="K15" s="85">
        <f>L15/L18</f>
        <v>0.10441989457343681</v>
      </c>
      <c r="L15" s="33">
        <f>'PQPU PROJETOS PQ TOTAL'!L17</f>
        <v>366576.39</v>
      </c>
    </row>
    <row r="16" spans="1:12" ht="39.950000000000003" customHeight="1">
      <c r="A16" s="27"/>
      <c r="B16" s="96"/>
      <c r="C16" s="84">
        <v>2</v>
      </c>
      <c r="D16" s="97" t="s">
        <v>12</v>
      </c>
      <c r="E16" s="97">
        <v>0</v>
      </c>
      <c r="F16" s="97"/>
      <c r="G16" s="97"/>
      <c r="H16" s="121" t="s">
        <v>20</v>
      </c>
      <c r="I16" s="122"/>
      <c r="J16" s="123"/>
      <c r="K16" s="85">
        <f>L16/L18</f>
        <v>4.3111196928688339E-2</v>
      </c>
      <c r="L16" s="33">
        <f>'PQPU PROJETOS PQ TOTAL'!L23</f>
        <v>151346.12999999998</v>
      </c>
    </row>
    <row r="17" spans="1:12" ht="39.950000000000003" customHeight="1">
      <c r="A17" s="27"/>
      <c r="B17" s="52"/>
      <c r="C17" s="53">
        <v>3</v>
      </c>
      <c r="D17" s="54" t="s">
        <v>12</v>
      </c>
      <c r="E17" s="54">
        <v>0</v>
      </c>
      <c r="F17" s="54"/>
      <c r="G17" s="54"/>
      <c r="H17" s="121" t="s">
        <v>21</v>
      </c>
      <c r="I17" s="122"/>
      <c r="J17" s="123"/>
      <c r="K17" s="85">
        <f>1-K15-K16</f>
        <v>0.85246890849787482</v>
      </c>
      <c r="L17" s="98">
        <f>'PQPU PROJETOS PQ TOTAL'!L83</f>
        <v>2992676.5999999996</v>
      </c>
    </row>
    <row r="18" spans="1:12" s="82" customFormat="1" ht="30" customHeight="1" thickBot="1">
      <c r="A18" s="75"/>
      <c r="B18" s="76"/>
      <c r="C18" s="77"/>
      <c r="D18" s="78"/>
      <c r="E18" s="78"/>
      <c r="F18" s="78"/>
      <c r="G18" s="78"/>
      <c r="H18" s="79" t="s">
        <v>22</v>
      </c>
      <c r="I18" s="78"/>
      <c r="J18" s="80"/>
      <c r="K18" s="81"/>
      <c r="L18" s="99">
        <f>L15+L16+L17</f>
        <v>3510599.1199999996</v>
      </c>
    </row>
    <row r="19" spans="1:12" ht="30" customHeight="1">
      <c r="A19" s="14"/>
      <c r="B19" s="14"/>
      <c r="C19" s="14"/>
      <c r="D19" s="14"/>
      <c r="E19" s="14"/>
      <c r="F19" s="14"/>
      <c r="G19" s="14"/>
      <c r="H19" s="5"/>
      <c r="I19" s="14"/>
      <c r="J19" s="15" t="s">
        <v>14</v>
      </c>
      <c r="K19" s="16"/>
      <c r="L19" s="16"/>
    </row>
    <row r="20" spans="1:12" ht="30" customHeight="1">
      <c r="A20" s="14"/>
      <c r="B20" s="14"/>
      <c r="C20" s="14"/>
      <c r="D20" s="14"/>
      <c r="E20" s="14"/>
      <c r="F20" s="14"/>
      <c r="G20" s="14"/>
      <c r="H20" s="5"/>
      <c r="I20" s="14"/>
      <c r="J20" s="15"/>
      <c r="K20" s="16"/>
      <c r="L20" s="16"/>
    </row>
    <row r="21" spans="1:12" ht="30" customHeight="1">
      <c r="A21" s="14"/>
      <c r="B21" s="14"/>
      <c r="C21" s="14"/>
      <c r="D21" s="14"/>
      <c r="E21" s="14"/>
      <c r="F21" s="14"/>
      <c r="G21" s="14"/>
      <c r="H21" s="14"/>
      <c r="I21" s="14"/>
      <c r="J21" s="15"/>
      <c r="K21" s="16"/>
      <c r="L21" s="16"/>
    </row>
    <row r="22" spans="1:12" ht="12" customHeight="1">
      <c r="A22" s="14"/>
      <c r="B22" s="14"/>
      <c r="C22" s="14"/>
      <c r="D22" s="14"/>
      <c r="F22" s="17"/>
      <c r="G22" s="17"/>
      <c r="H22" s="88"/>
      <c r="I22" s="4"/>
      <c r="J22" s="89"/>
      <c r="K22" s="90"/>
      <c r="L22" s="16"/>
    </row>
    <row r="23" spans="1:12" s="19" customFormat="1" ht="12.75" customHeight="1">
      <c r="A23" s="14"/>
      <c r="B23" s="14"/>
      <c r="C23" s="14"/>
      <c r="D23" s="14"/>
      <c r="E23" s="14"/>
      <c r="F23" s="14"/>
      <c r="H23" s="91"/>
      <c r="I23" s="3"/>
      <c r="J23" s="92"/>
      <c r="K23" s="90"/>
      <c r="L23" s="16"/>
    </row>
    <row r="24" spans="1:12" s="19" customFormat="1" ht="12.75" customHeight="1">
      <c r="A24" s="14"/>
      <c r="B24" s="14"/>
      <c r="C24" s="14"/>
      <c r="D24" s="14"/>
      <c r="E24" s="14"/>
      <c r="F24" s="14"/>
      <c r="H24" s="14"/>
      <c r="I24" s="4"/>
      <c r="J24" s="2"/>
      <c r="K24" s="16"/>
      <c r="L24" s="16"/>
    </row>
    <row r="25" spans="1:12" s="19" customFormat="1" ht="12.75" customHeight="1">
      <c r="A25" s="14"/>
      <c r="B25" s="14"/>
      <c r="C25" s="14"/>
      <c r="D25" s="14"/>
      <c r="E25" s="14"/>
      <c r="F25" s="14"/>
      <c r="G25" s="14"/>
      <c r="H25" s="14"/>
      <c r="I25" s="4"/>
      <c r="J25" s="2"/>
      <c r="K25" s="16"/>
      <c r="L25" s="16"/>
    </row>
    <row r="26" spans="1:12" ht="30" customHeight="1">
      <c r="A26" s="6"/>
      <c r="B26" s="94"/>
      <c r="C26" s="14"/>
      <c r="D26" s="14"/>
      <c r="E26" s="14"/>
      <c r="F26" s="14"/>
      <c r="G26" s="14"/>
    </row>
    <row r="27" spans="1:12" ht="30" customHeight="1">
      <c r="A27" s="6"/>
      <c r="B27" s="94"/>
    </row>
    <row r="28" spans="1:12" ht="30" customHeight="1">
      <c r="A28" s="6"/>
      <c r="B28" s="94"/>
    </row>
    <row r="29" spans="1:12" ht="30" customHeight="1">
      <c r="A29" s="6"/>
      <c r="B29" s="94"/>
    </row>
    <row r="30" spans="1:12" ht="30" customHeight="1">
      <c r="A30" s="6"/>
      <c r="B30" s="94"/>
    </row>
    <row r="31" spans="1:12" ht="30" customHeight="1">
      <c r="A31" s="6"/>
      <c r="B31" s="94"/>
    </row>
    <row r="32" spans="1:12" ht="30" customHeight="1">
      <c r="A32" s="6"/>
      <c r="B32" s="94"/>
    </row>
    <row r="33" spans="1:2" ht="30" customHeight="1">
      <c r="A33" s="6"/>
      <c r="B33" s="94"/>
    </row>
    <row r="34" spans="1:2" ht="30" customHeight="1">
      <c r="A34" s="6"/>
      <c r="B34" s="94"/>
    </row>
    <row r="35" spans="1:2" ht="30" customHeight="1">
      <c r="A35" s="6"/>
      <c r="B35" s="94"/>
    </row>
    <row r="36" spans="1:2" ht="30" customHeight="1">
      <c r="A36" s="6"/>
      <c r="B36" s="94"/>
    </row>
    <row r="37" spans="1:2" ht="30" customHeight="1">
      <c r="A37" s="6"/>
      <c r="B37" s="94"/>
    </row>
    <row r="38" spans="1:2" ht="30" customHeight="1">
      <c r="A38" s="6"/>
      <c r="B38" s="94"/>
    </row>
    <row r="39" spans="1:2" ht="30" customHeight="1">
      <c r="A39" s="6"/>
      <c r="B39" s="94"/>
    </row>
    <row r="40" spans="1:2" ht="30" customHeight="1">
      <c r="A40" s="6"/>
      <c r="B40" s="94"/>
    </row>
    <row r="41" spans="1:2" ht="30" customHeight="1">
      <c r="A41" s="6"/>
      <c r="B41" s="94"/>
    </row>
    <row r="42" spans="1:2" ht="30" customHeight="1">
      <c r="A42" s="6"/>
      <c r="B42" s="94"/>
    </row>
    <row r="43" spans="1:2" ht="30" customHeight="1">
      <c r="A43" s="6"/>
      <c r="B43" s="94"/>
    </row>
    <row r="44" spans="1:2" ht="30" customHeight="1">
      <c r="A44" s="6"/>
      <c r="B44" s="94"/>
    </row>
    <row r="45" spans="1:2" ht="30" customHeight="1">
      <c r="A45" s="6"/>
      <c r="B45" s="94"/>
    </row>
    <row r="46" spans="1:2" ht="30" customHeight="1">
      <c r="A46" s="6"/>
      <c r="B46" s="94"/>
    </row>
    <row r="47" spans="1:2" ht="30" customHeight="1">
      <c r="A47" s="6"/>
      <c r="B47" s="94"/>
    </row>
    <row r="48" spans="1:2" ht="30" customHeight="1">
      <c r="A48" s="6"/>
      <c r="B48" s="94"/>
    </row>
    <row r="49" spans="1:2" ht="30" customHeight="1">
      <c r="A49" s="6"/>
      <c r="B49" s="94"/>
    </row>
    <row r="50" spans="1:2" ht="30" customHeight="1">
      <c r="A50" s="6"/>
      <c r="B50" s="94"/>
    </row>
    <row r="51" spans="1:2" ht="30" customHeight="1">
      <c r="A51" s="6"/>
      <c r="B51" s="94"/>
    </row>
    <row r="52" spans="1:2" ht="30" customHeight="1">
      <c r="A52" s="6"/>
      <c r="B52" s="94"/>
    </row>
    <row r="53" spans="1:2" ht="30" customHeight="1">
      <c r="A53" s="6"/>
      <c r="B53" s="94"/>
    </row>
    <row r="54" spans="1:2" ht="30" customHeight="1">
      <c r="A54" s="6"/>
      <c r="B54" s="94"/>
    </row>
    <row r="55" spans="1:2" ht="30" customHeight="1">
      <c r="A55" s="6"/>
      <c r="B55" s="94"/>
    </row>
    <row r="56" spans="1:2" ht="30" customHeight="1">
      <c r="A56" s="6"/>
      <c r="B56" s="94"/>
    </row>
    <row r="57" spans="1:2" ht="30" customHeight="1">
      <c r="A57" s="6"/>
      <c r="B57" s="94"/>
    </row>
    <row r="58" spans="1:2" ht="30" customHeight="1">
      <c r="A58" s="6"/>
      <c r="B58" s="94"/>
    </row>
    <row r="59" spans="1:2" ht="30" customHeight="1">
      <c r="A59" s="6"/>
      <c r="B59" s="94"/>
    </row>
    <row r="60" spans="1:2" ht="30" customHeight="1">
      <c r="A60" s="6"/>
      <c r="B60" s="94"/>
    </row>
    <row r="61" spans="1:2" ht="30" customHeight="1">
      <c r="A61" s="6"/>
      <c r="B61" s="94"/>
    </row>
    <row r="62" spans="1:2" ht="30" customHeight="1">
      <c r="A62" s="6"/>
      <c r="B62" s="94"/>
    </row>
    <row r="63" spans="1:2" ht="30" customHeight="1">
      <c r="A63" s="6"/>
      <c r="B63" s="94"/>
    </row>
    <row r="64" spans="1:2" ht="30" customHeight="1">
      <c r="A64" s="6"/>
      <c r="B64" s="94"/>
    </row>
    <row r="65" spans="1:2" ht="30" customHeight="1">
      <c r="A65" s="6"/>
      <c r="B65" s="94"/>
    </row>
    <row r="66" spans="1:2" ht="30" customHeight="1">
      <c r="A66" s="6"/>
      <c r="B66" s="94"/>
    </row>
    <row r="67" spans="1:2" ht="30" customHeight="1">
      <c r="A67" s="6"/>
      <c r="B67" s="94"/>
    </row>
    <row r="68" spans="1:2" ht="30" customHeight="1">
      <c r="A68" s="6"/>
      <c r="B68" s="94"/>
    </row>
    <row r="69" spans="1:2" ht="30" customHeight="1">
      <c r="A69" s="6"/>
      <c r="B69" s="94"/>
    </row>
    <row r="70" spans="1:2" ht="30" customHeight="1">
      <c r="A70" s="6"/>
      <c r="B70" s="94"/>
    </row>
    <row r="71" spans="1:2" ht="30" customHeight="1">
      <c r="A71" s="6"/>
      <c r="B71" s="94"/>
    </row>
    <row r="72" spans="1:2" ht="30" customHeight="1">
      <c r="A72" s="6"/>
      <c r="B72" s="94"/>
    </row>
    <row r="73" spans="1:2" ht="30" customHeight="1">
      <c r="A73" s="6"/>
      <c r="B73" s="94"/>
    </row>
    <row r="74" spans="1:2" ht="30" customHeight="1">
      <c r="A74" s="6"/>
      <c r="B74" s="94"/>
    </row>
    <row r="75" spans="1:2" ht="30" customHeight="1">
      <c r="A75" s="6"/>
      <c r="B75" s="94"/>
    </row>
    <row r="76" spans="1:2" ht="30" customHeight="1">
      <c r="A76" s="6"/>
      <c r="B76" s="94"/>
    </row>
    <row r="77" spans="1:2" ht="30" customHeight="1">
      <c r="A77" s="6"/>
      <c r="B77" s="94"/>
    </row>
    <row r="78" spans="1:2" ht="30" customHeight="1">
      <c r="A78" s="6"/>
      <c r="B78" s="94"/>
    </row>
    <row r="79" spans="1:2" ht="30" customHeight="1">
      <c r="A79" s="6"/>
      <c r="B79" s="94"/>
    </row>
    <row r="80" spans="1:2" ht="30" customHeight="1">
      <c r="A80" s="6"/>
      <c r="B80" s="94"/>
    </row>
    <row r="81" spans="1:2" ht="30" customHeight="1">
      <c r="A81" s="6"/>
      <c r="B81" s="94"/>
    </row>
    <row r="82" spans="1:2" ht="30" customHeight="1">
      <c r="A82" s="6"/>
      <c r="B82" s="94"/>
    </row>
    <row r="83" spans="1:2" ht="30" customHeight="1">
      <c r="A83" s="6"/>
      <c r="B83" s="94"/>
    </row>
    <row r="84" spans="1:2" ht="30" customHeight="1">
      <c r="A84" s="6"/>
      <c r="B84" s="94"/>
    </row>
    <row r="85" spans="1:2" ht="30" customHeight="1">
      <c r="A85" s="6"/>
      <c r="B85" s="94"/>
    </row>
    <row r="86" spans="1:2" ht="30" customHeight="1">
      <c r="A86" s="6"/>
      <c r="B86" s="94"/>
    </row>
    <row r="87" spans="1:2" ht="30" customHeight="1">
      <c r="A87" s="6"/>
      <c r="B87" s="94"/>
    </row>
    <row r="88" spans="1:2" ht="30" customHeight="1">
      <c r="A88" s="6"/>
      <c r="B88" s="94"/>
    </row>
    <row r="89" spans="1:2" ht="30" customHeight="1">
      <c r="A89" s="6"/>
      <c r="B89" s="94"/>
    </row>
    <row r="90" spans="1:2" ht="30" customHeight="1">
      <c r="A90" s="6"/>
      <c r="B90" s="94"/>
    </row>
    <row r="91" spans="1:2" ht="30" customHeight="1">
      <c r="A91" s="6"/>
      <c r="B91" s="94"/>
    </row>
    <row r="92" spans="1:2" ht="30" customHeight="1">
      <c r="A92" s="6"/>
      <c r="B92" s="94"/>
    </row>
    <row r="93" spans="1:2" ht="30" customHeight="1">
      <c r="A93" s="6"/>
      <c r="B93" s="94"/>
    </row>
    <row r="94" spans="1:2" ht="30" customHeight="1">
      <c r="A94" s="6"/>
      <c r="B94" s="94"/>
    </row>
    <row r="95" spans="1:2" ht="30" customHeight="1">
      <c r="A95" s="6"/>
      <c r="B95" s="94"/>
    </row>
    <row r="96" spans="1:2" ht="30" customHeight="1">
      <c r="A96" s="6"/>
      <c r="B96" s="94"/>
    </row>
    <row r="97" spans="1:2" ht="30" customHeight="1">
      <c r="A97" s="6"/>
      <c r="B97" s="94"/>
    </row>
    <row r="98" spans="1:2" ht="30" customHeight="1">
      <c r="A98" s="6"/>
      <c r="B98" s="94"/>
    </row>
    <row r="99" spans="1:2" ht="30" customHeight="1">
      <c r="A99" s="6"/>
      <c r="B99" s="94"/>
    </row>
    <row r="100" spans="1:2" ht="30" customHeight="1">
      <c r="A100" s="6"/>
      <c r="B100" s="94"/>
    </row>
    <row r="101" spans="1:2" ht="30" customHeight="1">
      <c r="A101" s="6"/>
      <c r="B101" s="94"/>
    </row>
    <row r="102" spans="1:2" ht="30" customHeight="1">
      <c r="A102" s="6"/>
      <c r="B102" s="94"/>
    </row>
    <row r="103" spans="1:2" ht="30" customHeight="1">
      <c r="A103" s="6"/>
      <c r="B103" s="94"/>
    </row>
    <row r="104" spans="1:2" ht="30" customHeight="1">
      <c r="A104" s="6"/>
      <c r="B104" s="94"/>
    </row>
    <row r="105" spans="1:2" ht="30" customHeight="1">
      <c r="A105" s="6"/>
      <c r="B105" s="94"/>
    </row>
    <row r="106" spans="1:2" ht="30" customHeight="1">
      <c r="A106" s="6"/>
      <c r="B106" s="94"/>
    </row>
    <row r="107" spans="1:2" ht="30" customHeight="1">
      <c r="A107" s="6"/>
      <c r="B107" s="94"/>
    </row>
    <row r="108" spans="1:2" ht="30" customHeight="1">
      <c r="A108" s="6"/>
      <c r="B108" s="94"/>
    </row>
    <row r="109" spans="1:2" ht="30" customHeight="1">
      <c r="A109" s="6"/>
      <c r="B109" s="94"/>
    </row>
    <row r="110" spans="1:2" ht="30" customHeight="1">
      <c r="A110" s="6"/>
      <c r="B110" s="94"/>
    </row>
    <row r="111" spans="1:2" ht="30" customHeight="1">
      <c r="A111" s="6"/>
      <c r="B111" s="94"/>
    </row>
    <row r="112" spans="1:2" ht="30" customHeight="1">
      <c r="A112" s="6"/>
      <c r="B112" s="94"/>
    </row>
    <row r="113" spans="1:2" ht="30" customHeight="1">
      <c r="A113" s="6"/>
      <c r="B113" s="94"/>
    </row>
    <row r="114" spans="1:2" ht="30" customHeight="1">
      <c r="A114" s="6"/>
      <c r="B114" s="94"/>
    </row>
    <row r="115" spans="1:2" ht="30" customHeight="1">
      <c r="A115" s="6"/>
      <c r="B115" s="94"/>
    </row>
    <row r="116" spans="1:2" ht="30" customHeight="1">
      <c r="A116" s="6"/>
      <c r="B116" s="94"/>
    </row>
    <row r="117" spans="1:2" ht="30" customHeight="1">
      <c r="A117" s="6"/>
      <c r="B117" s="94"/>
    </row>
    <row r="118" spans="1:2" ht="30" customHeight="1">
      <c r="A118" s="6"/>
      <c r="B118" s="94"/>
    </row>
    <row r="119" spans="1:2" ht="30" customHeight="1">
      <c r="A119" s="6"/>
      <c r="B119" s="94"/>
    </row>
    <row r="120" spans="1:2" ht="30" customHeight="1">
      <c r="A120" s="6"/>
      <c r="B120" s="94"/>
    </row>
    <row r="121" spans="1:2" ht="30" customHeight="1">
      <c r="A121" s="6"/>
      <c r="B121" s="94"/>
    </row>
    <row r="122" spans="1:2" ht="30" customHeight="1">
      <c r="A122" s="6"/>
      <c r="B122" s="94"/>
    </row>
    <row r="123" spans="1:2" ht="30" customHeight="1">
      <c r="A123" s="6"/>
      <c r="B123" s="94"/>
    </row>
    <row r="124" spans="1:2" ht="30" customHeight="1">
      <c r="A124" s="6"/>
      <c r="B124" s="94"/>
    </row>
    <row r="125" spans="1:2" ht="30" customHeight="1">
      <c r="A125" s="6"/>
      <c r="B125" s="94"/>
    </row>
    <row r="126" spans="1:2" ht="30" customHeight="1">
      <c r="A126" s="6"/>
      <c r="B126" s="94"/>
    </row>
    <row r="127" spans="1:2" ht="30" customHeight="1">
      <c r="A127" s="6"/>
      <c r="B127" s="94"/>
    </row>
    <row r="128" spans="1:2" ht="30" customHeight="1">
      <c r="A128" s="6"/>
      <c r="B128" s="94"/>
    </row>
    <row r="129" spans="1:2" ht="30" customHeight="1">
      <c r="A129" s="6"/>
      <c r="B129" s="94"/>
    </row>
    <row r="130" spans="1:2" ht="30" customHeight="1">
      <c r="A130" s="6"/>
      <c r="B130" s="94"/>
    </row>
    <row r="131" spans="1:2" ht="30" customHeight="1">
      <c r="A131" s="6"/>
      <c r="B131" s="94"/>
    </row>
    <row r="132" spans="1:2" ht="30" customHeight="1">
      <c r="A132" s="6"/>
      <c r="B132" s="94"/>
    </row>
    <row r="133" spans="1:2" ht="30" customHeight="1">
      <c r="A133" s="6"/>
      <c r="B133" s="94"/>
    </row>
    <row r="134" spans="1:2" ht="30" customHeight="1">
      <c r="A134" s="6"/>
      <c r="B134" s="94"/>
    </row>
    <row r="135" spans="1:2" ht="30" customHeight="1">
      <c r="A135" s="6"/>
      <c r="B135" s="94"/>
    </row>
    <row r="136" spans="1:2" ht="30" customHeight="1">
      <c r="A136" s="6"/>
      <c r="B136" s="94"/>
    </row>
    <row r="137" spans="1:2" ht="30" customHeight="1">
      <c r="A137" s="6"/>
      <c r="B137" s="94"/>
    </row>
    <row r="138" spans="1:2" ht="30" customHeight="1">
      <c r="A138" s="6"/>
      <c r="B138" s="94"/>
    </row>
    <row r="139" spans="1:2" ht="30" customHeight="1">
      <c r="A139" s="6"/>
      <c r="B139" s="94"/>
    </row>
    <row r="140" spans="1:2" ht="30" customHeight="1">
      <c r="A140" s="6"/>
      <c r="B140" s="94"/>
    </row>
    <row r="141" spans="1:2" ht="30" customHeight="1">
      <c r="A141" s="6"/>
      <c r="B141" s="94"/>
    </row>
    <row r="142" spans="1:2" ht="30" customHeight="1">
      <c r="A142" s="6"/>
      <c r="B142" s="94"/>
    </row>
    <row r="143" spans="1:2" ht="30" customHeight="1">
      <c r="A143" s="6"/>
      <c r="B143" s="94"/>
    </row>
    <row r="144" spans="1:2" ht="30" customHeight="1">
      <c r="A144" s="6"/>
      <c r="B144" s="94"/>
    </row>
    <row r="145" spans="1:2" ht="30" customHeight="1">
      <c r="A145" s="6"/>
      <c r="B145" s="94"/>
    </row>
    <row r="146" spans="1:2" ht="30" customHeight="1">
      <c r="A146" s="6"/>
      <c r="B146" s="94"/>
    </row>
    <row r="147" spans="1:2" ht="30" customHeight="1">
      <c r="A147" s="6"/>
      <c r="B147" s="94"/>
    </row>
    <row r="148" spans="1:2" ht="30" customHeight="1">
      <c r="A148" s="6"/>
      <c r="B148" s="94"/>
    </row>
    <row r="149" spans="1:2" ht="30" customHeight="1">
      <c r="A149" s="6"/>
      <c r="B149" s="94"/>
    </row>
    <row r="150" spans="1:2" ht="30" customHeight="1">
      <c r="A150" s="6"/>
      <c r="B150" s="94"/>
    </row>
    <row r="151" spans="1:2" ht="30" customHeight="1">
      <c r="A151" s="6"/>
      <c r="B151" s="94"/>
    </row>
    <row r="152" spans="1:2" ht="30" customHeight="1">
      <c r="A152" s="6"/>
      <c r="B152" s="94"/>
    </row>
    <row r="153" spans="1:2" ht="30" customHeight="1">
      <c r="A153" s="6"/>
      <c r="B153" s="94"/>
    </row>
    <row r="154" spans="1:2" ht="30" customHeight="1">
      <c r="A154" s="6"/>
      <c r="B154" s="94"/>
    </row>
    <row r="155" spans="1:2" ht="30" customHeight="1">
      <c r="A155" s="6"/>
      <c r="B155" s="94"/>
    </row>
    <row r="156" spans="1:2" ht="30" customHeight="1">
      <c r="A156" s="6"/>
      <c r="B156" s="94"/>
    </row>
    <row r="157" spans="1:2" ht="30" customHeight="1">
      <c r="A157" s="6"/>
      <c r="B157" s="94"/>
    </row>
    <row r="158" spans="1:2" ht="30" customHeight="1">
      <c r="A158" s="6"/>
      <c r="B158" s="94"/>
    </row>
    <row r="159" spans="1:2" ht="30" customHeight="1">
      <c r="A159" s="6"/>
      <c r="B159" s="94"/>
    </row>
    <row r="160" spans="1:2" ht="30" customHeight="1">
      <c r="A160" s="6"/>
      <c r="B160" s="94"/>
    </row>
    <row r="161" spans="1:2" ht="30" customHeight="1">
      <c r="A161" s="6"/>
      <c r="B161" s="94"/>
    </row>
    <row r="162" spans="1:2" ht="30" customHeight="1">
      <c r="A162" s="6"/>
      <c r="B162" s="94"/>
    </row>
    <row r="163" spans="1:2" ht="30" customHeight="1">
      <c r="A163" s="6"/>
      <c r="B163" s="94"/>
    </row>
    <row r="164" spans="1:2" ht="30" customHeight="1">
      <c r="A164" s="6"/>
      <c r="B164" s="94"/>
    </row>
    <row r="165" spans="1:2" ht="30" customHeight="1">
      <c r="A165" s="6"/>
      <c r="B165" s="94"/>
    </row>
    <row r="166" spans="1:2" ht="30" customHeight="1">
      <c r="A166" s="6"/>
      <c r="B166" s="94"/>
    </row>
    <row r="167" spans="1:2" ht="30" customHeight="1">
      <c r="A167" s="6"/>
      <c r="B167" s="94"/>
    </row>
    <row r="168" spans="1:2" ht="30" customHeight="1">
      <c r="A168" s="6"/>
      <c r="B168" s="94"/>
    </row>
    <row r="169" spans="1:2" ht="30" customHeight="1">
      <c r="A169" s="6"/>
      <c r="B169" s="94"/>
    </row>
    <row r="170" spans="1:2" ht="30" customHeight="1">
      <c r="A170" s="6"/>
      <c r="B170" s="94"/>
    </row>
    <row r="171" spans="1:2" ht="30" customHeight="1">
      <c r="A171" s="6"/>
      <c r="B171" s="94"/>
    </row>
    <row r="172" spans="1:2" ht="30" customHeight="1">
      <c r="A172" s="6"/>
      <c r="B172" s="94"/>
    </row>
    <row r="173" spans="1:2" ht="30" customHeight="1">
      <c r="A173" s="6"/>
      <c r="B173" s="94"/>
    </row>
    <row r="174" spans="1:2" ht="30" customHeight="1">
      <c r="A174" s="6"/>
      <c r="B174" s="94"/>
    </row>
    <row r="175" spans="1:2" ht="30" customHeight="1">
      <c r="A175" s="6"/>
      <c r="B175" s="94"/>
    </row>
  </sheetData>
  <mergeCells count="8">
    <mergeCell ref="H16:J16"/>
    <mergeCell ref="H17:J17"/>
    <mergeCell ref="A6:L6"/>
    <mergeCell ref="A8:B8"/>
    <mergeCell ref="C8:J8"/>
    <mergeCell ref="A9:B9"/>
    <mergeCell ref="C9:J9"/>
    <mergeCell ref="H15:J15"/>
  </mergeCells>
  <printOptions horizontalCentered="1" verticalCentered="1"/>
  <pageMargins left="0.23622047244094491" right="0.23622047244094491" top="0.74803149606299213" bottom="0.74803149606299213" header="0.31496062992125984" footer="0.31496062992125984"/>
  <pageSetup paperSize="9" scale="74"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A2040-BEC9-409F-844E-F9AAD96893FA}">
  <sheetPr>
    <pageSetUpPr fitToPage="1"/>
  </sheetPr>
  <dimension ref="A1:L254"/>
  <sheetViews>
    <sheetView view="pageBreakPreview" zoomScale="85" zoomScaleNormal="85" zoomScaleSheetLayoutView="85" workbookViewId="0">
      <selection activeCell="P8" sqref="P8"/>
    </sheetView>
  </sheetViews>
  <sheetFormatPr defaultRowHeight="30" customHeight="1"/>
  <cols>
    <col min="1" max="1" width="8.7109375" style="1" customWidth="1"/>
    <col min="2" max="2" width="27" style="7" customWidth="1"/>
    <col min="3" max="3" width="3.7109375" style="11" customWidth="1"/>
    <col min="4" max="4" width="1.7109375" style="11" customWidth="1"/>
    <col min="5" max="5" width="3.7109375" style="11" customWidth="1"/>
    <col min="6" max="6" width="1.7109375" style="11" customWidth="1"/>
    <col min="7" max="7" width="3.7109375" style="11" customWidth="1"/>
    <col min="8" max="8" width="80.7109375" style="11" customWidth="1"/>
    <col min="9" max="9" width="10" style="11" customWidth="1"/>
    <col min="10" max="10" width="20.28515625" style="13" customWidth="1"/>
    <col min="11" max="11" width="16.85546875" style="13" customWidth="1"/>
    <col min="12" max="12" width="24.140625" style="13" customWidth="1"/>
    <col min="13" max="13" width="16.85546875" style="11" customWidth="1"/>
    <col min="14" max="16384" width="9.140625" style="11"/>
  </cols>
  <sheetData>
    <row r="1" spans="1:12" s="9" customFormat="1" ht="11.25" customHeight="1">
      <c r="A1" s="8"/>
      <c r="B1" s="8"/>
      <c r="C1" s="8"/>
      <c r="D1" s="8"/>
      <c r="E1" s="8"/>
      <c r="F1" s="8"/>
      <c r="G1" s="8"/>
      <c r="H1" s="8"/>
      <c r="I1" s="8"/>
      <c r="J1" s="8"/>
      <c r="K1" s="8"/>
      <c r="L1" s="8"/>
    </row>
    <row r="2" spans="1:12" s="9" customFormat="1" ht="20.25" customHeight="1">
      <c r="A2" s="8"/>
      <c r="B2" s="8"/>
      <c r="C2" s="8"/>
      <c r="D2" s="8"/>
      <c r="E2" s="8"/>
      <c r="F2" s="8"/>
      <c r="G2" s="8"/>
      <c r="H2" s="8"/>
      <c r="I2" s="8"/>
      <c r="J2" s="8"/>
      <c r="K2" s="8"/>
      <c r="L2" s="8"/>
    </row>
    <row r="3" spans="1:12" s="9" customFormat="1" ht="20.25" customHeight="1">
      <c r="A3" s="8"/>
      <c r="B3" s="8"/>
      <c r="C3" s="8"/>
      <c r="D3" s="8"/>
      <c r="E3" s="8"/>
      <c r="F3" s="8"/>
      <c r="G3" s="8"/>
      <c r="H3" s="8"/>
      <c r="I3" s="8"/>
      <c r="J3" s="8"/>
      <c r="K3" s="8"/>
      <c r="L3" s="8"/>
    </row>
    <row r="4" spans="1:12" s="9" customFormat="1" ht="15" customHeight="1">
      <c r="A4" s="8"/>
      <c r="B4" s="8"/>
      <c r="C4" s="8"/>
      <c r="D4" s="8"/>
      <c r="E4" s="8"/>
      <c r="F4" s="8"/>
      <c r="G4" s="8"/>
      <c r="H4" s="8"/>
      <c r="I4" s="8"/>
      <c r="J4" s="8"/>
      <c r="K4" s="8"/>
      <c r="L4" s="8"/>
    </row>
    <row r="5" spans="1:12" s="9" customFormat="1" ht="6.75" customHeight="1" thickBot="1">
      <c r="A5" s="8"/>
      <c r="B5" s="8"/>
      <c r="C5" s="8"/>
      <c r="D5" s="8"/>
      <c r="E5" s="8"/>
      <c r="F5" s="8"/>
      <c r="G5" s="8"/>
      <c r="H5" s="8"/>
      <c r="I5" s="8"/>
      <c r="J5" s="8"/>
      <c r="K5" s="8"/>
      <c r="L5" s="8"/>
    </row>
    <row r="6" spans="1:12" s="9" customFormat="1" ht="22.5" customHeight="1" thickBot="1">
      <c r="A6" s="124" t="s">
        <v>0</v>
      </c>
      <c r="B6" s="125"/>
      <c r="C6" s="125"/>
      <c r="D6" s="125"/>
      <c r="E6" s="125"/>
      <c r="F6" s="125"/>
      <c r="G6" s="125"/>
      <c r="H6" s="125"/>
      <c r="I6" s="125"/>
      <c r="J6" s="125"/>
      <c r="K6" s="125"/>
      <c r="L6" s="125"/>
    </row>
    <row r="7" spans="1:12" s="9" customFormat="1" ht="6.75" customHeight="1">
      <c r="A7" s="8"/>
      <c r="B7" s="8"/>
      <c r="C7" s="8"/>
      <c r="D7" s="8"/>
      <c r="E7" s="8"/>
      <c r="F7" s="8"/>
      <c r="G7" s="8"/>
      <c r="H7" s="8"/>
      <c r="I7" s="8"/>
      <c r="J7" s="8"/>
      <c r="K7" s="8"/>
      <c r="L7" s="8"/>
    </row>
    <row r="8" spans="1:12" s="9" customFormat="1" ht="180.75" customHeight="1">
      <c r="A8" s="127" t="s">
        <v>1</v>
      </c>
      <c r="B8" s="127"/>
      <c r="C8" s="128" t="s">
        <v>16</v>
      </c>
      <c r="D8" s="128"/>
      <c r="E8" s="128"/>
      <c r="F8" s="128"/>
      <c r="G8" s="128"/>
      <c r="H8" s="128"/>
      <c r="I8" s="128"/>
      <c r="J8" s="128"/>
      <c r="K8" s="8"/>
      <c r="L8" s="8"/>
    </row>
    <row r="9" spans="1:12" s="9" customFormat="1" ht="28.5" customHeight="1">
      <c r="A9" s="127" t="s">
        <v>2</v>
      </c>
      <c r="B9" s="127"/>
      <c r="C9" s="129" t="s">
        <v>17</v>
      </c>
      <c r="D9" s="129"/>
      <c r="E9" s="129"/>
      <c r="F9" s="129"/>
      <c r="G9" s="129"/>
      <c r="H9" s="129"/>
      <c r="I9" s="129"/>
      <c r="J9" s="129"/>
      <c r="K9" s="8"/>
      <c r="L9" s="8"/>
    </row>
    <row r="10" spans="1:12" s="10" customFormat="1" ht="15" customHeight="1">
      <c r="A10" s="8"/>
      <c r="B10" s="8"/>
      <c r="C10" s="8"/>
      <c r="D10" s="8"/>
      <c r="E10" s="8"/>
      <c r="F10" s="8"/>
      <c r="G10" s="8"/>
      <c r="H10" s="8"/>
      <c r="I10" s="8"/>
      <c r="J10" s="8"/>
      <c r="K10" s="8" t="s">
        <v>3</v>
      </c>
      <c r="L10" s="42">
        <v>46204</v>
      </c>
    </row>
    <row r="11" spans="1:12" ht="20.25" customHeight="1" thickBot="1">
      <c r="A11" s="8"/>
      <c r="B11" s="8"/>
      <c r="C11" s="8"/>
      <c r="D11" s="8"/>
      <c r="E11" s="8"/>
      <c r="F11" s="8"/>
      <c r="G11" s="8"/>
      <c r="H11" s="93" t="s">
        <v>18</v>
      </c>
      <c r="I11" s="8"/>
      <c r="J11" s="8"/>
      <c r="K11" s="8" t="s">
        <v>4</v>
      </c>
      <c r="L11" s="24">
        <v>0.25</v>
      </c>
    </row>
    <row r="12" spans="1:12" s="68" customFormat="1" ht="30" customHeight="1">
      <c r="A12" s="64" t="s">
        <v>5</v>
      </c>
      <c r="B12" s="65" t="s">
        <v>6</v>
      </c>
      <c r="C12" s="65"/>
      <c r="D12" s="65"/>
      <c r="E12" s="65"/>
      <c r="F12" s="65" t="s">
        <v>7</v>
      </c>
      <c r="G12" s="65"/>
      <c r="H12" s="65" t="s">
        <v>8</v>
      </c>
      <c r="I12" s="65" t="s">
        <v>9</v>
      </c>
      <c r="J12" s="66" t="s">
        <v>10</v>
      </c>
      <c r="K12" s="67" t="s">
        <v>84</v>
      </c>
      <c r="L12" s="95" t="s">
        <v>11</v>
      </c>
    </row>
    <row r="13" spans="1:12" ht="6.75" customHeight="1">
      <c r="A13" s="22"/>
      <c r="B13" s="11"/>
      <c r="J13" s="12"/>
      <c r="K13" s="12"/>
      <c r="L13" s="23"/>
    </row>
    <row r="14" spans="1:12" s="70" customFormat="1" ht="19.5" customHeight="1">
      <c r="A14" s="57"/>
      <c r="B14" s="58"/>
      <c r="C14" s="69">
        <v>1</v>
      </c>
      <c r="D14" s="100" t="s">
        <v>12</v>
      </c>
      <c r="E14" s="100">
        <v>0</v>
      </c>
      <c r="F14" s="100"/>
      <c r="G14" s="100"/>
      <c r="H14" s="101" t="s">
        <v>19</v>
      </c>
      <c r="I14" s="100"/>
      <c r="J14" s="102"/>
      <c r="K14" s="103"/>
      <c r="L14" s="104"/>
    </row>
    <row r="15" spans="1:12" ht="39.950000000000003" customHeight="1">
      <c r="A15" s="27" t="s">
        <v>23</v>
      </c>
      <c r="B15" s="96">
        <v>1010000</v>
      </c>
      <c r="C15" s="28">
        <v>1</v>
      </c>
      <c r="D15" s="105" t="s">
        <v>12</v>
      </c>
      <c r="E15" s="105">
        <v>1</v>
      </c>
      <c r="F15" s="105"/>
      <c r="G15" s="105"/>
      <c r="H15" s="29" t="s">
        <v>24</v>
      </c>
      <c r="I15" s="30" t="s">
        <v>25</v>
      </c>
      <c r="J15" s="43">
        <v>26780</v>
      </c>
      <c r="K15" s="32">
        <v>1.1299999999999999</v>
      </c>
      <c r="L15" s="33">
        <f t="shared" ref="L15" si="0">ROUND(J15*K15,2)</f>
        <v>30261.4</v>
      </c>
    </row>
    <row r="16" spans="1:12" ht="39.950000000000003" customHeight="1">
      <c r="A16" s="27"/>
      <c r="B16" s="96" t="s">
        <v>26</v>
      </c>
      <c r="C16" s="28">
        <v>1</v>
      </c>
      <c r="D16" s="105" t="s">
        <v>12</v>
      </c>
      <c r="E16" s="105">
        <v>2</v>
      </c>
      <c r="F16" s="105"/>
      <c r="G16" s="105"/>
      <c r="H16" s="29" t="s">
        <v>27</v>
      </c>
      <c r="I16" s="30" t="s">
        <v>28</v>
      </c>
      <c r="J16" s="43">
        <v>1</v>
      </c>
      <c r="K16" s="83">
        <v>336314.99</v>
      </c>
      <c r="L16" s="33">
        <f t="shared" ref="L16" si="1">ROUND(J16*K16,2)</f>
        <v>336314.99</v>
      </c>
    </row>
    <row r="17" spans="1:12" s="74" customFormat="1" ht="15.75">
      <c r="A17" s="72"/>
      <c r="B17" s="106"/>
      <c r="C17" s="73"/>
      <c r="D17" s="107"/>
      <c r="E17" s="107"/>
      <c r="F17" s="107"/>
      <c r="G17" s="107"/>
      <c r="H17" s="108"/>
      <c r="I17" s="108"/>
      <c r="J17" s="108"/>
      <c r="K17" s="109" t="s">
        <v>29</v>
      </c>
      <c r="L17" s="110">
        <f>SUM(L15:L16)</f>
        <v>366576.39</v>
      </c>
    </row>
    <row r="18" spans="1:12" ht="11.25" customHeight="1">
      <c r="A18" s="27"/>
      <c r="B18" s="96"/>
      <c r="C18" s="34"/>
      <c r="D18" s="25"/>
      <c r="E18" s="25"/>
      <c r="F18" s="25"/>
      <c r="G18" s="25"/>
      <c r="H18" s="25"/>
      <c r="I18" s="25"/>
      <c r="J18" s="35"/>
      <c r="K18" s="26"/>
      <c r="L18" s="36"/>
    </row>
    <row r="19" spans="1:12" s="74" customFormat="1" ht="19.5" customHeight="1">
      <c r="A19" s="72"/>
      <c r="B19" s="106"/>
      <c r="C19" s="73">
        <v>2</v>
      </c>
      <c r="D19" s="107" t="s">
        <v>12</v>
      </c>
      <c r="E19" s="107">
        <v>0</v>
      </c>
      <c r="F19" s="107"/>
      <c r="G19" s="107"/>
      <c r="H19" s="111" t="s">
        <v>20</v>
      </c>
      <c r="I19" s="107"/>
      <c r="J19" s="112"/>
      <c r="K19" s="113"/>
      <c r="L19" s="110"/>
    </row>
    <row r="20" spans="1:12" ht="39.950000000000003" customHeight="1">
      <c r="A20" s="114" t="s">
        <v>13</v>
      </c>
      <c r="B20" s="45">
        <v>20002009</v>
      </c>
      <c r="C20" s="28">
        <v>2</v>
      </c>
      <c r="D20" s="105" t="s">
        <v>12</v>
      </c>
      <c r="E20" s="105">
        <v>1</v>
      </c>
      <c r="F20" s="105"/>
      <c r="G20" s="105"/>
      <c r="H20" s="46" t="s">
        <v>30</v>
      </c>
      <c r="I20" s="47" t="s">
        <v>31</v>
      </c>
      <c r="J20" s="87">
        <v>640</v>
      </c>
      <c r="K20" s="32">
        <v>224.76</v>
      </c>
      <c r="L20" s="33">
        <f t="shared" ref="L20:L21" si="2">ROUND(J20*K20,2)</f>
        <v>143846.39999999999</v>
      </c>
    </row>
    <row r="21" spans="1:12" s="20" customFormat="1" ht="39.950000000000003" customHeight="1">
      <c r="A21" s="27" t="s">
        <v>13</v>
      </c>
      <c r="B21" s="41">
        <v>20002002</v>
      </c>
      <c r="C21" s="37">
        <v>2</v>
      </c>
      <c r="D21" s="115" t="s">
        <v>12</v>
      </c>
      <c r="E21" s="105">
        <v>2</v>
      </c>
      <c r="F21" s="115"/>
      <c r="G21" s="115"/>
      <c r="H21" s="38" t="s">
        <v>32</v>
      </c>
      <c r="I21" s="39" t="s">
        <v>9</v>
      </c>
      <c r="J21" s="31">
        <v>7</v>
      </c>
      <c r="K21" s="40">
        <v>942.53</v>
      </c>
      <c r="L21" s="116">
        <f t="shared" si="2"/>
        <v>6597.71</v>
      </c>
    </row>
    <row r="22" spans="1:12" s="20" customFormat="1" ht="55.5" customHeight="1">
      <c r="A22" s="27" t="s">
        <v>13</v>
      </c>
      <c r="B22" s="48">
        <v>20002003</v>
      </c>
      <c r="C22" s="37">
        <v>2</v>
      </c>
      <c r="D22" s="115" t="s">
        <v>12</v>
      </c>
      <c r="E22" s="105">
        <v>3</v>
      </c>
      <c r="F22" s="115"/>
      <c r="G22" s="115"/>
      <c r="H22" s="49" t="s">
        <v>33</v>
      </c>
      <c r="I22" s="47" t="s">
        <v>9</v>
      </c>
      <c r="J22" s="31">
        <v>7</v>
      </c>
      <c r="K22" s="40">
        <v>128.86000000000001</v>
      </c>
      <c r="L22" s="116">
        <f t="shared" ref="L22" si="3">ROUND(J22*K22,2)</f>
        <v>902.02</v>
      </c>
    </row>
    <row r="23" spans="1:12" s="74" customFormat="1" ht="15.75">
      <c r="A23" s="72"/>
      <c r="B23" s="106"/>
      <c r="C23" s="73"/>
      <c r="D23" s="107"/>
      <c r="E23" s="107"/>
      <c r="F23" s="107"/>
      <c r="G23" s="107"/>
      <c r="H23" s="108"/>
      <c r="I23" s="108"/>
      <c r="J23" s="108"/>
      <c r="K23" s="109" t="s">
        <v>34</v>
      </c>
      <c r="L23" s="110">
        <f>SUM(L20:L22)</f>
        <v>151346.12999999998</v>
      </c>
    </row>
    <row r="24" spans="1:12" ht="11.25" customHeight="1">
      <c r="A24" s="27"/>
      <c r="B24" s="96"/>
      <c r="C24" s="34"/>
      <c r="D24" s="25"/>
      <c r="E24" s="25"/>
      <c r="F24" s="25"/>
      <c r="G24" s="25"/>
      <c r="H24" s="25"/>
      <c r="I24" s="25"/>
      <c r="J24" s="35"/>
      <c r="K24" s="26"/>
      <c r="L24" s="36"/>
    </row>
    <row r="25" spans="1:12" s="74" customFormat="1" ht="19.5" customHeight="1">
      <c r="A25" s="72"/>
      <c r="B25" s="106"/>
      <c r="C25" s="73">
        <v>3</v>
      </c>
      <c r="D25" s="107" t="s">
        <v>12</v>
      </c>
      <c r="E25" s="107">
        <v>0</v>
      </c>
      <c r="F25" s="107"/>
      <c r="G25" s="107"/>
      <c r="H25" s="111" t="s">
        <v>21</v>
      </c>
      <c r="I25" s="107"/>
      <c r="J25" s="112"/>
      <c r="K25" s="113"/>
      <c r="L25" s="110"/>
    </row>
    <row r="26" spans="1:12" s="21" customFormat="1" ht="19.5" customHeight="1">
      <c r="A26" s="57"/>
      <c r="B26" s="58"/>
      <c r="C26" s="59">
        <v>3</v>
      </c>
      <c r="D26" s="60" t="s">
        <v>12</v>
      </c>
      <c r="E26" s="60">
        <v>1</v>
      </c>
      <c r="F26" s="60"/>
      <c r="G26" s="60"/>
      <c r="H26" s="61" t="s">
        <v>35</v>
      </c>
      <c r="I26" s="60"/>
      <c r="J26" s="62"/>
      <c r="K26" s="63"/>
      <c r="L26" s="117"/>
    </row>
    <row r="27" spans="1:12" ht="39.950000000000003" customHeight="1">
      <c r="A27" s="27"/>
      <c r="B27" s="50" t="s">
        <v>36</v>
      </c>
      <c r="C27" s="28">
        <v>3</v>
      </c>
      <c r="D27" s="105" t="s">
        <v>12</v>
      </c>
      <c r="E27" s="105">
        <v>1</v>
      </c>
      <c r="F27" s="105" t="s">
        <v>12</v>
      </c>
      <c r="G27" s="105">
        <v>1</v>
      </c>
      <c r="H27" s="29" t="s">
        <v>37</v>
      </c>
      <c r="I27" s="30" t="s">
        <v>28</v>
      </c>
      <c r="J27" s="31">
        <v>1</v>
      </c>
      <c r="K27" s="32">
        <v>30374.400000000001</v>
      </c>
      <c r="L27" s="33">
        <f t="shared" ref="L27:L31" si="4">ROUND(J27*K27,2)</f>
        <v>30374.400000000001</v>
      </c>
    </row>
    <row r="28" spans="1:12" ht="39.950000000000003" customHeight="1">
      <c r="A28" s="27"/>
      <c r="B28" s="50" t="s">
        <v>38</v>
      </c>
      <c r="C28" s="28">
        <v>3</v>
      </c>
      <c r="D28" s="105" t="s">
        <v>12</v>
      </c>
      <c r="E28" s="105">
        <v>1</v>
      </c>
      <c r="F28" s="105" t="s">
        <v>12</v>
      </c>
      <c r="G28" s="105">
        <v>2</v>
      </c>
      <c r="H28" s="29" t="s">
        <v>39</v>
      </c>
      <c r="I28" s="30" t="s">
        <v>28</v>
      </c>
      <c r="J28" s="31">
        <v>1</v>
      </c>
      <c r="K28" s="32">
        <v>162666.14000000001</v>
      </c>
      <c r="L28" s="33">
        <f t="shared" si="4"/>
        <v>162666.14000000001</v>
      </c>
    </row>
    <row r="29" spans="1:12" ht="39.950000000000003" customHeight="1">
      <c r="A29" s="27"/>
      <c r="B29" s="50" t="s">
        <v>40</v>
      </c>
      <c r="C29" s="28">
        <v>3</v>
      </c>
      <c r="D29" s="105" t="s">
        <v>12</v>
      </c>
      <c r="E29" s="105">
        <v>1</v>
      </c>
      <c r="F29" s="105" t="s">
        <v>12</v>
      </c>
      <c r="G29" s="105">
        <v>3</v>
      </c>
      <c r="H29" s="29" t="s">
        <v>41</v>
      </c>
      <c r="I29" s="30" t="s">
        <v>28</v>
      </c>
      <c r="J29" s="31">
        <v>1</v>
      </c>
      <c r="K29" s="32">
        <v>925857.95</v>
      </c>
      <c r="L29" s="33">
        <f t="shared" si="4"/>
        <v>925857.95</v>
      </c>
    </row>
    <row r="30" spans="1:12" ht="39.950000000000003" customHeight="1">
      <c r="A30" s="27"/>
      <c r="B30" s="50" t="s">
        <v>42</v>
      </c>
      <c r="C30" s="28">
        <v>3</v>
      </c>
      <c r="D30" s="105" t="s">
        <v>12</v>
      </c>
      <c r="E30" s="105">
        <v>1</v>
      </c>
      <c r="F30" s="105" t="s">
        <v>12</v>
      </c>
      <c r="G30" s="105">
        <v>4</v>
      </c>
      <c r="H30" s="29" t="s">
        <v>43</v>
      </c>
      <c r="I30" s="30" t="s">
        <v>28</v>
      </c>
      <c r="J30" s="31">
        <v>1</v>
      </c>
      <c r="K30" s="32">
        <v>58559.82</v>
      </c>
      <c r="L30" s="33">
        <f t="shared" si="4"/>
        <v>58559.82</v>
      </c>
    </row>
    <row r="31" spans="1:12" ht="60" customHeight="1">
      <c r="A31" s="27" t="s">
        <v>13</v>
      </c>
      <c r="B31" s="50">
        <v>20005034</v>
      </c>
      <c r="C31" s="28">
        <v>3</v>
      </c>
      <c r="D31" s="105" t="s">
        <v>12</v>
      </c>
      <c r="E31" s="105">
        <v>1</v>
      </c>
      <c r="F31" s="105" t="s">
        <v>12</v>
      </c>
      <c r="G31" s="105">
        <v>5</v>
      </c>
      <c r="H31" s="29" t="s">
        <v>44</v>
      </c>
      <c r="I31" s="30" t="s">
        <v>28</v>
      </c>
      <c r="J31" s="31">
        <v>1</v>
      </c>
      <c r="K31" s="32">
        <v>12579.36</v>
      </c>
      <c r="L31" s="33">
        <f t="shared" si="4"/>
        <v>12579.36</v>
      </c>
    </row>
    <row r="32" spans="1:12" s="21" customFormat="1" ht="15.75">
      <c r="A32" s="57"/>
      <c r="B32" s="58"/>
      <c r="C32" s="59"/>
      <c r="D32" s="60"/>
      <c r="E32" s="60"/>
      <c r="F32" s="60"/>
      <c r="G32" s="60"/>
      <c r="H32" s="118"/>
      <c r="I32" s="118"/>
      <c r="J32" s="118"/>
      <c r="K32" s="119" t="s">
        <v>45</v>
      </c>
      <c r="L32" s="117">
        <f>SUM(L27:L31)</f>
        <v>1190037.6700000002</v>
      </c>
    </row>
    <row r="33" spans="1:12" s="14" customFormat="1" ht="15.75">
      <c r="A33" s="51"/>
      <c r="B33" s="52"/>
      <c r="C33" s="53"/>
      <c r="D33" s="54"/>
      <c r="E33" s="54"/>
      <c r="F33" s="54"/>
      <c r="G33" s="54"/>
      <c r="H33" s="55"/>
      <c r="I33" s="55"/>
      <c r="J33" s="55"/>
      <c r="K33" s="56"/>
      <c r="L33" s="120"/>
    </row>
    <row r="34" spans="1:12" s="71" customFormat="1" ht="19.5" customHeight="1">
      <c r="A34" s="57"/>
      <c r="B34" s="58"/>
      <c r="C34" s="59">
        <v>3</v>
      </c>
      <c r="D34" s="60" t="s">
        <v>12</v>
      </c>
      <c r="E34" s="60">
        <v>2</v>
      </c>
      <c r="F34" s="60"/>
      <c r="G34" s="60"/>
      <c r="H34" s="61" t="s">
        <v>46</v>
      </c>
      <c r="I34" s="60"/>
      <c r="J34" s="62"/>
      <c r="K34" s="63"/>
      <c r="L34" s="117"/>
    </row>
    <row r="35" spans="1:12" s="71" customFormat="1" ht="39" customHeight="1">
      <c r="A35" s="27"/>
      <c r="B35" s="50" t="s">
        <v>47</v>
      </c>
      <c r="C35" s="28">
        <v>3</v>
      </c>
      <c r="D35" s="105" t="s">
        <v>12</v>
      </c>
      <c r="E35" s="105">
        <v>2</v>
      </c>
      <c r="F35" s="105" t="s">
        <v>12</v>
      </c>
      <c r="G35" s="105">
        <v>1</v>
      </c>
      <c r="H35" s="29" t="s">
        <v>37</v>
      </c>
      <c r="I35" s="30" t="s">
        <v>28</v>
      </c>
      <c r="J35" s="31">
        <v>1</v>
      </c>
      <c r="K35" s="32">
        <v>18224.64</v>
      </c>
      <c r="L35" s="33">
        <f t="shared" ref="L35:L37" si="5">ROUND(J35*K35,2)</f>
        <v>18224.64</v>
      </c>
    </row>
    <row r="36" spans="1:12" s="71" customFormat="1" ht="39" customHeight="1">
      <c r="A36" s="27"/>
      <c r="B36" s="50" t="s">
        <v>48</v>
      </c>
      <c r="C36" s="28">
        <v>3</v>
      </c>
      <c r="D36" s="105" t="s">
        <v>12</v>
      </c>
      <c r="E36" s="105">
        <v>2</v>
      </c>
      <c r="F36" s="105" t="s">
        <v>12</v>
      </c>
      <c r="G36" s="105">
        <v>2</v>
      </c>
      <c r="H36" s="29" t="s">
        <v>39</v>
      </c>
      <c r="I36" s="30" t="s">
        <v>28</v>
      </c>
      <c r="J36" s="31">
        <v>1</v>
      </c>
      <c r="K36" s="32">
        <v>110612.98</v>
      </c>
      <c r="L36" s="33">
        <f t="shared" si="5"/>
        <v>110612.98</v>
      </c>
    </row>
    <row r="37" spans="1:12" s="71" customFormat="1" ht="39" customHeight="1">
      <c r="A37" s="27"/>
      <c r="B37" s="50" t="s">
        <v>49</v>
      </c>
      <c r="C37" s="28">
        <v>3</v>
      </c>
      <c r="D37" s="105" t="s">
        <v>12</v>
      </c>
      <c r="E37" s="105">
        <v>2</v>
      </c>
      <c r="F37" s="105" t="s">
        <v>12</v>
      </c>
      <c r="G37" s="105">
        <v>3</v>
      </c>
      <c r="H37" s="29" t="s">
        <v>41</v>
      </c>
      <c r="I37" s="30" t="s">
        <v>28</v>
      </c>
      <c r="J37" s="31">
        <v>1</v>
      </c>
      <c r="K37" s="32">
        <v>475440.57</v>
      </c>
      <c r="L37" s="33">
        <f t="shared" si="5"/>
        <v>475440.57</v>
      </c>
    </row>
    <row r="38" spans="1:12" ht="39" customHeight="1">
      <c r="A38" s="27"/>
      <c r="B38" s="50" t="s">
        <v>50</v>
      </c>
      <c r="C38" s="28">
        <v>3</v>
      </c>
      <c r="D38" s="105" t="s">
        <v>12</v>
      </c>
      <c r="E38" s="105">
        <v>2</v>
      </c>
      <c r="F38" s="105" t="s">
        <v>12</v>
      </c>
      <c r="G38" s="105">
        <v>4</v>
      </c>
      <c r="H38" s="29" t="s">
        <v>43</v>
      </c>
      <c r="I38" s="30" t="s">
        <v>28</v>
      </c>
      <c r="J38" s="31">
        <v>1</v>
      </c>
      <c r="K38" s="32">
        <v>26026.58</v>
      </c>
      <c r="L38" s="33">
        <f t="shared" ref="L38" si="6">ROUND(J38*K38,2)</f>
        <v>26026.58</v>
      </c>
    </row>
    <row r="39" spans="1:12" ht="68.25" customHeight="1">
      <c r="A39" s="27" t="s">
        <v>13</v>
      </c>
      <c r="B39" s="50">
        <v>20005033</v>
      </c>
      <c r="C39" s="28">
        <v>3</v>
      </c>
      <c r="D39" s="105" t="s">
        <v>12</v>
      </c>
      <c r="E39" s="105">
        <v>2</v>
      </c>
      <c r="F39" s="105" t="s">
        <v>12</v>
      </c>
      <c r="G39" s="105">
        <v>5</v>
      </c>
      <c r="H39" s="29" t="s">
        <v>51</v>
      </c>
      <c r="I39" s="30" t="s">
        <v>28</v>
      </c>
      <c r="J39" s="31">
        <v>1</v>
      </c>
      <c r="K39" s="32">
        <v>9712.11</v>
      </c>
      <c r="L39" s="33">
        <f t="shared" ref="L39" si="7">ROUND(J39*K39,2)</f>
        <v>9712.11</v>
      </c>
    </row>
    <row r="40" spans="1:12" s="21" customFormat="1" ht="15.75">
      <c r="A40" s="57"/>
      <c r="B40" s="58"/>
      <c r="C40" s="59"/>
      <c r="D40" s="60"/>
      <c r="E40" s="60"/>
      <c r="F40" s="60"/>
      <c r="G40" s="60"/>
      <c r="H40" s="118"/>
      <c r="I40" s="118"/>
      <c r="J40" s="118"/>
      <c r="K40" s="119" t="s">
        <v>52</v>
      </c>
      <c r="L40" s="117">
        <f>SUM(L35:L39)</f>
        <v>640016.87999999989</v>
      </c>
    </row>
    <row r="41" spans="1:12" s="14" customFormat="1" ht="15.75">
      <c r="A41" s="51"/>
      <c r="B41" s="52"/>
      <c r="C41" s="53"/>
      <c r="D41" s="54"/>
      <c r="E41" s="54"/>
      <c r="F41" s="54"/>
      <c r="G41" s="54"/>
      <c r="H41" s="55"/>
      <c r="I41" s="55"/>
      <c r="J41" s="55"/>
      <c r="K41" s="56"/>
      <c r="L41" s="120"/>
    </row>
    <row r="42" spans="1:12" s="14" customFormat="1" ht="15.75">
      <c r="A42" s="57"/>
      <c r="B42" s="58"/>
      <c r="C42" s="59">
        <v>3</v>
      </c>
      <c r="D42" s="60" t="s">
        <v>12</v>
      </c>
      <c r="E42" s="60">
        <v>3</v>
      </c>
      <c r="F42" s="60"/>
      <c r="G42" s="60"/>
      <c r="H42" s="61" t="s">
        <v>53</v>
      </c>
      <c r="I42" s="60"/>
      <c r="J42" s="62"/>
      <c r="K42" s="63"/>
      <c r="L42" s="117"/>
    </row>
    <row r="43" spans="1:12" s="14" customFormat="1" ht="39.75" customHeight="1">
      <c r="A43" s="27"/>
      <c r="B43" s="50" t="s">
        <v>54</v>
      </c>
      <c r="C43" s="28">
        <v>3</v>
      </c>
      <c r="D43" s="105" t="s">
        <v>12</v>
      </c>
      <c r="E43" s="105">
        <v>3</v>
      </c>
      <c r="F43" s="105" t="s">
        <v>12</v>
      </c>
      <c r="G43" s="105">
        <v>1</v>
      </c>
      <c r="H43" s="29" t="s">
        <v>37</v>
      </c>
      <c r="I43" s="30" t="s">
        <v>28</v>
      </c>
      <c r="J43" s="31">
        <v>1</v>
      </c>
      <c r="K43" s="32">
        <v>12149.76</v>
      </c>
      <c r="L43" s="33">
        <f t="shared" ref="L43:L47" si="8">ROUND(J43*K43,2)</f>
        <v>12149.76</v>
      </c>
    </row>
    <row r="44" spans="1:12" s="14" customFormat="1" ht="39.75" customHeight="1">
      <c r="A44" s="27"/>
      <c r="B44" s="50" t="s">
        <v>55</v>
      </c>
      <c r="C44" s="28">
        <v>3</v>
      </c>
      <c r="D44" s="105" t="s">
        <v>12</v>
      </c>
      <c r="E44" s="105">
        <v>3</v>
      </c>
      <c r="F44" s="105" t="s">
        <v>12</v>
      </c>
      <c r="G44" s="105">
        <v>2</v>
      </c>
      <c r="H44" s="29" t="s">
        <v>39</v>
      </c>
      <c r="I44" s="30" t="s">
        <v>28</v>
      </c>
      <c r="J44" s="31">
        <v>1</v>
      </c>
      <c r="K44" s="32">
        <v>71573.11</v>
      </c>
      <c r="L44" s="33">
        <f t="shared" ref="L44" si="9">ROUND(J44*K44,2)</f>
        <v>71573.11</v>
      </c>
    </row>
    <row r="45" spans="1:12" s="14" customFormat="1" ht="39.75" customHeight="1">
      <c r="A45" s="27"/>
      <c r="B45" s="50" t="s">
        <v>56</v>
      </c>
      <c r="C45" s="28">
        <v>3</v>
      </c>
      <c r="D45" s="105" t="s">
        <v>12</v>
      </c>
      <c r="E45" s="105">
        <v>3</v>
      </c>
      <c r="F45" s="105" t="s">
        <v>12</v>
      </c>
      <c r="G45" s="105">
        <v>3</v>
      </c>
      <c r="H45" s="29" t="s">
        <v>41</v>
      </c>
      <c r="I45" s="30" t="s">
        <v>28</v>
      </c>
      <c r="J45" s="31">
        <v>1</v>
      </c>
      <c r="K45" s="32">
        <v>90083.48</v>
      </c>
      <c r="L45" s="33">
        <f t="shared" si="8"/>
        <v>90083.48</v>
      </c>
    </row>
    <row r="46" spans="1:12" s="14" customFormat="1" ht="39.75" customHeight="1">
      <c r="A46" s="27"/>
      <c r="B46" s="50" t="s">
        <v>57</v>
      </c>
      <c r="C46" s="28">
        <v>3</v>
      </c>
      <c r="D46" s="105" t="s">
        <v>12</v>
      </c>
      <c r="E46" s="105">
        <v>3</v>
      </c>
      <c r="F46" s="105" t="s">
        <v>12</v>
      </c>
      <c r="G46" s="105">
        <v>4</v>
      </c>
      <c r="H46" s="29" t="s">
        <v>43</v>
      </c>
      <c r="I46" s="30" t="s">
        <v>28</v>
      </c>
      <c r="J46" s="31">
        <v>1</v>
      </c>
      <c r="K46" s="32">
        <v>26026.58</v>
      </c>
      <c r="L46" s="33">
        <f t="shared" si="8"/>
        <v>26026.58</v>
      </c>
    </row>
    <row r="47" spans="1:12" s="14" customFormat="1" ht="54" customHeight="1">
      <c r="A47" s="27" t="s">
        <v>13</v>
      </c>
      <c r="B47" s="50">
        <v>20005033</v>
      </c>
      <c r="C47" s="28">
        <v>3</v>
      </c>
      <c r="D47" s="105" t="s">
        <v>12</v>
      </c>
      <c r="E47" s="105">
        <v>3</v>
      </c>
      <c r="F47" s="105" t="s">
        <v>12</v>
      </c>
      <c r="G47" s="105">
        <v>5</v>
      </c>
      <c r="H47" s="29" t="s">
        <v>51</v>
      </c>
      <c r="I47" s="30" t="s">
        <v>28</v>
      </c>
      <c r="J47" s="31">
        <v>1</v>
      </c>
      <c r="K47" s="32">
        <v>9712.11</v>
      </c>
      <c r="L47" s="33">
        <f t="shared" si="8"/>
        <v>9712.11</v>
      </c>
    </row>
    <row r="48" spans="1:12" s="14" customFormat="1" ht="15.75">
      <c r="A48" s="57"/>
      <c r="B48" s="58"/>
      <c r="C48" s="59"/>
      <c r="D48" s="60"/>
      <c r="E48" s="60"/>
      <c r="F48" s="60"/>
      <c r="G48" s="60"/>
      <c r="H48" s="61"/>
      <c r="I48" s="118"/>
      <c r="J48" s="118"/>
      <c r="K48" s="119" t="s">
        <v>58</v>
      </c>
      <c r="L48" s="117">
        <f>SUM(L43:L47)</f>
        <v>209545.03999999998</v>
      </c>
    </row>
    <row r="49" spans="1:12" s="14" customFormat="1" ht="15.75">
      <c r="A49" s="51"/>
      <c r="B49" s="52"/>
      <c r="C49" s="53"/>
      <c r="D49" s="54"/>
      <c r="E49" s="54"/>
      <c r="F49" s="54"/>
      <c r="G49" s="54"/>
      <c r="H49" s="55"/>
      <c r="I49" s="55"/>
      <c r="J49" s="55"/>
      <c r="K49" s="56"/>
      <c r="L49" s="120"/>
    </row>
    <row r="50" spans="1:12" s="14" customFormat="1" ht="15.75">
      <c r="A50" s="57"/>
      <c r="B50" s="58"/>
      <c r="C50" s="59">
        <v>3</v>
      </c>
      <c r="D50" s="60" t="s">
        <v>12</v>
      </c>
      <c r="E50" s="60">
        <v>4</v>
      </c>
      <c r="F50" s="60"/>
      <c r="G50" s="60"/>
      <c r="H50" s="61" t="s">
        <v>59</v>
      </c>
      <c r="I50" s="60"/>
      <c r="J50" s="62"/>
      <c r="K50" s="63"/>
      <c r="L50" s="117"/>
    </row>
    <row r="51" spans="1:12" s="14" customFormat="1" ht="39.75" customHeight="1">
      <c r="A51" s="27"/>
      <c r="B51" s="50" t="s">
        <v>60</v>
      </c>
      <c r="C51" s="28">
        <v>3</v>
      </c>
      <c r="D51" s="105" t="s">
        <v>12</v>
      </c>
      <c r="E51" s="105">
        <v>4</v>
      </c>
      <c r="F51" s="105" t="s">
        <v>12</v>
      </c>
      <c r="G51" s="105">
        <v>1</v>
      </c>
      <c r="H51" s="29" t="s">
        <v>37</v>
      </c>
      <c r="I51" s="30" t="s">
        <v>28</v>
      </c>
      <c r="J51" s="31">
        <v>1</v>
      </c>
      <c r="K51" s="32">
        <v>12149.76</v>
      </c>
      <c r="L51" s="33">
        <f t="shared" ref="L51:L55" si="10">ROUND(J51*K51,2)</f>
        <v>12149.76</v>
      </c>
    </row>
    <row r="52" spans="1:12" s="14" customFormat="1" ht="39.75" customHeight="1">
      <c r="A52" s="27"/>
      <c r="B52" s="50" t="s">
        <v>61</v>
      </c>
      <c r="C52" s="28">
        <v>3</v>
      </c>
      <c r="D52" s="105" t="s">
        <v>12</v>
      </c>
      <c r="E52" s="105">
        <v>4</v>
      </c>
      <c r="F52" s="105" t="s">
        <v>12</v>
      </c>
      <c r="G52" s="105">
        <v>2</v>
      </c>
      <c r="H52" s="29" t="s">
        <v>39</v>
      </c>
      <c r="I52" s="30" t="s">
        <v>28</v>
      </c>
      <c r="J52" s="31">
        <v>1</v>
      </c>
      <c r="K52" s="32">
        <v>71573.11</v>
      </c>
      <c r="L52" s="33">
        <f t="shared" ref="L52" si="11">ROUND(J52*K52,2)</f>
        <v>71573.11</v>
      </c>
    </row>
    <row r="53" spans="1:12" s="14" customFormat="1" ht="39.75" customHeight="1">
      <c r="A53" s="27"/>
      <c r="B53" s="50" t="s">
        <v>62</v>
      </c>
      <c r="C53" s="28">
        <v>3</v>
      </c>
      <c r="D53" s="105" t="s">
        <v>12</v>
      </c>
      <c r="E53" s="105">
        <v>4</v>
      </c>
      <c r="F53" s="105" t="s">
        <v>12</v>
      </c>
      <c r="G53" s="105">
        <v>3</v>
      </c>
      <c r="H53" s="29" t="s">
        <v>41</v>
      </c>
      <c r="I53" s="30" t="s">
        <v>28</v>
      </c>
      <c r="J53" s="31">
        <v>1</v>
      </c>
      <c r="K53" s="32">
        <v>90083.48</v>
      </c>
      <c r="L53" s="33">
        <f t="shared" si="10"/>
        <v>90083.48</v>
      </c>
    </row>
    <row r="54" spans="1:12" s="14" customFormat="1" ht="39.75" customHeight="1">
      <c r="A54" s="27"/>
      <c r="B54" s="50" t="s">
        <v>63</v>
      </c>
      <c r="C54" s="28">
        <v>3</v>
      </c>
      <c r="D54" s="105" t="s">
        <v>12</v>
      </c>
      <c r="E54" s="105">
        <v>4</v>
      </c>
      <c r="F54" s="105" t="s">
        <v>12</v>
      </c>
      <c r="G54" s="105">
        <v>4</v>
      </c>
      <c r="H54" s="29" t="s">
        <v>43</v>
      </c>
      <c r="I54" s="30" t="s">
        <v>28</v>
      </c>
      <c r="J54" s="31">
        <v>1</v>
      </c>
      <c r="K54" s="32">
        <v>26026.58</v>
      </c>
      <c r="L54" s="33">
        <f t="shared" si="10"/>
        <v>26026.58</v>
      </c>
    </row>
    <row r="55" spans="1:12" s="14" customFormat="1" ht="48.75" customHeight="1">
      <c r="A55" s="27" t="s">
        <v>13</v>
      </c>
      <c r="B55" s="50">
        <v>20005033</v>
      </c>
      <c r="C55" s="28">
        <v>3</v>
      </c>
      <c r="D55" s="105" t="s">
        <v>12</v>
      </c>
      <c r="E55" s="105">
        <v>4</v>
      </c>
      <c r="F55" s="105" t="s">
        <v>12</v>
      </c>
      <c r="G55" s="105">
        <v>5</v>
      </c>
      <c r="H55" s="29" t="s">
        <v>51</v>
      </c>
      <c r="I55" s="30" t="s">
        <v>28</v>
      </c>
      <c r="J55" s="31">
        <v>1</v>
      </c>
      <c r="K55" s="32">
        <v>9712.11</v>
      </c>
      <c r="L55" s="33">
        <f t="shared" si="10"/>
        <v>9712.11</v>
      </c>
    </row>
    <row r="56" spans="1:12" s="14" customFormat="1" ht="15.75">
      <c r="A56" s="57"/>
      <c r="B56" s="58"/>
      <c r="C56" s="59"/>
      <c r="D56" s="60"/>
      <c r="E56" s="60"/>
      <c r="F56" s="60"/>
      <c r="G56" s="60"/>
      <c r="H56" s="61"/>
      <c r="I56" s="118"/>
      <c r="J56" s="118"/>
      <c r="K56" s="119" t="s">
        <v>64</v>
      </c>
      <c r="L56" s="117">
        <f>SUM(L51:L55)</f>
        <v>209545.03999999998</v>
      </c>
    </row>
    <row r="57" spans="1:12" s="14" customFormat="1" ht="15.75">
      <c r="A57" s="51"/>
      <c r="B57" s="52"/>
      <c r="C57" s="53"/>
      <c r="D57" s="54"/>
      <c r="E57" s="54"/>
      <c r="F57" s="54"/>
      <c r="G57" s="54"/>
      <c r="H57" s="86"/>
      <c r="I57" s="55"/>
      <c r="J57" s="55"/>
      <c r="K57" s="56"/>
      <c r="L57" s="120"/>
    </row>
    <row r="58" spans="1:12" s="14" customFormat="1" ht="15.75">
      <c r="A58" s="57"/>
      <c r="B58" s="58"/>
      <c r="C58" s="59">
        <v>3</v>
      </c>
      <c r="D58" s="60" t="s">
        <v>12</v>
      </c>
      <c r="E58" s="60">
        <v>5</v>
      </c>
      <c r="F58" s="60"/>
      <c r="G58" s="60"/>
      <c r="H58" s="61" t="s">
        <v>65</v>
      </c>
      <c r="I58" s="60"/>
      <c r="J58" s="62"/>
      <c r="K58" s="63"/>
      <c r="L58" s="117"/>
    </row>
    <row r="59" spans="1:12" s="14" customFormat="1" ht="39.75" customHeight="1">
      <c r="A59" s="27"/>
      <c r="B59" s="50" t="s">
        <v>66</v>
      </c>
      <c r="C59" s="28">
        <v>3</v>
      </c>
      <c r="D59" s="105" t="s">
        <v>12</v>
      </c>
      <c r="E59" s="105">
        <v>5</v>
      </c>
      <c r="F59" s="105" t="s">
        <v>12</v>
      </c>
      <c r="G59" s="105">
        <v>1</v>
      </c>
      <c r="H59" s="29" t="s">
        <v>37</v>
      </c>
      <c r="I59" s="30" t="s">
        <v>28</v>
      </c>
      <c r="J59" s="31">
        <v>1</v>
      </c>
      <c r="K59" s="32">
        <v>12149.76</v>
      </c>
      <c r="L59" s="33">
        <f t="shared" ref="L59:L63" si="12">ROUND(J59*K59,2)</f>
        <v>12149.76</v>
      </c>
    </row>
    <row r="60" spans="1:12" s="14" customFormat="1" ht="39.75" customHeight="1">
      <c r="A60" s="27"/>
      <c r="B60" s="50" t="s">
        <v>67</v>
      </c>
      <c r="C60" s="28">
        <v>3</v>
      </c>
      <c r="D60" s="105" t="s">
        <v>12</v>
      </c>
      <c r="E60" s="105">
        <v>5</v>
      </c>
      <c r="F60" s="105" t="s">
        <v>12</v>
      </c>
      <c r="G60" s="105">
        <v>2</v>
      </c>
      <c r="H60" s="29" t="s">
        <v>39</v>
      </c>
      <c r="I60" s="30" t="s">
        <v>28</v>
      </c>
      <c r="J60" s="31">
        <v>1</v>
      </c>
      <c r="K60" s="32">
        <v>65066.45</v>
      </c>
      <c r="L60" s="33">
        <f t="shared" ref="L60" si="13">ROUND(J60*K60,2)</f>
        <v>65066.45</v>
      </c>
    </row>
    <row r="61" spans="1:12" s="14" customFormat="1" ht="39.75" customHeight="1">
      <c r="A61" s="27"/>
      <c r="B61" s="50" t="s">
        <v>68</v>
      </c>
      <c r="C61" s="28">
        <v>3</v>
      </c>
      <c r="D61" s="105" t="s">
        <v>12</v>
      </c>
      <c r="E61" s="105">
        <v>5</v>
      </c>
      <c r="F61" s="105" t="s">
        <v>12</v>
      </c>
      <c r="G61" s="105">
        <v>3</v>
      </c>
      <c r="H61" s="29" t="s">
        <v>41</v>
      </c>
      <c r="I61" s="30" t="s">
        <v>28</v>
      </c>
      <c r="J61" s="31">
        <v>1</v>
      </c>
      <c r="K61" s="32">
        <v>120111.3</v>
      </c>
      <c r="L61" s="33">
        <f t="shared" si="12"/>
        <v>120111.3</v>
      </c>
    </row>
    <row r="62" spans="1:12" s="14" customFormat="1" ht="39.75" customHeight="1">
      <c r="A62" s="27"/>
      <c r="B62" s="50" t="s">
        <v>69</v>
      </c>
      <c r="C62" s="28">
        <v>3</v>
      </c>
      <c r="D62" s="105" t="s">
        <v>12</v>
      </c>
      <c r="E62" s="105">
        <v>5</v>
      </c>
      <c r="F62" s="105" t="s">
        <v>12</v>
      </c>
      <c r="G62" s="105">
        <v>4</v>
      </c>
      <c r="H62" s="29" t="s">
        <v>43</v>
      </c>
      <c r="I62" s="30" t="s">
        <v>28</v>
      </c>
      <c r="J62" s="31">
        <v>1</v>
      </c>
      <c r="K62" s="32">
        <v>26026.58</v>
      </c>
      <c r="L62" s="33">
        <f t="shared" si="12"/>
        <v>26026.58</v>
      </c>
    </row>
    <row r="63" spans="1:12" s="14" customFormat="1" ht="57.75" customHeight="1">
      <c r="A63" s="27" t="s">
        <v>13</v>
      </c>
      <c r="B63" s="50">
        <v>20005033</v>
      </c>
      <c r="C63" s="28">
        <v>3</v>
      </c>
      <c r="D63" s="105" t="s">
        <v>12</v>
      </c>
      <c r="E63" s="105">
        <v>5</v>
      </c>
      <c r="F63" s="105" t="s">
        <v>12</v>
      </c>
      <c r="G63" s="105">
        <v>5</v>
      </c>
      <c r="H63" s="29" t="s">
        <v>51</v>
      </c>
      <c r="I63" s="30" t="s">
        <v>28</v>
      </c>
      <c r="J63" s="31">
        <v>1</v>
      </c>
      <c r="K63" s="32">
        <v>9712.11</v>
      </c>
      <c r="L63" s="33">
        <f t="shared" si="12"/>
        <v>9712.11</v>
      </c>
    </row>
    <row r="64" spans="1:12" s="14" customFormat="1" ht="15.75">
      <c r="A64" s="57"/>
      <c r="B64" s="58"/>
      <c r="C64" s="59"/>
      <c r="D64" s="60"/>
      <c r="E64" s="60"/>
      <c r="F64" s="60"/>
      <c r="G64" s="60"/>
      <c r="H64" s="118"/>
      <c r="I64" s="118"/>
      <c r="J64" s="118"/>
      <c r="K64" s="119" t="s">
        <v>70</v>
      </c>
      <c r="L64" s="117">
        <f>SUM(L59:L63)</f>
        <v>233066.2</v>
      </c>
    </row>
    <row r="65" spans="1:12" s="14" customFormat="1" ht="15.75">
      <c r="A65" s="51"/>
      <c r="B65" s="52"/>
      <c r="C65" s="53"/>
      <c r="D65" s="54"/>
      <c r="E65" s="54"/>
      <c r="F65" s="54"/>
      <c r="G65" s="54"/>
      <c r="H65" s="55"/>
      <c r="I65" s="55"/>
      <c r="J65" s="55"/>
      <c r="K65" s="56"/>
      <c r="L65" s="120"/>
    </row>
    <row r="66" spans="1:12" s="14" customFormat="1" ht="15.75">
      <c r="A66" s="51"/>
      <c r="B66" s="52"/>
      <c r="C66" s="53"/>
      <c r="D66" s="54"/>
      <c r="E66" s="54"/>
      <c r="F66" s="54"/>
      <c r="G66" s="54"/>
      <c r="H66" s="55"/>
      <c r="I66" s="55"/>
      <c r="J66" s="55"/>
      <c r="K66" s="56"/>
      <c r="L66" s="120"/>
    </row>
    <row r="67" spans="1:12" s="71" customFormat="1" ht="19.5" customHeight="1">
      <c r="A67" s="57"/>
      <c r="B67" s="58"/>
      <c r="C67" s="59">
        <v>3</v>
      </c>
      <c r="D67" s="60" t="s">
        <v>12</v>
      </c>
      <c r="E67" s="60">
        <v>6</v>
      </c>
      <c r="F67" s="60"/>
      <c r="G67" s="60"/>
      <c r="H67" s="61" t="s">
        <v>71</v>
      </c>
      <c r="I67" s="60"/>
      <c r="J67" s="62"/>
      <c r="K67" s="63"/>
      <c r="L67" s="117"/>
    </row>
    <row r="68" spans="1:12" ht="39.950000000000003" customHeight="1">
      <c r="A68" s="27"/>
      <c r="B68" s="50" t="s">
        <v>72</v>
      </c>
      <c r="C68" s="28">
        <v>3</v>
      </c>
      <c r="D68" s="105" t="s">
        <v>12</v>
      </c>
      <c r="E68" s="105">
        <v>6</v>
      </c>
      <c r="F68" s="105" t="s">
        <v>12</v>
      </c>
      <c r="G68" s="105">
        <v>1</v>
      </c>
      <c r="H68" s="29" t="s">
        <v>37</v>
      </c>
      <c r="I68" s="30" t="s">
        <v>28</v>
      </c>
      <c r="J68" s="31">
        <v>1</v>
      </c>
      <c r="K68" s="32">
        <v>12149.76</v>
      </c>
      <c r="L68" s="33">
        <f t="shared" ref="L68:L72" si="14">ROUND(J68*K68,2)</f>
        <v>12149.76</v>
      </c>
    </row>
    <row r="69" spans="1:12" ht="39.950000000000003" customHeight="1">
      <c r="A69" s="27"/>
      <c r="B69" s="50" t="s">
        <v>73</v>
      </c>
      <c r="C69" s="28">
        <v>3</v>
      </c>
      <c r="D69" s="105" t="s">
        <v>12</v>
      </c>
      <c r="E69" s="105">
        <v>6</v>
      </c>
      <c r="F69" s="105" t="s">
        <v>12</v>
      </c>
      <c r="G69" s="105">
        <v>2</v>
      </c>
      <c r="H69" s="29" t="s">
        <v>39</v>
      </c>
      <c r="I69" s="30" t="s">
        <v>28</v>
      </c>
      <c r="J69" s="31">
        <v>1</v>
      </c>
      <c r="K69" s="32">
        <v>58559.82</v>
      </c>
      <c r="L69" s="33">
        <f t="shared" ref="L69" si="15">ROUND(J69*K69,2)</f>
        <v>58559.82</v>
      </c>
    </row>
    <row r="70" spans="1:12" ht="39.950000000000003" customHeight="1">
      <c r="A70" s="27"/>
      <c r="B70" s="50" t="s">
        <v>74</v>
      </c>
      <c r="C70" s="28">
        <v>3</v>
      </c>
      <c r="D70" s="105" t="s">
        <v>12</v>
      </c>
      <c r="E70" s="105">
        <v>6</v>
      </c>
      <c r="F70" s="105" t="s">
        <v>12</v>
      </c>
      <c r="G70" s="105">
        <v>3</v>
      </c>
      <c r="H70" s="29" t="s">
        <v>41</v>
      </c>
      <c r="I70" s="30" t="s">
        <v>28</v>
      </c>
      <c r="J70" s="31">
        <v>1</v>
      </c>
      <c r="K70" s="32">
        <v>210194.78</v>
      </c>
      <c r="L70" s="33">
        <f t="shared" si="14"/>
        <v>210194.78</v>
      </c>
    </row>
    <row r="71" spans="1:12" ht="39.950000000000003" customHeight="1">
      <c r="A71" s="27"/>
      <c r="B71" s="50" t="s">
        <v>75</v>
      </c>
      <c r="C71" s="28">
        <v>3</v>
      </c>
      <c r="D71" s="105" t="s">
        <v>12</v>
      </c>
      <c r="E71" s="105">
        <v>6</v>
      </c>
      <c r="F71" s="105" t="s">
        <v>12</v>
      </c>
      <c r="G71" s="105">
        <v>4</v>
      </c>
      <c r="H71" s="29" t="s">
        <v>43</v>
      </c>
      <c r="I71" s="30" t="s">
        <v>28</v>
      </c>
      <c r="J71" s="31">
        <v>1</v>
      </c>
      <c r="K71" s="32">
        <v>26026.58</v>
      </c>
      <c r="L71" s="33">
        <f t="shared" si="14"/>
        <v>26026.58</v>
      </c>
    </row>
    <row r="72" spans="1:12" ht="59.25" customHeight="1">
      <c r="A72" s="27" t="s">
        <v>13</v>
      </c>
      <c r="B72" s="50">
        <v>20005034</v>
      </c>
      <c r="C72" s="28">
        <v>3</v>
      </c>
      <c r="D72" s="105" t="s">
        <v>12</v>
      </c>
      <c r="E72" s="105">
        <v>6</v>
      </c>
      <c r="F72" s="105" t="s">
        <v>12</v>
      </c>
      <c r="G72" s="105">
        <v>5</v>
      </c>
      <c r="H72" s="29" t="s">
        <v>44</v>
      </c>
      <c r="I72" s="30" t="s">
        <v>28</v>
      </c>
      <c r="J72" s="31">
        <v>1</v>
      </c>
      <c r="K72" s="32">
        <v>12579.36</v>
      </c>
      <c r="L72" s="33">
        <f t="shared" si="14"/>
        <v>12579.36</v>
      </c>
    </row>
    <row r="73" spans="1:12" s="21" customFormat="1" ht="15.75">
      <c r="A73" s="57"/>
      <c r="B73" s="58"/>
      <c r="C73" s="59"/>
      <c r="D73" s="60"/>
      <c r="E73" s="60"/>
      <c r="F73" s="60"/>
      <c r="G73" s="60"/>
      <c r="H73" s="118"/>
      <c r="I73" s="118"/>
      <c r="J73" s="118"/>
      <c r="K73" s="119" t="s">
        <v>76</v>
      </c>
      <c r="L73" s="117">
        <f>SUM(L68:L72)</f>
        <v>319510.3</v>
      </c>
    </row>
    <row r="74" spans="1:12" s="14" customFormat="1" ht="15.75">
      <c r="A74" s="51"/>
      <c r="B74" s="52"/>
      <c r="C74" s="53"/>
      <c r="D74" s="54"/>
      <c r="E74" s="54"/>
      <c r="F74" s="54"/>
      <c r="G74" s="54"/>
      <c r="H74" s="55"/>
      <c r="I74" s="55"/>
      <c r="J74" s="55"/>
      <c r="K74" s="56"/>
      <c r="L74" s="120"/>
    </row>
    <row r="75" spans="1:12" s="14" customFormat="1" ht="15.75">
      <c r="A75" s="57"/>
      <c r="B75" s="58"/>
      <c r="C75" s="59">
        <v>3</v>
      </c>
      <c r="D75" s="60" t="s">
        <v>12</v>
      </c>
      <c r="E75" s="60">
        <v>7</v>
      </c>
      <c r="F75" s="60"/>
      <c r="G75" s="60"/>
      <c r="H75" s="61" t="s">
        <v>77</v>
      </c>
      <c r="I75" s="60"/>
      <c r="J75" s="62"/>
      <c r="K75" s="63"/>
      <c r="L75" s="117"/>
    </row>
    <row r="76" spans="1:12" s="14" customFormat="1" ht="39.75" customHeight="1">
      <c r="A76" s="27"/>
      <c r="B76" s="50" t="s">
        <v>78</v>
      </c>
      <c r="C76" s="28">
        <v>3</v>
      </c>
      <c r="D76" s="105" t="s">
        <v>12</v>
      </c>
      <c r="E76" s="105">
        <v>7</v>
      </c>
      <c r="F76" s="105" t="s">
        <v>12</v>
      </c>
      <c r="G76" s="105">
        <v>1</v>
      </c>
      <c r="H76" s="29" t="s">
        <v>37</v>
      </c>
      <c r="I76" s="30" t="s">
        <v>28</v>
      </c>
      <c r="J76" s="31">
        <v>1</v>
      </c>
      <c r="K76" s="32">
        <v>6074.88</v>
      </c>
      <c r="L76" s="33">
        <f t="shared" ref="L76:L80" si="16">ROUND(J76*K76,2)</f>
        <v>6074.88</v>
      </c>
    </row>
    <row r="77" spans="1:12" s="14" customFormat="1" ht="39.75" customHeight="1">
      <c r="A77" s="27"/>
      <c r="B77" s="50" t="s">
        <v>79</v>
      </c>
      <c r="C77" s="28">
        <v>3</v>
      </c>
      <c r="D77" s="105" t="s">
        <v>12</v>
      </c>
      <c r="E77" s="105">
        <v>7</v>
      </c>
      <c r="F77" s="105" t="s">
        <v>12</v>
      </c>
      <c r="G77" s="105">
        <v>2</v>
      </c>
      <c r="H77" s="29" t="s">
        <v>39</v>
      </c>
      <c r="I77" s="30" t="s">
        <v>28</v>
      </c>
      <c r="J77" s="31">
        <v>1</v>
      </c>
      <c r="K77" s="32">
        <v>39039.870000000003</v>
      </c>
      <c r="L77" s="33">
        <f t="shared" si="16"/>
        <v>39039.870000000003</v>
      </c>
    </row>
    <row r="78" spans="1:12" s="14" customFormat="1" ht="39.75" customHeight="1">
      <c r="A78" s="27"/>
      <c r="B78" s="50" t="s">
        <v>80</v>
      </c>
      <c r="C78" s="28">
        <v>3</v>
      </c>
      <c r="D78" s="105" t="s">
        <v>12</v>
      </c>
      <c r="E78" s="105">
        <v>7</v>
      </c>
      <c r="F78" s="105" t="s">
        <v>12</v>
      </c>
      <c r="G78" s="105">
        <v>3</v>
      </c>
      <c r="H78" s="29" t="s">
        <v>41</v>
      </c>
      <c r="I78" s="30" t="s">
        <v>28</v>
      </c>
      <c r="J78" s="31">
        <v>1</v>
      </c>
      <c r="K78" s="32">
        <v>110102.03</v>
      </c>
      <c r="L78" s="33">
        <f t="shared" si="16"/>
        <v>110102.03</v>
      </c>
    </row>
    <row r="79" spans="1:12" s="14" customFormat="1" ht="39.75" customHeight="1">
      <c r="A79" s="27"/>
      <c r="B79" s="50" t="s">
        <v>81</v>
      </c>
      <c r="C79" s="28">
        <v>3</v>
      </c>
      <c r="D79" s="105" t="s">
        <v>12</v>
      </c>
      <c r="E79" s="105">
        <v>7</v>
      </c>
      <c r="F79" s="105" t="s">
        <v>12</v>
      </c>
      <c r="G79" s="105">
        <v>4</v>
      </c>
      <c r="H79" s="29" t="s">
        <v>43</v>
      </c>
      <c r="I79" s="30" t="s">
        <v>28</v>
      </c>
      <c r="J79" s="31">
        <v>1</v>
      </c>
      <c r="K79" s="32">
        <v>26026.58</v>
      </c>
      <c r="L79" s="33">
        <f t="shared" si="16"/>
        <v>26026.58</v>
      </c>
    </row>
    <row r="80" spans="1:12" s="14" customFormat="1" ht="53.25" customHeight="1">
      <c r="A80" s="27" t="s">
        <v>13</v>
      </c>
      <c r="B80" s="50">
        <v>20005033</v>
      </c>
      <c r="C80" s="28">
        <v>3</v>
      </c>
      <c r="D80" s="105" t="s">
        <v>12</v>
      </c>
      <c r="E80" s="105">
        <v>7</v>
      </c>
      <c r="F80" s="105" t="s">
        <v>12</v>
      </c>
      <c r="G80" s="105">
        <v>5</v>
      </c>
      <c r="H80" s="29" t="s">
        <v>51</v>
      </c>
      <c r="I80" s="30" t="s">
        <v>28</v>
      </c>
      <c r="J80" s="31">
        <v>1</v>
      </c>
      <c r="K80" s="32">
        <v>9712.11</v>
      </c>
      <c r="L80" s="33">
        <f t="shared" si="16"/>
        <v>9712.11</v>
      </c>
    </row>
    <row r="81" spans="1:12" s="14" customFormat="1" ht="15.75">
      <c r="A81" s="57"/>
      <c r="B81" s="58"/>
      <c r="C81" s="59"/>
      <c r="D81" s="60"/>
      <c r="E81" s="60"/>
      <c r="F81" s="60"/>
      <c r="G81" s="60"/>
      <c r="H81" s="118"/>
      <c r="I81" s="118"/>
      <c r="J81" s="118"/>
      <c r="K81" s="119" t="s">
        <v>82</v>
      </c>
      <c r="L81" s="117">
        <f>SUM(L76:L80)</f>
        <v>190955.46999999997</v>
      </c>
    </row>
    <row r="82" spans="1:12" s="14" customFormat="1" ht="15.75">
      <c r="A82" s="51"/>
      <c r="B82" s="52"/>
      <c r="C82" s="53"/>
      <c r="D82" s="54"/>
      <c r="E82" s="54"/>
      <c r="F82" s="54"/>
      <c r="G82" s="54"/>
      <c r="H82" s="55"/>
      <c r="I82" s="55"/>
      <c r="J82" s="55"/>
      <c r="K82" s="56"/>
      <c r="L82" s="120"/>
    </row>
    <row r="83" spans="1:12" s="74" customFormat="1" ht="15.75">
      <c r="A83" s="72"/>
      <c r="B83" s="106"/>
      <c r="C83" s="73"/>
      <c r="D83" s="107"/>
      <c r="E83" s="107"/>
      <c r="F83" s="107"/>
      <c r="G83" s="107"/>
      <c r="H83" s="108"/>
      <c r="I83" s="108"/>
      <c r="J83" s="108"/>
      <c r="K83" s="109" t="s">
        <v>83</v>
      </c>
      <c r="L83" s="110">
        <f>L73+L64+L56+L48+L40+L32+L81</f>
        <v>2992676.5999999996</v>
      </c>
    </row>
    <row r="84" spans="1:12" s="14" customFormat="1" ht="15.75">
      <c r="A84" s="51"/>
      <c r="B84" s="52"/>
      <c r="C84" s="53"/>
      <c r="D84" s="54"/>
      <c r="E84" s="54"/>
      <c r="F84" s="54"/>
      <c r="G84" s="54"/>
      <c r="H84" s="55"/>
      <c r="I84" s="55"/>
      <c r="J84" s="55"/>
      <c r="K84" s="56"/>
      <c r="L84" s="120"/>
    </row>
    <row r="85" spans="1:12" s="82" customFormat="1" ht="30" customHeight="1" thickBot="1">
      <c r="A85" s="75"/>
      <c r="B85" s="76"/>
      <c r="C85" s="77"/>
      <c r="D85" s="78"/>
      <c r="E85" s="78"/>
      <c r="F85" s="78"/>
      <c r="G85" s="78"/>
      <c r="H85" s="79" t="s">
        <v>22</v>
      </c>
      <c r="I85" s="78"/>
      <c r="J85" s="80"/>
      <c r="K85" s="81"/>
      <c r="L85" s="99">
        <f>L83+L23+L17</f>
        <v>3510599.1199999996</v>
      </c>
    </row>
    <row r="86" spans="1:12" ht="30" customHeight="1">
      <c r="A86" s="14"/>
      <c r="B86" s="14"/>
      <c r="C86" s="14"/>
      <c r="D86" s="14"/>
      <c r="E86" s="14"/>
      <c r="F86" s="14"/>
      <c r="G86" s="14"/>
      <c r="H86" s="5"/>
      <c r="I86" s="14"/>
      <c r="J86" s="15"/>
      <c r="K86" s="16"/>
      <c r="L86" s="16"/>
    </row>
    <row r="87" spans="1:12" ht="30" customHeight="1">
      <c r="A87" s="14"/>
      <c r="B87" s="14"/>
      <c r="C87" s="14"/>
      <c r="D87" s="14"/>
      <c r="E87" s="14"/>
      <c r="F87" s="14"/>
      <c r="G87" s="14"/>
      <c r="H87" s="14"/>
      <c r="I87" s="14"/>
      <c r="J87" s="15"/>
      <c r="K87" s="16"/>
      <c r="L87" s="16"/>
    </row>
    <row r="88" spans="1:12" ht="12" customHeight="1">
      <c r="A88" s="14"/>
      <c r="B88" s="14"/>
      <c r="C88" s="14"/>
      <c r="D88" s="14"/>
      <c r="G88" s="89"/>
      <c r="H88" s="88"/>
      <c r="I88" s="4"/>
      <c r="J88" s="18"/>
      <c r="K88" s="16"/>
      <c r="L88" s="16"/>
    </row>
    <row r="89" spans="1:12" s="19" customFormat="1" ht="12.75" customHeight="1">
      <c r="A89" s="14"/>
      <c r="B89" s="14"/>
      <c r="C89" s="14"/>
      <c r="D89" s="14"/>
      <c r="G89" s="92"/>
      <c r="H89" s="91"/>
      <c r="I89" s="3"/>
      <c r="J89" s="15"/>
      <c r="K89" s="16"/>
      <c r="L89" s="16"/>
    </row>
    <row r="90" spans="1:12" s="19" customFormat="1" ht="12.75" customHeight="1">
      <c r="A90" s="14"/>
      <c r="B90" s="14"/>
      <c r="C90" s="14"/>
      <c r="D90" s="14"/>
      <c r="E90" s="14"/>
      <c r="F90" s="14"/>
      <c r="H90" s="14"/>
      <c r="I90" s="4"/>
      <c r="J90" s="2"/>
      <c r="K90" s="16"/>
      <c r="L90" s="16"/>
    </row>
    <row r="91" spans="1:12" s="19" customFormat="1" ht="12.75" customHeight="1">
      <c r="A91" s="14"/>
      <c r="B91" s="14"/>
      <c r="C91" s="14"/>
      <c r="D91" s="14"/>
      <c r="E91" s="14"/>
      <c r="F91" s="14"/>
      <c r="G91" s="14"/>
      <c r="H91" s="14"/>
      <c r="I91" s="4"/>
      <c r="J91" s="2"/>
      <c r="K91" s="16"/>
      <c r="L91" s="16"/>
    </row>
    <row r="92" spans="1:12" ht="30" customHeight="1">
      <c r="A92" s="6"/>
      <c r="B92" s="94"/>
      <c r="C92" s="14"/>
      <c r="D92" s="14"/>
      <c r="E92" s="14"/>
      <c r="F92" s="14"/>
      <c r="G92" s="14"/>
    </row>
    <row r="93" spans="1:12" ht="30" customHeight="1">
      <c r="A93" s="6"/>
      <c r="B93" s="94"/>
    </row>
    <row r="94" spans="1:12" ht="30" customHeight="1">
      <c r="A94" s="6"/>
      <c r="B94" s="94"/>
    </row>
    <row r="95" spans="1:12" ht="30" customHeight="1">
      <c r="A95" s="6"/>
      <c r="B95" s="94"/>
    </row>
    <row r="96" spans="1:12" ht="30" customHeight="1">
      <c r="A96" s="6"/>
      <c r="B96" s="94"/>
    </row>
    <row r="97" spans="1:2" ht="30" customHeight="1">
      <c r="A97" s="6"/>
      <c r="B97" s="94"/>
    </row>
    <row r="98" spans="1:2" ht="30" customHeight="1">
      <c r="A98" s="6"/>
      <c r="B98" s="94"/>
    </row>
    <row r="99" spans="1:2" ht="30" customHeight="1">
      <c r="A99" s="6"/>
      <c r="B99" s="94"/>
    </row>
    <row r="100" spans="1:2" ht="30" customHeight="1">
      <c r="A100" s="6"/>
      <c r="B100" s="94"/>
    </row>
    <row r="101" spans="1:2" ht="30" customHeight="1">
      <c r="A101" s="6"/>
      <c r="B101" s="94"/>
    </row>
    <row r="102" spans="1:2" ht="30" customHeight="1">
      <c r="A102" s="6"/>
      <c r="B102" s="94"/>
    </row>
    <row r="103" spans="1:2" ht="30" customHeight="1">
      <c r="A103" s="6"/>
      <c r="B103" s="94"/>
    </row>
    <row r="104" spans="1:2" ht="30" customHeight="1">
      <c r="A104" s="6"/>
      <c r="B104" s="94"/>
    </row>
    <row r="105" spans="1:2" ht="30" customHeight="1">
      <c r="A105" s="6"/>
      <c r="B105" s="94"/>
    </row>
    <row r="106" spans="1:2" ht="30" customHeight="1">
      <c r="A106" s="6"/>
      <c r="B106" s="94"/>
    </row>
    <row r="107" spans="1:2" ht="30" customHeight="1">
      <c r="A107" s="6"/>
      <c r="B107" s="94"/>
    </row>
    <row r="108" spans="1:2" ht="30" customHeight="1">
      <c r="A108" s="6"/>
      <c r="B108" s="94"/>
    </row>
    <row r="109" spans="1:2" ht="30" customHeight="1">
      <c r="A109" s="6"/>
      <c r="B109" s="94"/>
    </row>
    <row r="110" spans="1:2" ht="30" customHeight="1">
      <c r="A110" s="6"/>
      <c r="B110" s="94"/>
    </row>
    <row r="111" spans="1:2" ht="30" customHeight="1">
      <c r="A111" s="6"/>
      <c r="B111" s="94"/>
    </row>
    <row r="112" spans="1:2" ht="30" customHeight="1">
      <c r="A112" s="6"/>
      <c r="B112" s="94"/>
    </row>
    <row r="113" spans="1:2" ht="30" customHeight="1">
      <c r="A113" s="6"/>
      <c r="B113" s="94"/>
    </row>
    <row r="114" spans="1:2" ht="30" customHeight="1">
      <c r="A114" s="6"/>
      <c r="B114" s="94"/>
    </row>
    <row r="115" spans="1:2" ht="30" customHeight="1">
      <c r="A115" s="6"/>
      <c r="B115" s="94"/>
    </row>
    <row r="116" spans="1:2" ht="30" customHeight="1">
      <c r="A116" s="6"/>
      <c r="B116" s="94"/>
    </row>
    <row r="117" spans="1:2" ht="30" customHeight="1">
      <c r="A117" s="6"/>
      <c r="B117" s="94"/>
    </row>
    <row r="118" spans="1:2" ht="30" customHeight="1">
      <c r="A118" s="6"/>
      <c r="B118" s="94"/>
    </row>
    <row r="119" spans="1:2" ht="30" customHeight="1">
      <c r="A119" s="6"/>
      <c r="B119" s="94"/>
    </row>
    <row r="120" spans="1:2" ht="30" customHeight="1">
      <c r="A120" s="6"/>
      <c r="B120" s="94"/>
    </row>
    <row r="121" spans="1:2" ht="30" customHeight="1">
      <c r="A121" s="6"/>
      <c r="B121" s="94"/>
    </row>
    <row r="122" spans="1:2" ht="30" customHeight="1">
      <c r="A122" s="6"/>
      <c r="B122" s="94"/>
    </row>
    <row r="123" spans="1:2" ht="30" customHeight="1">
      <c r="A123" s="6"/>
      <c r="B123" s="94"/>
    </row>
    <row r="124" spans="1:2" ht="30" customHeight="1">
      <c r="A124" s="6"/>
      <c r="B124" s="94"/>
    </row>
    <row r="125" spans="1:2" ht="30" customHeight="1">
      <c r="A125" s="6"/>
      <c r="B125" s="94"/>
    </row>
    <row r="126" spans="1:2" ht="30" customHeight="1">
      <c r="A126" s="6"/>
      <c r="B126" s="94"/>
    </row>
    <row r="127" spans="1:2" ht="30" customHeight="1">
      <c r="A127" s="6"/>
      <c r="B127" s="94"/>
    </row>
    <row r="128" spans="1:2" ht="30" customHeight="1">
      <c r="A128" s="6"/>
      <c r="B128" s="94"/>
    </row>
    <row r="129" spans="1:2" ht="30" customHeight="1">
      <c r="A129" s="6"/>
      <c r="B129" s="94"/>
    </row>
    <row r="130" spans="1:2" ht="30" customHeight="1">
      <c r="A130" s="6"/>
      <c r="B130" s="94"/>
    </row>
    <row r="131" spans="1:2" ht="30" customHeight="1">
      <c r="A131" s="6"/>
      <c r="B131" s="94"/>
    </row>
    <row r="132" spans="1:2" ht="30" customHeight="1">
      <c r="A132" s="6"/>
      <c r="B132" s="94"/>
    </row>
    <row r="133" spans="1:2" ht="30" customHeight="1">
      <c r="A133" s="6"/>
      <c r="B133" s="94"/>
    </row>
    <row r="134" spans="1:2" ht="30" customHeight="1">
      <c r="A134" s="6"/>
      <c r="B134" s="94"/>
    </row>
    <row r="135" spans="1:2" ht="30" customHeight="1">
      <c r="A135" s="6"/>
      <c r="B135" s="94"/>
    </row>
    <row r="136" spans="1:2" ht="30" customHeight="1">
      <c r="A136" s="6"/>
      <c r="B136" s="94"/>
    </row>
    <row r="137" spans="1:2" ht="30" customHeight="1">
      <c r="A137" s="6"/>
      <c r="B137" s="94"/>
    </row>
    <row r="138" spans="1:2" ht="30" customHeight="1">
      <c r="A138" s="6"/>
      <c r="B138" s="94"/>
    </row>
    <row r="139" spans="1:2" ht="30" customHeight="1">
      <c r="A139" s="6"/>
      <c r="B139" s="94"/>
    </row>
    <row r="140" spans="1:2" ht="30" customHeight="1">
      <c r="A140" s="6"/>
      <c r="B140" s="94"/>
    </row>
    <row r="141" spans="1:2" ht="30" customHeight="1">
      <c r="A141" s="6"/>
      <c r="B141" s="94"/>
    </row>
    <row r="142" spans="1:2" ht="30" customHeight="1">
      <c r="A142" s="6"/>
      <c r="B142" s="94"/>
    </row>
    <row r="143" spans="1:2" ht="30" customHeight="1">
      <c r="A143" s="6"/>
      <c r="B143" s="94"/>
    </row>
    <row r="144" spans="1:2" ht="30" customHeight="1">
      <c r="A144" s="6"/>
      <c r="B144" s="94"/>
    </row>
    <row r="145" spans="1:2" ht="30" customHeight="1">
      <c r="A145" s="6"/>
      <c r="B145" s="94"/>
    </row>
    <row r="146" spans="1:2" ht="30" customHeight="1">
      <c r="A146" s="6"/>
      <c r="B146" s="94"/>
    </row>
    <row r="147" spans="1:2" ht="30" customHeight="1">
      <c r="A147" s="6"/>
      <c r="B147" s="94"/>
    </row>
    <row r="148" spans="1:2" ht="30" customHeight="1">
      <c r="A148" s="6"/>
      <c r="B148" s="94"/>
    </row>
    <row r="149" spans="1:2" ht="30" customHeight="1">
      <c r="A149" s="6"/>
      <c r="B149" s="94"/>
    </row>
    <row r="150" spans="1:2" ht="30" customHeight="1">
      <c r="A150" s="6"/>
      <c r="B150" s="94"/>
    </row>
    <row r="151" spans="1:2" ht="30" customHeight="1">
      <c r="A151" s="6"/>
      <c r="B151" s="94"/>
    </row>
    <row r="152" spans="1:2" ht="30" customHeight="1">
      <c r="A152" s="6"/>
      <c r="B152" s="94"/>
    </row>
    <row r="153" spans="1:2" ht="30" customHeight="1">
      <c r="A153" s="6"/>
      <c r="B153" s="94"/>
    </row>
    <row r="154" spans="1:2" ht="30" customHeight="1">
      <c r="A154" s="6"/>
      <c r="B154" s="94"/>
    </row>
    <row r="155" spans="1:2" ht="30" customHeight="1">
      <c r="A155" s="6"/>
      <c r="B155" s="94"/>
    </row>
    <row r="156" spans="1:2" ht="30" customHeight="1">
      <c r="A156" s="6"/>
      <c r="B156" s="94"/>
    </row>
    <row r="157" spans="1:2" ht="30" customHeight="1">
      <c r="A157" s="6"/>
      <c r="B157" s="94"/>
    </row>
    <row r="158" spans="1:2" ht="30" customHeight="1">
      <c r="A158" s="6"/>
      <c r="B158" s="94"/>
    </row>
    <row r="159" spans="1:2" ht="30" customHeight="1">
      <c r="A159" s="6"/>
      <c r="B159" s="94"/>
    </row>
    <row r="160" spans="1:2" ht="30" customHeight="1">
      <c r="A160" s="6"/>
      <c r="B160" s="94"/>
    </row>
    <row r="161" spans="1:2" ht="30" customHeight="1">
      <c r="A161" s="6"/>
      <c r="B161" s="94"/>
    </row>
    <row r="162" spans="1:2" ht="30" customHeight="1">
      <c r="A162" s="6"/>
      <c r="B162" s="94"/>
    </row>
    <row r="163" spans="1:2" ht="30" customHeight="1">
      <c r="A163" s="6"/>
      <c r="B163" s="94"/>
    </row>
    <row r="164" spans="1:2" ht="30" customHeight="1">
      <c r="A164" s="6"/>
      <c r="B164" s="94"/>
    </row>
    <row r="165" spans="1:2" ht="30" customHeight="1">
      <c r="A165" s="6"/>
      <c r="B165" s="94"/>
    </row>
    <row r="166" spans="1:2" ht="30" customHeight="1">
      <c r="A166" s="6"/>
      <c r="B166" s="94"/>
    </row>
    <row r="167" spans="1:2" ht="30" customHeight="1">
      <c r="A167" s="6"/>
      <c r="B167" s="94"/>
    </row>
    <row r="168" spans="1:2" ht="30" customHeight="1">
      <c r="A168" s="6"/>
      <c r="B168" s="94"/>
    </row>
    <row r="169" spans="1:2" ht="30" customHeight="1">
      <c r="A169" s="6"/>
      <c r="B169" s="94"/>
    </row>
    <row r="170" spans="1:2" ht="30" customHeight="1">
      <c r="A170" s="6"/>
      <c r="B170" s="94"/>
    </row>
    <row r="171" spans="1:2" ht="30" customHeight="1">
      <c r="A171" s="6"/>
      <c r="B171" s="94"/>
    </row>
    <row r="172" spans="1:2" ht="30" customHeight="1">
      <c r="A172" s="6"/>
      <c r="B172" s="94"/>
    </row>
    <row r="173" spans="1:2" ht="30" customHeight="1">
      <c r="A173" s="6"/>
      <c r="B173" s="94"/>
    </row>
    <row r="174" spans="1:2" ht="30" customHeight="1">
      <c r="A174" s="6"/>
      <c r="B174" s="94"/>
    </row>
    <row r="175" spans="1:2" ht="30" customHeight="1">
      <c r="A175" s="6"/>
      <c r="B175" s="94"/>
    </row>
    <row r="176" spans="1:2" ht="30" customHeight="1">
      <c r="A176" s="6"/>
      <c r="B176" s="94"/>
    </row>
    <row r="177" spans="1:2" ht="30" customHeight="1">
      <c r="A177" s="6"/>
      <c r="B177" s="94"/>
    </row>
    <row r="178" spans="1:2" ht="30" customHeight="1">
      <c r="A178" s="6"/>
      <c r="B178" s="94"/>
    </row>
    <row r="179" spans="1:2" ht="30" customHeight="1">
      <c r="A179" s="6"/>
      <c r="B179" s="94"/>
    </row>
    <row r="180" spans="1:2" ht="30" customHeight="1">
      <c r="A180" s="6"/>
      <c r="B180" s="94"/>
    </row>
    <row r="181" spans="1:2" ht="30" customHeight="1">
      <c r="A181" s="6"/>
      <c r="B181" s="94"/>
    </row>
    <row r="182" spans="1:2" ht="30" customHeight="1">
      <c r="A182" s="6"/>
      <c r="B182" s="94"/>
    </row>
    <row r="183" spans="1:2" ht="30" customHeight="1">
      <c r="A183" s="6"/>
      <c r="B183" s="94"/>
    </row>
    <row r="184" spans="1:2" ht="30" customHeight="1">
      <c r="A184" s="6"/>
      <c r="B184" s="94"/>
    </row>
    <row r="185" spans="1:2" ht="30" customHeight="1">
      <c r="A185" s="6"/>
      <c r="B185" s="94"/>
    </row>
    <row r="186" spans="1:2" ht="30" customHeight="1">
      <c r="A186" s="6"/>
      <c r="B186" s="94"/>
    </row>
    <row r="187" spans="1:2" ht="30" customHeight="1">
      <c r="A187" s="6"/>
      <c r="B187" s="94"/>
    </row>
    <row r="188" spans="1:2" ht="30" customHeight="1">
      <c r="A188" s="6"/>
      <c r="B188" s="94"/>
    </row>
    <row r="189" spans="1:2" ht="30" customHeight="1">
      <c r="A189" s="6"/>
      <c r="B189" s="94"/>
    </row>
    <row r="190" spans="1:2" ht="30" customHeight="1">
      <c r="A190" s="6"/>
      <c r="B190" s="94"/>
    </row>
    <row r="191" spans="1:2" ht="30" customHeight="1">
      <c r="A191" s="6"/>
      <c r="B191" s="94"/>
    </row>
    <row r="192" spans="1:2" ht="30" customHeight="1">
      <c r="A192" s="6"/>
      <c r="B192" s="94"/>
    </row>
    <row r="193" spans="1:2" ht="30" customHeight="1">
      <c r="A193" s="6"/>
      <c r="B193" s="94"/>
    </row>
    <row r="194" spans="1:2" ht="30" customHeight="1">
      <c r="A194" s="6"/>
      <c r="B194" s="94"/>
    </row>
    <row r="195" spans="1:2" ht="30" customHeight="1">
      <c r="A195" s="6"/>
      <c r="B195" s="94"/>
    </row>
    <row r="196" spans="1:2" ht="30" customHeight="1">
      <c r="A196" s="6"/>
      <c r="B196" s="94"/>
    </row>
    <row r="197" spans="1:2" ht="30" customHeight="1">
      <c r="A197" s="6"/>
      <c r="B197" s="94"/>
    </row>
    <row r="198" spans="1:2" ht="30" customHeight="1">
      <c r="A198" s="6"/>
      <c r="B198" s="94"/>
    </row>
    <row r="199" spans="1:2" ht="30" customHeight="1">
      <c r="A199" s="6"/>
      <c r="B199" s="94"/>
    </row>
    <row r="200" spans="1:2" ht="30" customHeight="1">
      <c r="A200" s="6"/>
      <c r="B200" s="94"/>
    </row>
    <row r="201" spans="1:2" ht="30" customHeight="1">
      <c r="A201" s="6"/>
      <c r="B201" s="94"/>
    </row>
    <row r="202" spans="1:2" ht="30" customHeight="1">
      <c r="A202" s="6"/>
      <c r="B202" s="94"/>
    </row>
    <row r="203" spans="1:2" ht="30" customHeight="1">
      <c r="A203" s="6"/>
      <c r="B203" s="94"/>
    </row>
    <row r="204" spans="1:2" ht="30" customHeight="1">
      <c r="A204" s="6"/>
      <c r="B204" s="94"/>
    </row>
    <row r="205" spans="1:2" ht="30" customHeight="1">
      <c r="A205" s="6"/>
      <c r="B205" s="94"/>
    </row>
    <row r="206" spans="1:2" ht="30" customHeight="1">
      <c r="A206" s="6"/>
      <c r="B206" s="94"/>
    </row>
    <row r="207" spans="1:2" ht="30" customHeight="1">
      <c r="A207" s="6"/>
      <c r="B207" s="94"/>
    </row>
    <row r="208" spans="1:2" ht="30" customHeight="1">
      <c r="A208" s="6"/>
      <c r="B208" s="94"/>
    </row>
    <row r="209" spans="1:2" ht="30" customHeight="1">
      <c r="A209" s="6"/>
      <c r="B209" s="94"/>
    </row>
    <row r="210" spans="1:2" ht="30" customHeight="1">
      <c r="A210" s="6"/>
      <c r="B210" s="94"/>
    </row>
    <row r="211" spans="1:2" ht="30" customHeight="1">
      <c r="A211" s="6"/>
      <c r="B211" s="94"/>
    </row>
    <row r="212" spans="1:2" ht="30" customHeight="1">
      <c r="A212" s="6"/>
      <c r="B212" s="94"/>
    </row>
    <row r="213" spans="1:2" ht="30" customHeight="1">
      <c r="A213" s="6"/>
      <c r="B213" s="94"/>
    </row>
    <row r="214" spans="1:2" ht="30" customHeight="1">
      <c r="A214" s="6"/>
      <c r="B214" s="94"/>
    </row>
    <row r="215" spans="1:2" ht="30" customHeight="1">
      <c r="A215" s="6"/>
      <c r="B215" s="94"/>
    </row>
    <row r="216" spans="1:2" ht="30" customHeight="1">
      <c r="A216" s="6"/>
      <c r="B216" s="94"/>
    </row>
    <row r="217" spans="1:2" ht="30" customHeight="1">
      <c r="A217" s="6"/>
      <c r="B217" s="94"/>
    </row>
    <row r="218" spans="1:2" ht="30" customHeight="1">
      <c r="A218" s="6"/>
      <c r="B218" s="94"/>
    </row>
    <row r="219" spans="1:2" ht="30" customHeight="1">
      <c r="A219" s="6"/>
      <c r="B219" s="94"/>
    </row>
    <row r="220" spans="1:2" ht="30" customHeight="1">
      <c r="A220" s="6"/>
      <c r="B220" s="94"/>
    </row>
    <row r="221" spans="1:2" ht="30" customHeight="1">
      <c r="A221" s="6"/>
      <c r="B221" s="94"/>
    </row>
    <row r="222" spans="1:2" ht="30" customHeight="1">
      <c r="A222" s="6"/>
      <c r="B222" s="94"/>
    </row>
    <row r="223" spans="1:2" ht="30" customHeight="1">
      <c r="A223" s="6"/>
      <c r="B223" s="94"/>
    </row>
    <row r="224" spans="1:2" ht="30" customHeight="1">
      <c r="A224" s="6"/>
      <c r="B224" s="94"/>
    </row>
    <row r="225" spans="1:2" ht="30" customHeight="1">
      <c r="A225" s="6"/>
      <c r="B225" s="94"/>
    </row>
    <row r="226" spans="1:2" ht="30" customHeight="1">
      <c r="A226" s="6"/>
      <c r="B226" s="94"/>
    </row>
    <row r="227" spans="1:2" ht="30" customHeight="1">
      <c r="A227" s="6"/>
      <c r="B227" s="94"/>
    </row>
    <row r="228" spans="1:2" ht="30" customHeight="1">
      <c r="A228" s="6"/>
      <c r="B228" s="94"/>
    </row>
    <row r="229" spans="1:2" ht="30" customHeight="1">
      <c r="A229" s="6"/>
      <c r="B229" s="94"/>
    </row>
    <row r="230" spans="1:2" ht="30" customHeight="1">
      <c r="A230" s="6"/>
      <c r="B230" s="94"/>
    </row>
    <row r="231" spans="1:2" ht="30" customHeight="1">
      <c r="A231" s="6"/>
      <c r="B231" s="94"/>
    </row>
    <row r="232" spans="1:2" ht="30" customHeight="1">
      <c r="A232" s="6"/>
      <c r="B232" s="94"/>
    </row>
    <row r="233" spans="1:2" ht="30" customHeight="1">
      <c r="A233" s="6"/>
      <c r="B233" s="94"/>
    </row>
    <row r="234" spans="1:2" ht="30" customHeight="1">
      <c r="A234" s="6"/>
      <c r="B234" s="94"/>
    </row>
    <row r="235" spans="1:2" ht="30" customHeight="1">
      <c r="A235" s="6"/>
      <c r="B235" s="94"/>
    </row>
    <row r="236" spans="1:2" ht="30" customHeight="1">
      <c r="A236" s="6"/>
      <c r="B236" s="94"/>
    </row>
    <row r="237" spans="1:2" ht="30" customHeight="1">
      <c r="A237" s="6"/>
      <c r="B237" s="94"/>
    </row>
    <row r="238" spans="1:2" ht="30" customHeight="1">
      <c r="A238" s="6"/>
      <c r="B238" s="94"/>
    </row>
    <row r="239" spans="1:2" ht="30" customHeight="1">
      <c r="A239" s="6"/>
      <c r="B239" s="94"/>
    </row>
    <row r="240" spans="1:2" ht="30" customHeight="1">
      <c r="A240" s="6"/>
      <c r="B240" s="94"/>
    </row>
    <row r="241" spans="1:2" ht="30" customHeight="1">
      <c r="A241" s="6"/>
      <c r="B241" s="94"/>
    </row>
    <row r="242" spans="1:2" ht="30" customHeight="1">
      <c r="A242" s="6"/>
      <c r="B242" s="94"/>
    </row>
    <row r="243" spans="1:2" ht="30" customHeight="1">
      <c r="A243" s="6"/>
      <c r="B243" s="94"/>
    </row>
    <row r="244" spans="1:2" ht="30" customHeight="1">
      <c r="A244" s="6"/>
      <c r="B244" s="94"/>
    </row>
    <row r="245" spans="1:2" ht="30" customHeight="1">
      <c r="A245" s="6"/>
      <c r="B245" s="94"/>
    </row>
    <row r="246" spans="1:2" ht="30" customHeight="1">
      <c r="A246" s="6"/>
      <c r="B246" s="94"/>
    </row>
    <row r="247" spans="1:2" ht="30" customHeight="1">
      <c r="A247" s="6"/>
      <c r="B247" s="94"/>
    </row>
    <row r="248" spans="1:2" ht="30" customHeight="1">
      <c r="A248" s="6"/>
      <c r="B248" s="94"/>
    </row>
    <row r="249" spans="1:2" ht="30" customHeight="1">
      <c r="A249" s="6"/>
      <c r="B249" s="94"/>
    </row>
    <row r="250" spans="1:2" ht="30" customHeight="1">
      <c r="A250" s="6"/>
      <c r="B250" s="94"/>
    </row>
    <row r="251" spans="1:2" ht="30" customHeight="1">
      <c r="A251" s="6"/>
      <c r="B251" s="94"/>
    </row>
    <row r="252" spans="1:2" ht="30" customHeight="1">
      <c r="A252" s="6"/>
      <c r="B252" s="94"/>
    </row>
    <row r="253" spans="1:2" ht="30" customHeight="1">
      <c r="A253" s="6"/>
      <c r="B253" s="94"/>
    </row>
    <row r="254" spans="1:2" ht="30" customHeight="1">
      <c r="A254" s="6"/>
      <c r="B254" s="94"/>
    </row>
  </sheetData>
  <mergeCells count="5">
    <mergeCell ref="A6:L6"/>
    <mergeCell ref="A8:B8"/>
    <mergeCell ref="C8:J8"/>
    <mergeCell ref="A9:B9"/>
    <mergeCell ref="C9:J9"/>
  </mergeCells>
  <phoneticPr fontId="49" type="noConversion"/>
  <printOptions horizontalCentered="1" verticalCentered="1"/>
  <pageMargins left="0.23622047244094491" right="0.23622047244094491" top="0.74803149606299213" bottom="0.74803149606299213" header="0.31496062992125984" footer="0.31496062992125984"/>
  <pageSetup paperSize="9" scale="70" fitToHeight="0" orientation="landscape" r:id="rId1"/>
  <headerFoot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3</vt:i4>
      </vt:variant>
    </vt:vector>
  </HeadingPairs>
  <TitlesOfParts>
    <vt:vector size="5" baseType="lpstr">
      <vt:lpstr>RESUMO</vt:lpstr>
      <vt:lpstr>PQPU PROJETOS PQ TOTAL</vt:lpstr>
      <vt:lpstr>'PQPU PROJETOS PQ TOTAL'!Area_de_impressao</vt:lpstr>
      <vt:lpstr>RESUMO!Area_de_impressao</vt:lpstr>
      <vt:lpstr>RESUMO!Titulos_de_impressao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MATHEUS FERREIRA</dc:creator>
  <cp:keywords/>
  <dc:description/>
  <cp:lastModifiedBy>ALEXANDRE KOPPERSCHMIDT PIGNATON</cp:lastModifiedBy>
  <cp:revision/>
  <cp:lastPrinted>2026-08-28T12:03:52Z</cp:lastPrinted>
  <dcterms:created xsi:type="dcterms:W3CDTF">2020-07-07T20:21:29Z</dcterms:created>
  <dcterms:modified xsi:type="dcterms:W3CDTF">2026-08-28T12:04:52Z</dcterms:modified>
  <cp:category/>
  <cp:contentStatus/>
</cp:coreProperties>
</file>