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PLANILHA ORCAMENTARIA" sheetId="1" r:id="rId1"/>
    <sheet name="COMPOSICOES" sheetId="2" r:id="rId2"/>
    <sheet name="CRONOGRAMA" sheetId="3" r:id="rId3"/>
    <sheet name="BDI" sheetId="4" r:id="rId4"/>
    <sheet name="ENCARGOS SOCIAIS" sheetId="5" r:id="rId5"/>
  </sheets>
  <definedNames>
    <definedName name="JR_PAGE_ANCHOR_0_1">'PLANILHA ORCAMENTARIA'!$A$1</definedName>
    <definedName name="JR_PAGE_ANCHOR_1_1">'COMPOSICOES'!$A$1</definedName>
    <definedName name="JR_PAGE_ANCHOR_2_1">'CRONOGRAMA'!$A$1</definedName>
    <definedName name="JR_PAGE_ANCHOR_3_1">'BDI'!$A$1</definedName>
    <definedName name="JR_PAGE_ANCHOR_4_1">'ENCARGOS SOCIAIS'!$A$1</definedName>
    <definedName name="VALOR_TOTAL">'PLANILHA ORCAMENTARIA'!$H$827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1">
    <numFmt numFmtId="0" formatCode="General"/>
    <numFmt numFmtId="1" formatCode="R$ #,##0.00"/>
    <numFmt numFmtId="2" formatCode="#,##0.00"/>
    <numFmt numFmtId="3" formatCode="R$ ###,###,##0.00"/>
    <numFmt numFmtId="4" formatCode="#,##0.0000"/>
    <numFmt numFmtId="5" formatCode="#,##0.000000"/>
    <numFmt numFmtId="6" formatCode="R$ #,##0.0000"/>
    <numFmt numFmtId="7" formatCode="#,##0.00000000"/>
    <numFmt numFmtId="8" formatCode="#,##0.00000"/>
    <numFmt numFmtId="9" formatCode="#,##0.00%"/>
    <numFmt numFmtId="10" formatCode="###,###,##0.00"/>
  </numFmts>
  <fonts count="12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63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0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62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1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1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1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1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7" fillId="20" borderId="2" xfId="0" applyAlignment="1" applyProtection="1" applyNumberFormat="1" applyFont="1" applyFill="1" applyBorder="1">
      <alignment wrapText="true" horizontal="justify" vertical="top"/>
      <protection hidden="false" locked="true"/>
    </xf>
    <xf numFmtId="4" fontId="7" fillId="21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7" fillId="22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6" fillId="23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6" fillId="2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2" fillId="2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2" fillId="2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7" fillId="27" borderId="2" xfId="0" applyAlignment="1" applyProtection="1" applyNumberFormat="1" applyFont="1" applyFill="1" applyBorder="1">
      <alignment wrapText="true" horizontal="right" vertical="top"/>
      <protection hidden="false" locked="true"/>
    </xf>
    <xf numFmtId="6" fontId="7" fillId="28" borderId="2" xfId="0" applyAlignment="1" applyProtection="1" applyNumberFormat="1" applyFont="1" applyFill="1" applyBorder="1">
      <alignment wrapText="true" horizontal="right" vertical="top"/>
      <protection hidden="false" locked="true"/>
    </xf>
    <xf numFmtId="6" fontId="6" fillId="29" borderId="2" xfId="0" applyAlignment="1" applyProtection="1" applyNumberFormat="1" applyFont="1" applyFill="1" applyBorder="1">
      <alignment wrapText="true" horizontal="right" vertical="top"/>
      <protection hidden="false" locked="true"/>
    </xf>
    <xf numFmtId="7" fontId="7" fillId="30" borderId="2" xfId="0" applyAlignment="1" applyProtection="1" applyNumberFormat="1" applyFont="1" applyFill="1" applyBorder="1">
      <alignment wrapText="true" horizontal="right" vertical="top"/>
      <protection hidden="false" locked="true"/>
    </xf>
    <xf numFmtId="8" fontId="7" fillId="31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3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3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3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9" fillId="35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9" fillId="3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9" fontId="10" fillId="37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38" borderId="3" xfId="0" applyAlignment="1" applyProtection="1" applyNumberFormat="1" applyFont="1" applyFill="1" applyBorder="1">
      <alignment wrapText="true"/>
      <protection hidden="false" locked="false"/>
    </xf>
    <xf numFmtId="9" fontId="4" fillId="3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4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41" borderId="4" xfId="0" applyAlignment="1" applyProtection="1" applyNumberFormat="1" applyFont="1" applyFill="1" applyBorder="1">
      <alignment wrapText="true"/>
      <protection hidden="false" locked="false"/>
    </xf>
    <xf numFmtId="1" fontId="1" fillId="4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43" borderId="5" xfId="0" applyAlignment="1" applyProtection="1" applyNumberFormat="1" applyFont="1" applyFill="1" applyBorder="1">
      <alignment wrapText="true"/>
      <protection hidden="false" locked="false"/>
    </xf>
    <xf numFmtId="0" fontId="0" fillId="44" borderId="6" xfId="0" applyAlignment="1" applyProtection="1" applyNumberFormat="1" applyFont="1" applyFill="1" applyBorder="1">
      <alignment wrapText="true"/>
      <protection hidden="false" locked="false"/>
    </xf>
    <xf numFmtId="1" fontId="7" fillId="45" borderId="7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46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47" borderId="8" xfId="0" applyAlignment="1" applyProtection="1" applyNumberFormat="1" applyFont="1" applyFill="1" applyBorder="1">
      <alignment wrapText="true"/>
      <protection hidden="false" locked="false"/>
    </xf>
    <xf numFmtId="0" fontId="0" fillId="48" borderId="9" xfId="0" applyAlignment="1" applyProtection="1" applyNumberFormat="1" applyFont="1" applyFill="1" applyBorder="1">
      <alignment wrapText="true"/>
      <protection hidden="false" locked="false"/>
    </xf>
    <xf numFmtId="1" fontId="3" fillId="4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50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1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9" fillId="52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9" fillId="53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9" fillId="5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5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56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57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1" fillId="58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10" fontId="9" fillId="6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1" fillId="61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1" fillId="62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7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img_1_0_0.jpg" Target="../media/img_1_0_0.jp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img_2_0_0.jpg" Target="../media/img_2_0_0.jp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img_3_0_0.jpg" Target="../media/img_3_0_0.jpg" Type="http://schemas.openxmlformats.org/officeDocument/2006/relationships/image"/><Relationship Id="img_3_0_49.png" Target="../media/img_3_0_49.pn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img_4_0_0.jpg" Target="../media/img_4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366732976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537859098" name="Picture">
</xdr:cNvPr>
        <xdr:cNvPicPr/>
      </xdr:nvPicPr>
      <xdr:blipFill>
        <a:blip r:embed="img_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658648640" name="Picture">
</xdr:cNvPr>
        <xdr:cNvPicPr/>
      </xdr:nvPicPr>
      <xdr:blipFill>
        <a:blip r:embed="img_2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959242335" name="Picture">
</xdr:cNvPr>
        <xdr:cNvPicPr/>
      </xdr:nvPicPr>
      <xdr:blipFill>
        <a:blip r:embed="img_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995178899" name="Picture">
</xdr:cNvPr>
        <xdr:cNvPicPr/>
      </xdr:nvPicPr>
      <xdr:blipFill>
        <a:blip r:embed="img_3_0_49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589490987" name="Picture">
</xdr:cNvPr>
        <xdr:cNvPicPr/>
      </xdr:nvPicPr>
      <xdr:blipFill>
        <a:blip r:embed="img_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828"/>
  <sheetViews>
    <sheetView workbookViewId="0"/>
  </sheetViews>
  <sheetFormatPr defaultRowHeight="15"/>
  <cols>
    <col min="1" max="1" customWidth="true" width="9.333333"/>
    <col min="2" max="2" customWidth="true" width="10.333333"/>
    <col min="3" max="3" bestFit="true" customWidth="false" width="42.666668"/>
    <col min="4" max="4" customWidth="true" width="9.333333"/>
    <col min="5" max="5" customWidth="true" width="8.333333"/>
    <col min="6" max="6" customWidth="true" width="10.333333"/>
    <col min="7" max="7" customWidth="true" width="12.5"/>
    <col min="8" max="8" customWidth="true" width="12.5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 - DEMOLIÇÕES E RETIRADAS(GERAL)</t>
          </r>
        </is>
      </c>
      <c r="C4" s="5" t="inlineStr"/>
      <c r="D4" s="5" t="inlineStr"/>
      <c r="E4" s="5" t="inlineStr"/>
      <c r="F4" s="5" t="inlineStr"/>
      <c r="G4" s="5" t="inlineStr"/>
      <c r="H4" s="6" t="n">
        <f>ROUND(H5+H11+H15+H26+H36,2)</f>
        <v>140761.17</v>
      </c>
    </row>
    <row r="5" customHeight="1" ht="20">
      <c r="A5" s="5" t="inlineStr">
        <is>
          <r>
            <t xml:space="preserve">1.1</t>
          </r>
        </is>
      </c>
      <c r="B5" s="5" t="inlineStr">
        <is>
          <r>
            <t xml:space="preserve">COBERTURA</t>
          </r>
        </is>
      </c>
      <c r="C5" s="5" t="inlineStr"/>
      <c r="D5" s="5" t="inlineStr"/>
      <c r="E5" s="5" t="inlineStr"/>
      <c r="F5" s="5" t="inlineStr"/>
      <c r="G5" s="5" t="inlineStr"/>
      <c r="H5" s="6" t="n">
        <f>ROUND(SUM(H6:H10),2)</f>
        <v>25220.33</v>
      </c>
    </row>
    <row r="6" customHeight="0" bestFit="1" ht="20">
      <c r="A6" s="7" t="inlineStr">
        <is>
          <r>
            <t xml:space="preserve">1.1.1</t>
          </r>
        </is>
      </c>
      <c r="B6" s="8" t="inlineStr">
        <is>
          <r>
            <t xml:space="preserve">04.02.050</t>
          </r>
        </is>
      </c>
      <c r="C6" s="9" t="inlineStr">
        <is>
          <r>
            <t xml:space="preserve">Retirada de estrutura em madeira tesoura - telhas de barro</t>
          </r>
        </is>
      </c>
      <c r="D6" s="8" t="inlineStr">
        <is>
          <r>
            <t xml:space="preserve">CDHU</t>
          </r>
        </is>
      </c>
      <c r="E6" s="8" t="inlineStr">
        <is>
          <r>
            <t xml:space="preserve">M2</t>
          </r>
        </is>
      </c>
      <c r="F6" s="10" t="n">
        <v>341.67</v>
      </c>
      <c r="G6" s="11" t="n">
        <v>24.92</v>
      </c>
      <c r="H6" s="12" t="n">
        <f>ROUND(ROUND(F6,2)*ROUND(G6,2),2)</f>
        <v>8514.42</v>
      </c>
    </row>
    <row r="7" customHeight="0" bestFit="1" ht="20">
      <c r="A7" s="7" t="inlineStr">
        <is>
          <r>
            <t xml:space="preserve">1.1.2</t>
          </r>
        </is>
      </c>
      <c r="B7" s="8" t="inlineStr">
        <is>
          <r>
            <t xml:space="preserve">04.02.140</t>
          </r>
        </is>
      </c>
      <c r="C7" s="9" t="inlineStr">
        <is>
          <r>
            <t xml:space="preserve">Retirada de estrutura metálica</t>
          </r>
        </is>
      </c>
      <c r="D7" s="8" t="inlineStr">
        <is>
          <r>
            <t xml:space="preserve">CDHU</t>
          </r>
        </is>
      </c>
      <c r="E7" s="8" t="inlineStr">
        <is>
          <r>
            <t xml:space="preserve">KG</t>
          </r>
        </is>
      </c>
      <c r="F7" s="10" t="n">
        <v>1752.23</v>
      </c>
      <c r="G7" s="11" t="n">
        <v>2.53</v>
      </c>
      <c r="H7" s="12" t="n">
        <f>ROUND(ROUND(F7,2)*ROUND(G7,2),2)</f>
        <v>4433.14</v>
      </c>
    </row>
    <row r="8" customHeight="0" bestFit="1" ht="20">
      <c r="A8" s="7" t="inlineStr">
        <is>
          <r>
            <t xml:space="preserve">1.1.3</t>
          </r>
        </is>
      </c>
      <c r="B8" s="8" t="inlineStr">
        <is>
          <r>
            <t xml:space="preserve">04.03.040</t>
          </r>
        </is>
      </c>
      <c r="C8" s="9" t="inlineStr">
        <is>
          <r>
            <t xml:space="preserve">Retirada de telhamento perfil e material qualquer, exceto barro</t>
          </r>
        </is>
      </c>
      <c r="D8" s="8" t="inlineStr">
        <is>
          <r>
            <t xml:space="preserve">CDHU</t>
          </r>
        </is>
      </c>
      <c r="E8" s="8" t="inlineStr">
        <is>
          <r>
            <t xml:space="preserve">M2</t>
          </r>
        </is>
      </c>
      <c r="F8" s="10" t="n">
        <v>1187.74</v>
      </c>
      <c r="G8" s="11" t="n">
        <v>8.18</v>
      </c>
      <c r="H8" s="12" t="n">
        <f>ROUND(ROUND(F8,2)*ROUND(G8,2),2)</f>
        <v>9715.71</v>
      </c>
    </row>
    <row r="9" customHeight="0" bestFit="1" ht="20">
      <c r="A9" s="7" t="inlineStr">
        <is>
          <r>
            <t xml:space="preserve">1.1.4</t>
          </r>
        </is>
      </c>
      <c r="B9" s="8" t="inlineStr">
        <is>
          <r>
            <t xml:space="preserve">04.07.020</t>
          </r>
        </is>
      </c>
      <c r="C9" s="9" t="inlineStr">
        <is>
          <r>
            <t xml:space="preserve">Retirada de forro qualquer em placas ou tiras fixadas</t>
          </r>
        </is>
      </c>
      <c r="D9" s="8" t="inlineStr">
        <is>
          <r>
            <t xml:space="preserve">CDHU</t>
          </r>
        </is>
      </c>
      <c r="E9" s="8" t="inlineStr">
        <is>
          <r>
            <t xml:space="preserve">M2</t>
          </r>
        </is>
      </c>
      <c r="F9" s="10" t="n">
        <v>120.76</v>
      </c>
      <c r="G9" s="11" t="n">
        <v>12.68</v>
      </c>
      <c r="H9" s="12" t="n">
        <f>ROUND(ROUND(F9,2)*ROUND(G9,2),2)</f>
        <v>1531.24</v>
      </c>
    </row>
    <row r="10" customHeight="0" bestFit="1" ht="24">
      <c r="A10" s="7" t="inlineStr">
        <is>
          <r>
            <t xml:space="preserve">1.1.5</t>
          </r>
        </is>
      </c>
      <c r="B10" s="8" t="inlineStr">
        <is>
          <r>
            <t xml:space="preserve">05.07.040</t>
          </r>
        </is>
      </c>
      <c r="C10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10" s="8" t="inlineStr">
        <is>
          <r>
            <t xml:space="preserve">CDHU</t>
          </r>
        </is>
      </c>
      <c r="E10" s="8" t="inlineStr">
        <is>
          <r>
            <t xml:space="preserve">M3</t>
          </r>
        </is>
      </c>
      <c r="F10" s="10" t="n">
        <v>9.26</v>
      </c>
      <c r="G10" s="11" t="n">
        <v>110.78</v>
      </c>
      <c r="H10" s="12" t="n">
        <f>ROUND(ROUND(F10,2)*ROUND(G10,2),2)</f>
        <v>1025.82</v>
      </c>
    </row>
    <row r="11" customHeight="1" ht="20">
      <c r="A11" s="5" t="inlineStr">
        <is>
          <r>
            <t xml:space="preserve">1.2</t>
          </r>
        </is>
      </c>
      <c r="B11" s="5" t="inlineStr">
        <is>
          <r>
            <t xml:space="preserve">ESQUADRIAS METÁLICAS E DE MADEIRA</t>
          </r>
        </is>
      </c>
      <c r="C11" s="5" t="inlineStr"/>
      <c r="D11" s="5" t="inlineStr"/>
      <c r="E11" s="5" t="inlineStr"/>
      <c r="F11" s="5" t="inlineStr"/>
      <c r="G11" s="5" t="inlineStr"/>
      <c r="H11" s="6" t="n">
        <f>ROUND(SUM(H12:H14),2)</f>
        <v>6459.97</v>
      </c>
    </row>
    <row r="12" customHeight="0" bestFit="1" ht="20">
      <c r="A12" s="7" t="inlineStr">
        <is>
          <r>
            <t xml:space="preserve">1.2.1</t>
          </r>
        </is>
      </c>
      <c r="B12" s="8" t="inlineStr">
        <is>
          <r>
            <t xml:space="preserve">04.08.020</t>
          </r>
        </is>
      </c>
      <c r="C12" s="9" t="inlineStr">
        <is>
          <r>
            <t xml:space="preserve">Retirada de folha de esquadria em madeira</t>
          </r>
        </is>
      </c>
      <c r="D12" s="8" t="inlineStr">
        <is>
          <r>
            <t xml:space="preserve">CDHU</t>
          </r>
        </is>
      </c>
      <c r="E12" s="8" t="inlineStr">
        <is>
          <r>
            <t xml:space="preserve">UN</t>
          </r>
        </is>
      </c>
      <c r="F12" s="10" t="n">
        <v>25.0</v>
      </c>
      <c r="G12" s="11" t="n">
        <v>22.66</v>
      </c>
      <c r="H12" s="12" t="n">
        <f>ROUND(ROUND(F12,2)*ROUND(G12,2),2)</f>
        <v>566.5</v>
      </c>
    </row>
    <row r="13" customHeight="0" bestFit="1" ht="20">
      <c r="A13" s="7" t="inlineStr">
        <is>
          <r>
            <t xml:space="preserve">1.2.2</t>
          </r>
        </is>
      </c>
      <c r="B13" s="8" t="inlineStr">
        <is>
          <r>
            <t xml:space="preserve">04.08.060</t>
          </r>
        </is>
      </c>
      <c r="C13" s="9" t="inlineStr">
        <is>
          <r>
            <t xml:space="preserve">Retirada de batente com guarnição e peças lineares em madeira, chumbados</t>
          </r>
        </is>
      </c>
      <c r="D13" s="8" t="inlineStr">
        <is>
          <r>
            <t xml:space="preserve">CDHU</t>
          </r>
        </is>
      </c>
      <c r="E13" s="8" t="inlineStr">
        <is>
          <r>
            <t xml:space="preserve">M</t>
          </r>
        </is>
      </c>
      <c r="F13" s="10" t="n">
        <v>99.4</v>
      </c>
      <c r="G13" s="11" t="n">
        <v>13.59</v>
      </c>
      <c r="H13" s="12" t="n">
        <f>ROUND(ROUND(F13,2)*ROUND(G13,2),2)</f>
        <v>1350.85</v>
      </c>
    </row>
    <row r="14" customHeight="0" bestFit="1" ht="20">
      <c r="A14" s="7" t="inlineStr">
        <is>
          <r>
            <t xml:space="preserve">1.2.3</t>
          </r>
        </is>
      </c>
      <c r="B14" s="8" t="inlineStr">
        <is>
          <r>
            <t xml:space="preserve">04.09.020</t>
          </r>
        </is>
      </c>
      <c r="C14" s="9" t="inlineStr">
        <is>
          <r>
            <t xml:space="preserve">Retirada de esquadria metálica em geral</t>
          </r>
        </is>
      </c>
      <c r="D14" s="8" t="inlineStr">
        <is>
          <r>
            <t xml:space="preserve">CDHU</t>
          </r>
        </is>
      </c>
      <c r="E14" s="8" t="inlineStr">
        <is>
          <r>
            <t xml:space="preserve">M2</t>
          </r>
        </is>
      </c>
      <c r="F14" s="10" t="n">
        <v>143.21</v>
      </c>
      <c r="G14" s="11" t="n">
        <v>31.72</v>
      </c>
      <c r="H14" s="12" t="n">
        <f>ROUND(ROUND(F14,2)*ROUND(G14,2),2)</f>
        <v>4542.62</v>
      </c>
    </row>
    <row r="15" customHeight="1" ht="20">
      <c r="A15" s="5" t="inlineStr">
        <is>
          <r>
            <t xml:space="preserve">1.3</t>
          </r>
        </is>
      </c>
      <c r="B15" s="5" t="inlineStr">
        <is>
          <r>
            <t xml:space="preserve">INSTALAÇÕES ELÉTRICAS</t>
          </r>
        </is>
      </c>
      <c r="C15" s="5" t="inlineStr"/>
      <c r="D15" s="5" t="inlineStr"/>
      <c r="E15" s="5" t="inlineStr"/>
      <c r="F15" s="5" t="inlineStr"/>
      <c r="G15" s="5" t="inlineStr"/>
      <c r="H15" s="6" t="n">
        <f>ROUND(SUM(H16:H25),2)</f>
        <v>21825.91</v>
      </c>
    </row>
    <row r="16" customHeight="0" bestFit="1" ht="20">
      <c r="A16" s="7" t="inlineStr">
        <is>
          <r>
            <t xml:space="preserve">1.3.1</t>
          </r>
        </is>
      </c>
      <c r="B16" s="8" t="inlineStr">
        <is>
          <r>
            <t xml:space="preserve">04.17.020</t>
          </r>
        </is>
      </c>
      <c r="C16" s="9" t="inlineStr">
        <is>
          <r>
            <t xml:space="preserve">Remoção de aparelho de iluminação ou projetor fixo em teto, piso ou parede</t>
          </r>
        </is>
      </c>
      <c r="D16" s="8" t="inlineStr">
        <is>
          <r>
            <t xml:space="preserve">CDHU</t>
          </r>
        </is>
      </c>
      <c r="E16" s="8" t="inlineStr">
        <is>
          <r>
            <t xml:space="preserve">UN</t>
          </r>
        </is>
      </c>
      <c r="F16" s="10" t="n">
        <v>89.0</v>
      </c>
      <c r="G16" s="11" t="n">
        <v>20.1</v>
      </c>
      <c r="H16" s="12" t="n">
        <f>ROUND(ROUND(F16,2)*ROUND(G16,2),2)</f>
        <v>1788.9</v>
      </c>
    </row>
    <row r="17" customHeight="0" bestFit="1" ht="20">
      <c r="A17" s="7" t="inlineStr">
        <is>
          <r>
            <t xml:space="preserve">1.3.2</t>
          </r>
        </is>
      </c>
      <c r="B17" s="8" t="inlineStr">
        <is>
          <r>
            <t xml:space="preserve">04.17.140</t>
          </r>
        </is>
      </c>
      <c r="C17" s="9" t="inlineStr">
        <is>
          <r>
            <t xml:space="preserve">Remoção de base e haste de para-raios</t>
          </r>
        </is>
      </c>
      <c r="D17" s="8" t="inlineStr">
        <is>
          <r>
            <t xml:space="preserve">CDHU</t>
          </r>
        </is>
      </c>
      <c r="E17" s="8" t="inlineStr">
        <is>
          <r>
            <t xml:space="preserve">UN</t>
          </r>
        </is>
      </c>
      <c r="F17" s="10" t="n">
        <v>1.0</v>
      </c>
      <c r="G17" s="11" t="n">
        <v>50.24</v>
      </c>
      <c r="H17" s="12" t="n">
        <f>ROUND(ROUND(F17,2)*ROUND(G17,2),2)</f>
        <v>50.24</v>
      </c>
    </row>
    <row r="18" customHeight="0" bestFit="1" ht="20">
      <c r="A18" s="7" t="inlineStr">
        <is>
          <r>
            <t xml:space="preserve">1.3.3</t>
          </r>
        </is>
      </c>
      <c r="B18" s="8" t="inlineStr">
        <is>
          <r>
            <t xml:space="preserve">04.18.200</t>
          </r>
        </is>
      </c>
      <c r="C18" s="9" t="inlineStr">
        <is>
          <r>
            <t xml:space="preserve">Remoção de captor de para-raios tipo Franklin</t>
          </r>
        </is>
      </c>
      <c r="D18" s="8" t="inlineStr">
        <is>
          <r>
            <t xml:space="preserve">CDHU</t>
          </r>
        </is>
      </c>
      <c r="E18" s="8" t="inlineStr">
        <is>
          <r>
            <t xml:space="preserve">UN</t>
          </r>
        </is>
      </c>
      <c r="F18" s="10" t="n">
        <v>34.0</v>
      </c>
      <c r="G18" s="11" t="n">
        <v>25.12</v>
      </c>
      <c r="H18" s="12" t="n">
        <f>ROUND(ROUND(F18,2)*ROUND(G18,2),2)</f>
        <v>854.08</v>
      </c>
    </row>
    <row r="19" customHeight="0" bestFit="1" ht="20">
      <c r="A19" s="7" t="inlineStr">
        <is>
          <r>
            <t xml:space="preserve">1.3.4</t>
          </r>
        </is>
      </c>
      <c r="B19" s="8" t="inlineStr">
        <is>
          <r>
            <t xml:space="preserve">04.18.340</t>
          </r>
        </is>
      </c>
      <c r="C19" s="9" t="inlineStr">
        <is>
          <r>
            <t xml:space="preserve">Remoção de condulete</t>
          </r>
        </is>
      </c>
      <c r="D19" s="8" t="inlineStr">
        <is>
          <r>
            <t xml:space="preserve">CDHU</t>
          </r>
        </is>
      </c>
      <c r="E19" s="8" t="inlineStr">
        <is>
          <r>
            <t xml:space="preserve">UN</t>
          </r>
        </is>
      </c>
      <c r="F19" s="10" t="n">
        <v>189.0</v>
      </c>
      <c r="G19" s="11" t="n">
        <v>20.01</v>
      </c>
      <c r="H19" s="12" t="n">
        <f>ROUND(ROUND(F19,2)*ROUND(G19,2),2)</f>
        <v>3781.89</v>
      </c>
    </row>
    <row r="20" customHeight="0" bestFit="1" ht="20">
      <c r="A20" s="7" t="inlineStr">
        <is>
          <r>
            <t xml:space="preserve">1.3.5</t>
          </r>
        </is>
      </c>
      <c r="B20" s="8" t="inlineStr">
        <is>
          <r>
            <t xml:space="preserve">04.18.410</t>
          </r>
        </is>
      </c>
      <c r="C20" s="9" t="inlineStr">
        <is>
          <r>
            <t xml:space="preserve">Remoção de cordoalha ou cabo de cobre nu</t>
          </r>
        </is>
      </c>
      <c r="D20" s="8" t="inlineStr">
        <is>
          <r>
            <t xml:space="preserve">CDHU</t>
          </r>
        </is>
      </c>
      <c r="E20" s="8" t="inlineStr">
        <is>
          <r>
            <t xml:space="preserve">M</t>
          </r>
        </is>
      </c>
      <c r="F20" s="10" t="n">
        <v>338.0</v>
      </c>
      <c r="G20" s="11" t="n">
        <v>10.05</v>
      </c>
      <c r="H20" s="12" t="n">
        <f>ROUND(ROUND(F20,2)*ROUND(G20,2),2)</f>
        <v>3396.9</v>
      </c>
    </row>
    <row r="21" customHeight="0" bestFit="1" ht="20">
      <c r="A21" s="7" t="inlineStr">
        <is>
          <r>
            <t xml:space="preserve">1.3.6</t>
          </r>
        </is>
      </c>
      <c r="B21" s="8" t="inlineStr">
        <is>
          <r>
            <t xml:space="preserve">04.19.120</t>
          </r>
        </is>
      </c>
      <c r="C21" s="9" t="inlineStr">
        <is>
          <r>
            <t xml:space="preserve">Remoção de interruptores, tomadas, botão de campainha ou cigarra</t>
          </r>
        </is>
      </c>
      <c r="D21" s="8" t="inlineStr">
        <is>
          <r>
            <t xml:space="preserve">CDHU</t>
          </r>
        </is>
      </c>
      <c r="E21" s="8" t="inlineStr">
        <is>
          <r>
            <t xml:space="preserve">UN</t>
          </r>
        </is>
      </c>
      <c r="F21" s="10" t="n">
        <v>126.0</v>
      </c>
      <c r="G21" s="11" t="n">
        <v>20.1</v>
      </c>
      <c r="H21" s="12" t="n">
        <f>ROUND(ROUND(F21,2)*ROUND(G21,2),2)</f>
        <v>2532.6</v>
      </c>
    </row>
    <row r="22" customHeight="0" bestFit="1" ht="20">
      <c r="A22" s="7" t="inlineStr">
        <is>
          <r>
            <t xml:space="preserve">1.3.7</t>
          </r>
        </is>
      </c>
      <c r="B22" s="8" t="inlineStr">
        <is>
          <r>
            <t xml:space="preserve">04.21.160</t>
          </r>
        </is>
      </c>
      <c r="C22" s="9" t="inlineStr">
        <is>
          <r>
            <t xml:space="preserve">Remoção de quadro de distribuição, chamada ou caixa de passagem</t>
          </r>
        </is>
      </c>
      <c r="D22" s="8" t="inlineStr">
        <is>
          <r>
            <t xml:space="preserve">CDHU</t>
          </r>
        </is>
      </c>
      <c r="E22" s="8" t="inlineStr">
        <is>
          <r>
            <t xml:space="preserve">M2</t>
          </r>
        </is>
      </c>
      <c r="F22" s="10" t="n">
        <v>3.0</v>
      </c>
      <c r="G22" s="11" t="n">
        <v>100.48</v>
      </c>
      <c r="H22" s="12" t="n">
        <f>ROUND(ROUND(F22,2)*ROUND(G22,2),2)</f>
        <v>301.44</v>
      </c>
    </row>
    <row r="23" customHeight="0" bestFit="1" ht="20">
      <c r="A23" s="7" t="inlineStr">
        <is>
          <r>
            <t xml:space="preserve">1.3.8</t>
          </r>
        </is>
      </c>
      <c r="B23" s="8" t="inlineStr">
        <is>
          <r>
            <t xml:space="preserve">04.22.110</t>
          </r>
        </is>
      </c>
      <c r="C23" s="9" t="inlineStr">
        <is>
          <r>
            <t xml:space="preserve">Remoção de tubulação elétrica aparente com diâmetro externo até 50 mm</t>
          </r>
        </is>
      </c>
      <c r="D23" s="8" t="inlineStr">
        <is>
          <r>
            <t xml:space="preserve">CDHU</t>
          </r>
        </is>
      </c>
      <c r="E23" s="8" t="inlineStr">
        <is>
          <r>
            <t xml:space="preserve">M</t>
          </r>
        </is>
      </c>
      <c r="F23" s="10" t="n">
        <v>405.0</v>
      </c>
      <c r="G23" s="11" t="n">
        <v>12.56</v>
      </c>
      <c r="H23" s="12" t="n">
        <f>ROUND(ROUND(F23,2)*ROUND(G23,2),2)</f>
        <v>5086.8</v>
      </c>
    </row>
    <row r="24" customHeight="0" bestFit="1" ht="20">
      <c r="A24" s="7" t="inlineStr">
        <is>
          <r>
            <t xml:space="preserve">1.3.9</t>
          </r>
        </is>
      </c>
      <c r="B24" s="8" t="inlineStr">
        <is>
          <r>
            <t xml:space="preserve">04.35.050</t>
          </r>
        </is>
      </c>
      <c r="C24" s="9" t="inlineStr">
        <is>
          <r>
            <t xml:space="preserve">Retirada de aparelho de ar condicionado portátil</t>
          </r>
        </is>
      </c>
      <c r="D24" s="8" t="inlineStr">
        <is>
          <r>
            <t xml:space="preserve">CDHU</t>
          </r>
        </is>
      </c>
      <c r="E24" s="8" t="inlineStr">
        <is>
          <r>
            <t xml:space="preserve">UN</t>
          </r>
        </is>
      </c>
      <c r="F24" s="10" t="n">
        <v>2.0</v>
      </c>
      <c r="G24" s="11" t="n">
        <v>22.78</v>
      </c>
      <c r="H24" s="12" t="n">
        <f>ROUND(ROUND(F24,2)*ROUND(G24,2),2)</f>
        <v>45.56</v>
      </c>
    </row>
    <row r="25" customHeight="0" bestFit="1" ht="20">
      <c r="A25" s="7" t="inlineStr">
        <is>
          <r>
            <t xml:space="preserve">1.3.10</t>
          </r>
        </is>
      </c>
      <c r="B25" s="8" t="inlineStr">
        <is>
          <r>
            <t xml:space="preserve">09.050.014 (E)</t>
          </r>
        </is>
      </c>
      <c r="C25" s="9" t="inlineStr">
        <is>
          <r>
            <t xml:space="preserve">REMOÇÃO DE CABO EMBUTIDO - ATÉ 16MM2</t>
          </r>
        </is>
      </c>
      <c r="D25" s="8" t="inlineStr">
        <is>
          <r>
            <t xml:space="preserve">SIURB</t>
          </r>
        </is>
      </c>
      <c r="E25" s="8" t="inlineStr">
        <is>
          <r>
            <t xml:space="preserve">M</t>
          </r>
        </is>
      </c>
      <c r="F25" s="10" t="n">
        <v>1450.0</v>
      </c>
      <c r="G25" s="11" t="n">
        <v>2.75</v>
      </c>
      <c r="H25" s="12" t="n">
        <f>ROUND(ROUND(F25,2)*ROUND(G25,2),2)</f>
        <v>3987.5</v>
      </c>
    </row>
    <row r="26" customHeight="1" ht="20">
      <c r="A26" s="5" t="inlineStr">
        <is>
          <r>
            <t xml:space="preserve">1.4</t>
          </r>
        </is>
      </c>
      <c r="B26" s="5" t="inlineStr">
        <is>
          <r>
            <t xml:space="preserve">INSTALAÇÕES HIDRÁULICAS</t>
          </r>
        </is>
      </c>
      <c r="C26" s="5" t="inlineStr"/>
      <c r="D26" s="5" t="inlineStr"/>
      <c r="E26" s="5" t="inlineStr"/>
      <c r="F26" s="5" t="inlineStr"/>
      <c r="G26" s="5" t="inlineStr"/>
      <c r="H26" s="6" t="n">
        <f>ROUND(SUM(H27:H35),2)</f>
        <v>4787.77</v>
      </c>
    </row>
    <row r="27" customHeight="0" bestFit="1" ht="20">
      <c r="A27" s="7" t="inlineStr">
        <is>
          <r>
            <t xml:space="preserve">1.4.1</t>
          </r>
        </is>
      </c>
      <c r="B27" s="8" t="inlineStr">
        <is>
          <r>
            <t xml:space="preserve">03.02.040</t>
          </r>
        </is>
      </c>
      <c r="C27" s="9" t="inlineStr">
        <is>
          <r>
            <t xml:space="preserve">Demolição manual de alvenaria de elevação ou elemento vazado, incluindo revestimento</t>
          </r>
        </is>
      </c>
      <c r="D27" s="8" t="inlineStr">
        <is>
          <r>
            <t xml:space="preserve">CDHU</t>
          </r>
        </is>
      </c>
      <c r="E27" s="8" t="inlineStr">
        <is>
          <r>
            <t xml:space="preserve">M3</t>
          </r>
        </is>
      </c>
      <c r="F27" s="10" t="n">
        <v>0.39</v>
      </c>
      <c r="G27" s="11" t="n">
        <v>81.76</v>
      </c>
      <c r="H27" s="12" t="n">
        <f>ROUND(ROUND(F27,2)*ROUND(G27,2),2)</f>
        <v>31.89</v>
      </c>
    </row>
    <row r="28" customHeight="0" bestFit="1" ht="20">
      <c r="A28" s="7" t="inlineStr">
        <is>
          <r>
            <t xml:space="preserve">1.4.2</t>
          </r>
        </is>
      </c>
      <c r="B28" s="8" t="inlineStr">
        <is>
          <r>
            <t xml:space="preserve">04.11.020</t>
          </r>
        </is>
      </c>
      <c r="C28" s="9" t="inlineStr">
        <is>
          <r>
            <t xml:space="preserve">Retirada de aparelho sanitário incluindo acessórios</t>
          </r>
        </is>
      </c>
      <c r="D28" s="8" t="inlineStr">
        <is>
          <r>
            <t xml:space="preserve">CDHU</t>
          </r>
        </is>
      </c>
      <c r="E28" s="8" t="inlineStr">
        <is>
          <r>
            <t xml:space="preserve">UN</t>
          </r>
        </is>
      </c>
      <c r="F28" s="10" t="n">
        <v>25.0</v>
      </c>
      <c r="G28" s="11" t="n">
        <v>44.7</v>
      </c>
      <c r="H28" s="12" t="n">
        <f>ROUND(ROUND(F28,2)*ROUND(G28,2),2)</f>
        <v>1117.5</v>
      </c>
    </row>
    <row r="29" customHeight="0" bestFit="1" ht="20">
      <c r="A29" s="7" t="inlineStr">
        <is>
          <r>
            <t xml:space="preserve">1.4.3</t>
          </r>
        </is>
      </c>
      <c r="B29" s="8" t="inlineStr">
        <is>
          <r>
            <t xml:space="preserve">04.11.030</t>
          </r>
        </is>
      </c>
      <c r="C29" s="9" t="inlineStr">
        <is>
          <r>
            <t xml:space="preserve">Retirada de bancada incluindo pertences</t>
          </r>
        </is>
      </c>
      <c r="D29" s="8" t="inlineStr">
        <is>
          <r>
            <t xml:space="preserve">CDHU</t>
          </r>
        </is>
      </c>
      <c r="E29" s="8" t="inlineStr">
        <is>
          <r>
            <t xml:space="preserve">M2</t>
          </r>
        </is>
      </c>
      <c r="F29" s="10" t="n">
        <v>5.98</v>
      </c>
      <c r="G29" s="11" t="n">
        <v>63.44</v>
      </c>
      <c r="H29" s="12" t="n">
        <f>ROUND(ROUND(F29,2)*ROUND(G29,2),2)</f>
        <v>379.37</v>
      </c>
    </row>
    <row r="30" customHeight="0" bestFit="1" ht="20">
      <c r="A30" s="7" t="inlineStr">
        <is>
          <r>
            <t xml:space="preserve">1.4.4</t>
          </r>
        </is>
      </c>
      <c r="B30" s="8" t="inlineStr">
        <is>
          <r>
            <t xml:space="preserve">04.11.040</t>
          </r>
        </is>
      </c>
      <c r="C30" s="9" t="inlineStr">
        <is>
          <r>
            <t xml:space="preserve">Retirada de complemento sanitário chumbado</t>
          </r>
        </is>
      </c>
      <c r="D30" s="8" t="inlineStr">
        <is>
          <r>
            <t xml:space="preserve">CDHU</t>
          </r>
        </is>
      </c>
      <c r="E30" s="8" t="inlineStr">
        <is>
          <r>
            <t xml:space="preserve">UN</t>
          </r>
        </is>
      </c>
      <c r="F30" s="10" t="n">
        <v>9.0</v>
      </c>
      <c r="G30" s="11" t="n">
        <v>14.92</v>
      </c>
      <c r="H30" s="12" t="n">
        <f>ROUND(ROUND(F30,2)*ROUND(G30,2),2)</f>
        <v>134.28</v>
      </c>
    </row>
    <row r="31" customHeight="0" bestFit="1" ht="20">
      <c r="A31" s="7" t="inlineStr">
        <is>
          <r>
            <t xml:space="preserve">1.4.5</t>
          </r>
        </is>
      </c>
      <c r="B31" s="8" t="inlineStr">
        <is>
          <r>
            <t xml:space="preserve">04.11.060</t>
          </r>
        </is>
      </c>
      <c r="C31" s="9" t="inlineStr">
        <is>
          <r>
            <t xml:space="preserve">Retirada de complemento sanitário fixado ou de sobrepor</t>
          </r>
        </is>
      </c>
      <c r="D31" s="8" t="inlineStr">
        <is>
          <r>
            <t xml:space="preserve">CDHU</t>
          </r>
        </is>
      </c>
      <c r="E31" s="8" t="inlineStr">
        <is>
          <r>
            <t xml:space="preserve">UN</t>
          </r>
        </is>
      </c>
      <c r="F31" s="10" t="n">
        <v>21.0</v>
      </c>
      <c r="G31" s="11" t="n">
        <v>6.22</v>
      </c>
      <c r="H31" s="12" t="n">
        <f>ROUND(ROUND(F31,2)*ROUND(G31,2),2)</f>
        <v>130.62</v>
      </c>
    </row>
    <row r="32" customHeight="0" bestFit="1" ht="20">
      <c r="A32" s="7" t="inlineStr">
        <is>
          <r>
            <t xml:space="preserve">1.4.6</t>
          </r>
        </is>
      </c>
      <c r="B32" s="8" t="inlineStr">
        <is>
          <r>
            <t xml:space="preserve">04.11.080</t>
          </r>
        </is>
      </c>
      <c r="C32" s="9" t="inlineStr">
        <is>
          <r>
            <t xml:space="preserve">Retirada de registro ou válvula embutidos</t>
          </r>
        </is>
      </c>
      <c r="D32" s="8" t="inlineStr">
        <is>
          <r>
            <t xml:space="preserve">CDHU</t>
          </r>
        </is>
      </c>
      <c r="E32" s="8" t="inlineStr">
        <is>
          <r>
            <t xml:space="preserve">UN</t>
          </r>
        </is>
      </c>
      <c r="F32" s="10" t="n">
        <v>17.0</v>
      </c>
      <c r="G32" s="11" t="n">
        <v>57.14</v>
      </c>
      <c r="H32" s="12" t="n">
        <f>ROUND(ROUND(F32,2)*ROUND(G32,2),2)</f>
        <v>971.38</v>
      </c>
    </row>
    <row r="33" customHeight="0" bestFit="1" ht="20">
      <c r="A33" s="7" t="inlineStr">
        <is>
          <r>
            <t xml:space="preserve">1.4.7</t>
          </r>
        </is>
      </c>
      <c r="B33" s="8" t="inlineStr">
        <is>
          <r>
            <t xml:space="preserve">04.11.120</t>
          </r>
        </is>
      </c>
      <c r="C33" s="9" t="inlineStr">
        <is>
          <r>
            <t xml:space="preserve">Retirada de torneira ou chuveiro</t>
          </r>
        </is>
      </c>
      <c r="D33" s="8" t="inlineStr">
        <is>
          <r>
            <t xml:space="preserve">CDHU</t>
          </r>
        </is>
      </c>
      <c r="E33" s="8" t="inlineStr">
        <is>
          <r>
            <t xml:space="preserve">UN</t>
          </r>
        </is>
      </c>
      <c r="F33" s="10" t="n">
        <v>31.0</v>
      </c>
      <c r="G33" s="11" t="n">
        <v>7.75</v>
      </c>
      <c r="H33" s="12" t="n">
        <f>ROUND(ROUND(F33,2)*ROUND(G33,2),2)</f>
        <v>240.25</v>
      </c>
    </row>
    <row r="34" customHeight="0" bestFit="1" ht="20">
      <c r="A34" s="7" t="inlineStr">
        <is>
          <r>
            <t xml:space="preserve">1.4.8</t>
          </r>
        </is>
      </c>
      <c r="B34" s="8" t="inlineStr">
        <is>
          <r>
            <t xml:space="preserve">04.30.060</t>
          </r>
        </is>
      </c>
      <c r="C34" s="9" t="inlineStr">
        <is>
          <r>
            <t xml:space="preserve">Remoção de tubulação hidráulica em geral, incluindo conexões, caixas e ralos</t>
          </r>
        </is>
      </c>
      <c r="D34" s="8" t="inlineStr">
        <is>
          <r>
            <t xml:space="preserve">CDHU</t>
          </r>
        </is>
      </c>
      <c r="E34" s="8" t="inlineStr">
        <is>
          <r>
            <t xml:space="preserve">M</t>
          </r>
        </is>
      </c>
      <c r="F34" s="10" t="n">
        <v>211.0</v>
      </c>
      <c r="G34" s="11" t="n">
        <v>8.18</v>
      </c>
      <c r="H34" s="12" t="n">
        <f>ROUND(ROUND(F34,2)*ROUND(G34,2),2)</f>
        <v>1725.98</v>
      </c>
    </row>
    <row r="35" customHeight="0" bestFit="1" ht="24">
      <c r="A35" s="7" t="inlineStr">
        <is>
          <r>
            <t xml:space="preserve">1.4.9</t>
          </r>
        </is>
      </c>
      <c r="B35" s="8" t="inlineStr">
        <is>
          <r>
            <t xml:space="preserve">05.07.040</t>
          </r>
        </is>
      </c>
      <c r="C35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35" s="8" t="inlineStr">
        <is>
          <r>
            <t xml:space="preserve">CDHU</t>
          </r>
        </is>
      </c>
      <c r="E35" s="8" t="inlineStr">
        <is>
          <r>
            <t xml:space="preserve">M3</t>
          </r>
        </is>
      </c>
      <c r="F35" s="10" t="n">
        <v>0.51</v>
      </c>
      <c r="G35" s="11" t="n">
        <v>110.78</v>
      </c>
      <c r="H35" s="12" t="n">
        <f>ROUND(ROUND(F35,2)*ROUND(G35,2),2)</f>
        <v>56.5</v>
      </c>
    </row>
    <row r="36" customHeight="1" ht="20">
      <c r="A36" s="5" t="inlineStr">
        <is>
          <r>
            <t xml:space="preserve">1.5</t>
          </r>
        </is>
      </c>
      <c r="B36" s="5" t="inlineStr">
        <is>
          <r>
            <t xml:space="preserve">DEMOLIÇÕES DIVERSAS</t>
          </r>
        </is>
      </c>
      <c r="C36" s="5" t="inlineStr"/>
      <c r="D36" s="5" t="inlineStr"/>
      <c r="E36" s="5" t="inlineStr"/>
      <c r="F36" s="5" t="inlineStr"/>
      <c r="G36" s="5" t="inlineStr"/>
      <c r="H36" s="6" t="n">
        <f>ROUND(SUM(H37:H50),2)</f>
        <v>82467.19</v>
      </c>
    </row>
    <row r="37" customHeight="0" bestFit="1" ht="20">
      <c r="A37" s="7" t="inlineStr">
        <is>
          <r>
            <t xml:space="preserve">1.5.1</t>
          </r>
        </is>
      </c>
      <c r="B37" s="8" t="inlineStr">
        <is>
          <r>
            <t xml:space="preserve">03.01.040</t>
          </r>
        </is>
      </c>
      <c r="C37" s="9" t="inlineStr">
        <is>
          <r>
            <t xml:space="preserve">Demolição manual de concreto armado</t>
          </r>
        </is>
      </c>
      <c r="D37" s="8" t="inlineStr">
        <is>
          <r>
            <t xml:space="preserve">CDHU</t>
          </r>
        </is>
      </c>
      <c r="E37" s="8" t="inlineStr">
        <is>
          <r>
            <t xml:space="preserve">M3</t>
          </r>
        </is>
      </c>
      <c r="F37" s="10" t="n">
        <v>29.44</v>
      </c>
      <c r="G37" s="11" t="n">
        <v>408.8</v>
      </c>
      <c r="H37" s="12" t="n">
        <f>ROUND(ROUND(F37,2)*ROUND(G37,2),2)</f>
        <v>12035.07</v>
      </c>
    </row>
    <row r="38" customHeight="0" bestFit="1" ht="20">
      <c r="A38" s="7" t="inlineStr">
        <is>
          <r>
            <t xml:space="preserve">1.5.2</t>
          </r>
        </is>
      </c>
      <c r="B38" s="8" t="inlineStr">
        <is>
          <r>
            <t xml:space="preserve">03.01.060</t>
          </r>
        </is>
      </c>
      <c r="C38" s="9" t="inlineStr">
        <is>
          <r>
            <t xml:space="preserve">Demolição manual de lajes pré-moldadas, incluindo revestimento</t>
          </r>
        </is>
      </c>
      <c r="D38" s="8" t="inlineStr">
        <is>
          <r>
            <t xml:space="preserve">CDHU</t>
          </r>
        </is>
      </c>
      <c r="E38" s="8" t="inlineStr">
        <is>
          <r>
            <t xml:space="preserve">M2</t>
          </r>
        </is>
      </c>
      <c r="F38" s="10" t="n">
        <v>40.46</v>
      </c>
      <c r="G38" s="11" t="n">
        <v>30.66</v>
      </c>
      <c r="H38" s="12" t="n">
        <f>ROUND(ROUND(F38,2)*ROUND(G38,2),2)</f>
        <v>1240.5</v>
      </c>
    </row>
    <row r="39" customHeight="0" bestFit="1" ht="20">
      <c r="A39" s="7" t="inlineStr">
        <is>
          <r>
            <t xml:space="preserve">1.5.3</t>
          </r>
        </is>
      </c>
      <c r="B39" s="8" t="inlineStr">
        <is>
          <r>
            <t xml:space="preserve">03.01.250</t>
          </r>
        </is>
      </c>
      <c r="C39" s="9" t="inlineStr">
        <is>
          <r>
            <t xml:space="preserve">Demolição mecanizada de pavimento ou piso em concreto, inclusive fragmentação e acomodação do material</t>
          </r>
        </is>
      </c>
      <c r="D39" s="8" t="inlineStr">
        <is>
          <r>
            <t xml:space="preserve">CDHU</t>
          </r>
        </is>
      </c>
      <c r="E39" s="8" t="inlineStr">
        <is>
          <r>
            <t xml:space="preserve">M2</t>
          </r>
        </is>
      </c>
      <c r="F39" s="10" t="n">
        <v>1045.32</v>
      </c>
      <c r="G39" s="11" t="n">
        <v>29.86</v>
      </c>
      <c r="H39" s="12" t="n">
        <f>ROUND(ROUND(F39,2)*ROUND(G39,2),2)</f>
        <v>31213.26</v>
      </c>
    </row>
    <row r="40" customHeight="0" bestFit="1" ht="20">
      <c r="A40" s="7" t="inlineStr">
        <is>
          <r>
            <t xml:space="preserve">1.5.4</t>
          </r>
        </is>
      </c>
      <c r="B40" s="8" t="inlineStr">
        <is>
          <r>
            <t xml:space="preserve">03.02.040</t>
          </r>
        </is>
      </c>
      <c r="C40" s="9" t="inlineStr">
        <is>
          <r>
            <t xml:space="preserve">Demolição manual de alvenaria de elevação ou elemento vazado, incluindo revestimento</t>
          </r>
        </is>
      </c>
      <c r="D40" s="8" t="inlineStr">
        <is>
          <r>
            <t xml:space="preserve">CDHU</t>
          </r>
        </is>
      </c>
      <c r="E40" s="8" t="inlineStr">
        <is>
          <r>
            <t xml:space="preserve">M3</t>
          </r>
        </is>
      </c>
      <c r="F40" s="10" t="n">
        <v>50.25</v>
      </c>
      <c r="G40" s="11" t="n">
        <v>81.76</v>
      </c>
      <c r="H40" s="12" t="n">
        <f>ROUND(ROUND(F40,2)*ROUND(G40,2),2)</f>
        <v>4108.44</v>
      </c>
    </row>
    <row r="41" customHeight="0" bestFit="1" ht="20">
      <c r="A41" s="7" t="inlineStr">
        <is>
          <r>
            <t xml:space="preserve">1.5.5</t>
          </r>
        </is>
      </c>
      <c r="B41" s="8" t="inlineStr">
        <is>
          <r>
            <t xml:space="preserve">03.04.020</t>
          </r>
        </is>
      </c>
      <c r="C41" s="9" t="inlineStr">
        <is>
          <r>
            <t xml:space="preserve">Demolição manual de revestimento cerâmico, incluindo a base</t>
          </r>
        </is>
      </c>
      <c r="D41" s="8" t="inlineStr">
        <is>
          <r>
            <t xml:space="preserve">CDHU</t>
          </r>
        </is>
      </c>
      <c r="E41" s="8" t="inlineStr">
        <is>
          <r>
            <t xml:space="preserve">M2</t>
          </r>
        </is>
      </c>
      <c r="F41" s="10" t="n">
        <v>605.8</v>
      </c>
      <c r="G41" s="11" t="n">
        <v>12.26</v>
      </c>
      <c r="H41" s="12" t="n">
        <f>ROUND(ROUND(F41,2)*ROUND(G41,2),2)</f>
        <v>7427.11</v>
      </c>
    </row>
    <row r="42" customHeight="0" bestFit="1" ht="20">
      <c r="A42" s="7" t="inlineStr">
        <is>
          <r>
            <t xml:space="preserve">1.5.6</t>
          </r>
        </is>
      </c>
      <c r="B42" s="8" t="inlineStr">
        <is>
          <r>
            <t xml:space="preserve">03.04.040</t>
          </r>
        </is>
      </c>
      <c r="C42" s="9" t="inlineStr">
        <is>
          <r>
            <t xml:space="preserve">Demolição manual de rodapé, soleira ou peitoril, em material cerâmico e/ou ladrilho hidráulico, incluindo a base</t>
          </r>
        </is>
      </c>
      <c r="D42" s="8" t="inlineStr">
        <is>
          <r>
            <t xml:space="preserve">CDHU</t>
          </r>
        </is>
      </c>
      <c r="E42" s="8" t="inlineStr">
        <is>
          <r>
            <t xml:space="preserve">M</t>
          </r>
        </is>
      </c>
      <c r="F42" s="10" t="n">
        <v>255.27</v>
      </c>
      <c r="G42" s="11" t="n">
        <v>3.07</v>
      </c>
      <c r="H42" s="12" t="n">
        <f>ROUND(ROUND(F42,2)*ROUND(G42,2),2)</f>
        <v>783.68</v>
      </c>
    </row>
    <row r="43" customHeight="0" bestFit="1" ht="20">
      <c r="A43" s="7" t="inlineStr">
        <is>
          <r>
            <t xml:space="preserve">1.5.7</t>
          </r>
        </is>
      </c>
      <c r="B43" s="8" t="inlineStr">
        <is>
          <r>
            <t xml:space="preserve">04.01.060</t>
          </r>
        </is>
      </c>
      <c r="C43" s="9" t="inlineStr">
        <is>
          <r>
            <t xml:space="preserve">Retirada de divisória em placa de concreto, granito, granilite ou mármore</t>
          </r>
        </is>
      </c>
      <c r="D43" s="8" t="inlineStr">
        <is>
          <r>
            <t xml:space="preserve">CDHU</t>
          </r>
        </is>
      </c>
      <c r="E43" s="8" t="inlineStr">
        <is>
          <r>
            <t xml:space="preserve">M2</t>
          </r>
        </is>
      </c>
      <c r="F43" s="10" t="n">
        <v>24.64</v>
      </c>
      <c r="G43" s="11" t="n">
        <v>19.9</v>
      </c>
      <c r="H43" s="12" t="n">
        <f>ROUND(ROUND(F43,2)*ROUND(G43,2),2)</f>
        <v>490.34</v>
      </c>
    </row>
    <row r="44" customHeight="0" bestFit="1" ht="20">
      <c r="A44" s="7" t="inlineStr">
        <is>
          <r>
            <t xml:space="preserve">1.5.8</t>
          </r>
        </is>
      </c>
      <c r="B44" s="8" t="inlineStr">
        <is>
          <r>
            <t xml:space="preserve">04.04.030</t>
          </r>
        </is>
      </c>
      <c r="C44" s="9" t="inlineStr">
        <is>
          <r>
            <t xml:space="preserve">Retirada de soleira ou peitoril em pedra, granito ou mármore</t>
          </r>
        </is>
      </c>
      <c r="D44" s="8" t="inlineStr">
        <is>
          <r>
            <t xml:space="preserve">CDHU</t>
          </r>
        </is>
      </c>
      <c r="E44" s="8" t="inlineStr">
        <is>
          <r>
            <t xml:space="preserve">M</t>
          </r>
        </is>
      </c>
      <c r="F44" s="10" t="n">
        <v>2.7</v>
      </c>
      <c r="G44" s="11" t="n">
        <v>18.4</v>
      </c>
      <c r="H44" s="12" t="n">
        <f>ROUND(ROUND(F44,2)*ROUND(G44,2),2)</f>
        <v>49.68</v>
      </c>
    </row>
    <row r="45" customHeight="0" bestFit="1" ht="20">
      <c r="A45" s="7" t="inlineStr">
        <is>
          <r>
            <t xml:space="preserve">1.5.9</t>
          </r>
        </is>
      </c>
      <c r="B45" s="8" t="inlineStr">
        <is>
          <r>
            <t xml:space="preserve">04.09.160</t>
          </r>
        </is>
      </c>
      <c r="C45" s="9" t="inlineStr">
        <is>
          <r>
            <t xml:space="preserve">Retirada de entelamento metálico em geral</t>
          </r>
        </is>
      </c>
      <c r="D45" s="8" t="inlineStr">
        <is>
          <r>
            <t xml:space="preserve">CDHU</t>
          </r>
        </is>
      </c>
      <c r="E45" s="8" t="inlineStr">
        <is>
          <r>
            <t xml:space="preserve">M2</t>
          </r>
        </is>
      </c>
      <c r="F45" s="10" t="n">
        <v>76.88</v>
      </c>
      <c r="G45" s="11" t="n">
        <v>4.31</v>
      </c>
      <c r="H45" s="12" t="n">
        <f>ROUND(ROUND(F45,2)*ROUND(G45,2),2)</f>
        <v>331.35</v>
      </c>
    </row>
    <row r="46" customHeight="0" bestFit="1" ht="20">
      <c r="A46" s="7" t="inlineStr">
        <is>
          <r>
            <t xml:space="preserve">1.5.10</t>
          </r>
        </is>
      </c>
      <c r="B46" s="8" t="inlineStr">
        <is>
          <r>
            <t xml:space="preserve">04.11.030</t>
          </r>
        </is>
      </c>
      <c r="C46" s="9" t="inlineStr">
        <is>
          <r>
            <t xml:space="preserve">Retirada de bancada incluindo pertences</t>
          </r>
        </is>
      </c>
      <c r="D46" s="8" t="inlineStr">
        <is>
          <r>
            <t xml:space="preserve">CDHU</t>
          </r>
        </is>
      </c>
      <c r="E46" s="8" t="inlineStr">
        <is>
          <r>
            <t xml:space="preserve">M2</t>
          </r>
        </is>
      </c>
      <c r="F46" s="10" t="n">
        <v>0.9</v>
      </c>
      <c r="G46" s="11" t="n">
        <v>63.44</v>
      </c>
      <c r="H46" s="12" t="n">
        <f>ROUND(ROUND(F46,2)*ROUND(G46,2),2)</f>
        <v>57.1</v>
      </c>
    </row>
    <row r="47" customHeight="0" bestFit="1" ht="20">
      <c r="A47" s="7" t="inlineStr">
        <is>
          <r>
            <t xml:space="preserve">1.5.11</t>
          </r>
        </is>
      </c>
      <c r="B47" s="8" t="inlineStr">
        <is>
          <r>
            <t xml:space="preserve">04.14.020</t>
          </r>
        </is>
      </c>
      <c r="C47" s="9" t="inlineStr">
        <is>
          <r>
            <t xml:space="preserve">Retirada de vidro ou espelho com raspagem da massa ou retirada de baguete</t>
          </r>
        </is>
      </c>
      <c r="D47" s="8" t="inlineStr">
        <is>
          <r>
            <t xml:space="preserve">CDHU</t>
          </r>
        </is>
      </c>
      <c r="E47" s="8" t="inlineStr">
        <is>
          <r>
            <t xml:space="preserve">M2</t>
          </r>
        </is>
      </c>
      <c r="F47" s="10" t="n">
        <v>0.27</v>
      </c>
      <c r="G47" s="11" t="n">
        <v>14.9</v>
      </c>
      <c r="H47" s="12" t="n">
        <f>ROUND(ROUND(F47,2)*ROUND(G47,2),2)</f>
        <v>4.02</v>
      </c>
    </row>
    <row r="48" customHeight="0" bestFit="1" ht="20">
      <c r="A48" s="7" t="inlineStr">
        <is>
          <r>
            <t xml:space="preserve">1.5.12</t>
          </r>
        </is>
      </c>
      <c r="B48" s="8" t="inlineStr">
        <is>
          <r>
            <t xml:space="preserve">04.40.070</t>
          </r>
        </is>
      </c>
      <c r="C48" s="9" t="inlineStr">
        <is>
          <r>
            <t xml:space="preserve">Retirada manual de paralelepípedo ou lajota de concreto, inclusive limpeza e empilhamento</t>
          </r>
        </is>
      </c>
      <c r="D48" s="8" t="inlineStr">
        <is>
          <r>
            <t xml:space="preserve">CDHU</t>
          </r>
        </is>
      </c>
      <c r="E48" s="8" t="inlineStr">
        <is>
          <r>
            <t xml:space="preserve">M2</t>
          </r>
        </is>
      </c>
      <c r="F48" s="10" t="n">
        <v>11.02</v>
      </c>
      <c r="G48" s="11" t="n">
        <v>12.26</v>
      </c>
      <c r="H48" s="12" t="n">
        <f>ROUND(ROUND(F48,2)*ROUND(G48,2),2)</f>
        <v>135.11</v>
      </c>
    </row>
    <row r="49" customHeight="0" bestFit="1" ht="24">
      <c r="A49" s="7" t="inlineStr">
        <is>
          <r>
            <t xml:space="preserve">1.5.13</t>
          </r>
        </is>
      </c>
      <c r="B49" s="8" t="inlineStr">
        <is>
          <r>
            <t xml:space="preserve">05.07.040</t>
          </r>
        </is>
      </c>
      <c r="C49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49" s="8" t="inlineStr">
        <is>
          <r>
            <t xml:space="preserve">CDHU</t>
          </r>
        </is>
      </c>
      <c r="E49" s="8" t="inlineStr">
        <is>
          <r>
            <t xml:space="preserve">M3</t>
          </r>
        </is>
      </c>
      <c r="F49" s="10" t="n">
        <v>221.58</v>
      </c>
      <c r="G49" s="11" t="n">
        <v>110.78</v>
      </c>
      <c r="H49" s="12" t="n">
        <f>ROUND(ROUND(F49,2)*ROUND(G49,2),2)</f>
        <v>24546.63</v>
      </c>
    </row>
    <row r="50" customHeight="0" bestFit="1" ht="20">
      <c r="A50" s="7" t="inlineStr">
        <is>
          <r>
            <t xml:space="preserve">1.5.14</t>
          </r>
        </is>
      </c>
      <c r="B50" s="8" t="inlineStr">
        <is>
          <r>
            <t xml:space="preserve">26.01.040</t>
          </r>
        </is>
      </c>
      <c r="C50" s="9" t="inlineStr">
        <is>
          <r>
            <t xml:space="preserve">Vidro liso transparente de 4 mm</t>
          </r>
        </is>
      </c>
      <c r="D50" s="8" t="inlineStr">
        <is>
          <r>
            <t xml:space="preserve">CDHU</t>
          </r>
        </is>
      </c>
      <c r="E50" s="8" t="inlineStr">
        <is>
          <r>
            <t xml:space="preserve">M2</t>
          </r>
        </is>
      </c>
      <c r="F50" s="10" t="n">
        <v>0.27</v>
      </c>
      <c r="G50" s="11" t="n">
        <v>166.3</v>
      </c>
      <c r="H50" s="12" t="n">
        <f>ROUND(ROUND(F50,2)*ROUND(G50,2),2)</f>
        <v>44.9</v>
      </c>
    </row>
    <row r="51" customHeight="1" ht="20">
      <c r="A51" s="5" t="inlineStr">
        <is>
          <r>
            <t xml:space="preserve">2</t>
          </r>
        </is>
      </c>
      <c r="B51" s="5" t="inlineStr">
        <is>
          <r>
            <t xml:space="preserve">B - CONSTRUÇÃO DO SETOR ADMINISTRATIVO / COZINHA / PÁTIO / ÁREA DE SERVIÇO / COBERTURA</t>
          </r>
        </is>
      </c>
      <c r="C51" s="5" t="inlineStr"/>
      <c r="D51" s="5" t="inlineStr"/>
      <c r="E51" s="5" t="inlineStr"/>
      <c r="F51" s="5" t="inlineStr"/>
      <c r="G51" s="5" t="inlineStr"/>
      <c r="H51" s="6" t="n">
        <f>ROUND(H52+H75+H80+H84+H96+H107+H111+H114+H120,2)</f>
        <v>820739.36</v>
      </c>
    </row>
    <row r="52" customHeight="1" ht="20">
      <c r="A52" s="5" t="inlineStr">
        <is>
          <r>
            <t xml:space="preserve">2.1</t>
          </r>
        </is>
      </c>
      <c r="B52" s="5" t="inlineStr">
        <is>
          <r>
            <t xml:space="preserve">SERVIÇOS INICIAIS E FUNDAÇÕES</t>
          </r>
        </is>
      </c>
      <c r="C52" s="5" t="inlineStr"/>
      <c r="D52" s="5" t="inlineStr"/>
      <c r="E52" s="5" t="inlineStr"/>
      <c r="F52" s="5" t="inlineStr"/>
      <c r="G52" s="5" t="inlineStr"/>
      <c r="H52" s="6" t="n">
        <f>ROUND(SUM(H53:H74),2)</f>
        <v>249491.16</v>
      </c>
    </row>
    <row r="53" customHeight="0" bestFit="1" ht="20">
      <c r="A53" s="7" t="inlineStr">
        <is>
          <r>
            <t xml:space="preserve">2.1.1</t>
          </r>
        </is>
      </c>
      <c r="B53" s="8" t="inlineStr">
        <is>
          <r>
            <t xml:space="preserve">02.03.120</t>
          </r>
        </is>
      </c>
      <c r="C53" s="9" t="inlineStr">
        <is>
          <r>
            <t xml:space="preserve">Tapume fixo para fechamento de áreas, com portão</t>
          </r>
        </is>
      </c>
      <c r="D53" s="8" t="inlineStr">
        <is>
          <r>
            <t xml:space="preserve">CDHU</t>
          </r>
        </is>
      </c>
      <c r="E53" s="8" t="inlineStr">
        <is>
          <r>
            <t xml:space="preserve">M2</t>
          </r>
        </is>
      </c>
      <c r="F53" s="10" t="n">
        <v>107.27</v>
      </c>
      <c r="G53" s="11" t="n">
        <v>101.99</v>
      </c>
      <c r="H53" s="12" t="n">
        <f>ROUND(ROUND(F53,2)*ROUND(G53,2),2)</f>
        <v>10940.47</v>
      </c>
    </row>
    <row r="54" customHeight="0" bestFit="1" ht="24">
      <c r="A54" s="7" t="inlineStr">
        <is>
          <r>
            <t xml:space="preserve">2.1.2</t>
          </r>
        </is>
      </c>
      <c r="B54" s="8" t="inlineStr">
        <is>
          <r>
            <t xml:space="preserve">02.09.030</t>
          </r>
        </is>
      </c>
      <c r="C54" s="9" t="inlineStr">
        <is>
          <r>
            <t xml:space="preserve">Limpeza manual do terreno, inclusive troncos até 5 cm de diâmetro, com caminhão à disposição dentro da obra, até o raio de 1 km</t>
          </r>
        </is>
      </c>
      <c r="D54" s="8" t="inlineStr">
        <is>
          <r>
            <t xml:space="preserve">CDHU</t>
          </r>
        </is>
      </c>
      <c r="E54" s="8" t="inlineStr">
        <is>
          <r>
            <t xml:space="preserve">M2</t>
          </r>
        </is>
      </c>
      <c r="F54" s="10" t="n">
        <v>1772.9</v>
      </c>
      <c r="G54" s="11" t="n">
        <v>7.77</v>
      </c>
      <c r="H54" s="12" t="n">
        <f>ROUND(ROUND(F54,2)*ROUND(G54,2),2)</f>
        <v>13775.43</v>
      </c>
    </row>
    <row r="55" customHeight="0" bestFit="1" ht="20">
      <c r="A55" s="7" t="inlineStr">
        <is>
          <r>
            <t xml:space="preserve">2.1.3</t>
          </r>
        </is>
      </c>
      <c r="B55" s="8" t="inlineStr">
        <is>
          <r>
            <t xml:space="preserve">02.10.020</t>
          </r>
        </is>
      </c>
      <c r="C55" s="9" t="inlineStr">
        <is>
          <r>
            <t xml:space="preserve">Locação de obra de edificação</t>
          </r>
        </is>
      </c>
      <c r="D55" s="8" t="inlineStr">
        <is>
          <r>
            <t xml:space="preserve">CDHU</t>
          </r>
        </is>
      </c>
      <c r="E55" s="8" t="inlineStr">
        <is>
          <r>
            <t xml:space="preserve">M2</t>
          </r>
        </is>
      </c>
      <c r="F55" s="10" t="n">
        <v>354.52</v>
      </c>
      <c r="G55" s="11" t="n">
        <v>17.2</v>
      </c>
      <c r="H55" s="12" t="n">
        <f>ROUND(ROUND(F55,2)*ROUND(G55,2),2)</f>
        <v>6097.74</v>
      </c>
    </row>
    <row r="56" customHeight="0" bestFit="1" ht="20">
      <c r="A56" s="7" t="inlineStr">
        <is>
          <r>
            <t xml:space="preserve">2.1.4</t>
          </r>
        </is>
      </c>
      <c r="B56" s="8" t="inlineStr">
        <is>
          <r>
            <t xml:space="preserve">05.10.010</t>
          </r>
        </is>
      </c>
      <c r="C56" s="9" t="inlineStr">
        <is>
          <r>
            <t xml:space="preserve">Carregamento mecanizado de solo de 1ª e 2ª categoria</t>
          </r>
        </is>
      </c>
      <c r="D56" s="8" t="inlineStr">
        <is>
          <r>
            <t xml:space="preserve">CDHU</t>
          </r>
        </is>
      </c>
      <c r="E56" s="8" t="inlineStr">
        <is>
          <r>
            <t xml:space="preserve">M3</t>
          </r>
        </is>
      </c>
      <c r="F56" s="10" t="n">
        <v>651.31</v>
      </c>
      <c r="G56" s="11" t="n">
        <v>5.52</v>
      </c>
      <c r="H56" s="12" t="n">
        <f>ROUND(ROUND(F56,2)*ROUND(G56,2),2)</f>
        <v>3595.23</v>
      </c>
    </row>
    <row r="57" customHeight="0" bestFit="1" ht="20">
      <c r="A57" s="7" t="inlineStr">
        <is>
          <r>
            <t xml:space="preserve">2.1.5</t>
          </r>
        </is>
      </c>
      <c r="B57" s="8" t="inlineStr">
        <is>
          <r>
            <t xml:space="preserve">05.10.025</t>
          </r>
        </is>
      </c>
      <c r="C57" s="9" t="inlineStr">
        <is>
          <r>
            <t xml:space="preserve">Transporte de solo de 1ª e 2ª categoria por caminhão para distâncias superiores ao 15° km até o 20° km</t>
          </r>
        </is>
      </c>
      <c r="D57" s="8" t="inlineStr">
        <is>
          <r>
            <t xml:space="preserve">CDHU</t>
          </r>
        </is>
      </c>
      <c r="E57" s="8" t="inlineStr">
        <is>
          <r>
            <t xml:space="preserve">M3</t>
          </r>
        </is>
      </c>
      <c r="F57" s="10" t="n">
        <v>651.31</v>
      </c>
      <c r="G57" s="11" t="n">
        <v>38.5</v>
      </c>
      <c r="H57" s="12" t="n">
        <f>ROUND(ROUND(F57,2)*ROUND(G57,2),2)</f>
        <v>25075.44</v>
      </c>
    </row>
    <row r="58" customHeight="0" bestFit="1" ht="20">
      <c r="A58" s="7" t="inlineStr">
        <is>
          <r>
            <t xml:space="preserve">2.1.6</t>
          </r>
        </is>
      </c>
      <c r="B58" s="8" t="inlineStr">
        <is>
          <r>
            <t xml:space="preserve">06.02.020</t>
          </r>
        </is>
      </c>
      <c r="C58" s="9" t="inlineStr">
        <is>
          <r>
            <t xml:space="preserve">Escavação manual em solo de 1ª e 2ª categoria em vala ou cava até 1,5 m</t>
          </r>
        </is>
      </c>
      <c r="D58" s="8" t="inlineStr">
        <is>
          <r>
            <t xml:space="preserve">CDHU</t>
          </r>
        </is>
      </c>
      <c r="E58" s="8" t="inlineStr">
        <is>
          <r>
            <t xml:space="preserve">M3</t>
          </r>
        </is>
      </c>
      <c r="F58" s="10" t="n">
        <v>30.08</v>
      </c>
      <c r="G58" s="11" t="n">
        <v>61.32</v>
      </c>
      <c r="H58" s="12" t="n">
        <f>ROUND(ROUND(F58,2)*ROUND(G58,2),2)</f>
        <v>1844.51</v>
      </c>
    </row>
    <row r="59" customHeight="0" bestFit="1" ht="20">
      <c r="A59" s="7" t="inlineStr">
        <is>
          <r>
            <t xml:space="preserve">2.1.7</t>
          </r>
        </is>
      </c>
      <c r="B59" s="8" t="inlineStr">
        <is>
          <r>
            <t xml:space="preserve">06.11.040</t>
          </r>
        </is>
      </c>
      <c r="C59" s="9" t="inlineStr">
        <is>
          <r>
            <t xml:space="preserve">Reaterro manual apiloado sem controle de compactação</t>
          </r>
        </is>
      </c>
      <c r="D59" s="8" t="inlineStr">
        <is>
          <r>
            <t xml:space="preserve">CDHU</t>
          </r>
        </is>
      </c>
      <c r="E59" s="8" t="inlineStr">
        <is>
          <r>
            <t xml:space="preserve">M3</t>
          </r>
        </is>
      </c>
      <c r="F59" s="10" t="n">
        <v>15.4</v>
      </c>
      <c r="G59" s="11" t="n">
        <v>19.07</v>
      </c>
      <c r="H59" s="12" t="n">
        <f>ROUND(ROUND(F59,2)*ROUND(G59,2),2)</f>
        <v>293.68</v>
      </c>
    </row>
    <row r="60" customHeight="0" bestFit="1" ht="20">
      <c r="A60" s="7" t="inlineStr">
        <is>
          <r>
            <t xml:space="preserve">2.1.8</t>
          </r>
        </is>
      </c>
      <c r="B60" s="8" t="inlineStr">
        <is>
          <r>
            <t xml:space="preserve">07.12.010</t>
          </r>
        </is>
      </c>
      <c r="C60" s="9" t="inlineStr">
        <is>
          <r>
            <t xml:space="preserve">Compactação de aterro mecanizado mínimo de 95% PN, sem fornecimento de solo em áreas fechadas</t>
          </r>
        </is>
      </c>
      <c r="D60" s="8" t="inlineStr">
        <is>
          <r>
            <t xml:space="preserve">CDHU</t>
          </r>
        </is>
      </c>
      <c r="E60" s="8" t="inlineStr">
        <is>
          <r>
            <t xml:space="preserve">M3</t>
          </r>
        </is>
      </c>
      <c r="F60" s="10" t="n">
        <v>651.31</v>
      </c>
      <c r="G60" s="11" t="n">
        <v>17.1</v>
      </c>
      <c r="H60" s="12" t="n">
        <f>ROUND(ROUND(F60,2)*ROUND(G60,2),2)</f>
        <v>11137.4</v>
      </c>
    </row>
    <row r="61" customHeight="0" bestFit="1" ht="20">
      <c r="A61" s="7" t="inlineStr">
        <is>
          <r>
            <t xml:space="preserve">2.1.9</t>
          </r>
        </is>
      </c>
      <c r="B61" s="8" t="inlineStr">
        <is>
          <r>
            <t xml:space="preserve">09.01.020</t>
          </r>
        </is>
      </c>
      <c r="C61" s="9" t="inlineStr">
        <is>
          <r>
            <t xml:space="preserve">Forma em madeira comum para fundação</t>
          </r>
        </is>
      </c>
      <c r="D61" s="8" t="inlineStr">
        <is>
          <r>
            <t xml:space="preserve">CDHU</t>
          </r>
        </is>
      </c>
      <c r="E61" s="8" t="inlineStr">
        <is>
          <r>
            <t xml:space="preserve">M2</t>
          </r>
        </is>
      </c>
      <c r="F61" s="10" t="n">
        <v>124.32</v>
      </c>
      <c r="G61" s="11" t="n">
        <v>103.51</v>
      </c>
      <c r="H61" s="12" t="n">
        <f>ROUND(ROUND(F61,2)*ROUND(G61,2),2)</f>
        <v>12868.36</v>
      </c>
    </row>
    <row r="62" customHeight="0" bestFit="1" ht="20">
      <c r="A62" s="7" t="inlineStr">
        <is>
          <r>
            <t xml:space="preserve">2.1.10</t>
          </r>
        </is>
      </c>
      <c r="B62" s="8" t="inlineStr">
        <is>
          <r>
            <t xml:space="preserve">09.01.030</t>
          </r>
        </is>
      </c>
      <c r="C62" s="9" t="inlineStr">
        <is>
          <r>
            <t xml:space="preserve">Forma em madeira comum para estrutura</t>
          </r>
        </is>
      </c>
      <c r="D62" s="8" t="inlineStr">
        <is>
          <r>
            <t xml:space="preserve">CDHU</t>
          </r>
        </is>
      </c>
      <c r="E62" s="8" t="inlineStr">
        <is>
          <r>
            <t xml:space="preserve">M2</t>
          </r>
        </is>
      </c>
      <c r="F62" s="10" t="n">
        <v>248.17</v>
      </c>
      <c r="G62" s="11" t="n">
        <v>245.32</v>
      </c>
      <c r="H62" s="12" t="n">
        <f>ROUND(ROUND(F62,2)*ROUND(G62,2),2)</f>
        <v>60881.06</v>
      </c>
    </row>
    <row r="63" customHeight="0" bestFit="1" ht="20">
      <c r="A63" s="7" t="inlineStr">
        <is>
          <r>
            <t xml:space="preserve">2.1.11</t>
          </r>
        </is>
      </c>
      <c r="B63" s="8" t="inlineStr">
        <is>
          <r>
            <t xml:space="preserve">10.01.040</t>
          </r>
        </is>
      </c>
      <c r="C63" s="9" t="inlineStr">
        <is>
          <r>
            <t xml:space="preserve">Armadura em barra de aço CA-50 (A ou B) fyk = 500 MPa</t>
          </r>
        </is>
      </c>
      <c r="D63" s="8" t="inlineStr">
        <is>
          <r>
            <t xml:space="preserve">CDHU</t>
          </r>
        </is>
      </c>
      <c r="E63" s="8" t="inlineStr">
        <is>
          <r>
            <t xml:space="preserve">KG</t>
          </r>
        </is>
      </c>
      <c r="F63" s="10" t="n">
        <v>2156.23</v>
      </c>
      <c r="G63" s="11" t="n">
        <v>9.84</v>
      </c>
      <c r="H63" s="12" t="n">
        <f>ROUND(ROUND(F63,2)*ROUND(G63,2),2)</f>
        <v>21217.3</v>
      </c>
    </row>
    <row r="64" customHeight="0" bestFit="1" ht="20">
      <c r="A64" s="7" t="inlineStr">
        <is>
          <r>
            <t xml:space="preserve">2.1.12</t>
          </r>
        </is>
      </c>
      <c r="B64" s="8" t="inlineStr">
        <is>
          <r>
            <t xml:space="preserve">11.01.130</t>
          </r>
        </is>
      </c>
      <c r="C64" s="9" t="inlineStr">
        <is>
          <r>
            <t xml:space="preserve">Concreto usinado, fck = 25 MPa</t>
          </r>
        </is>
      </c>
      <c r="D64" s="8" t="inlineStr">
        <is>
          <r>
            <t xml:space="preserve">CDHU</t>
          </r>
        </is>
      </c>
      <c r="E64" s="8" t="inlineStr">
        <is>
          <r>
            <t xml:space="preserve">M3</t>
          </r>
        </is>
      </c>
      <c r="F64" s="10" t="n">
        <v>24.7</v>
      </c>
      <c r="G64" s="11" t="n">
        <v>519.37</v>
      </c>
      <c r="H64" s="12" t="n">
        <f>ROUND(ROUND(F64,2)*ROUND(G64,2),2)</f>
        <v>12828.44</v>
      </c>
    </row>
    <row r="65" customHeight="0" bestFit="1" ht="20">
      <c r="A65" s="7" t="inlineStr">
        <is>
          <r>
            <t xml:space="preserve">2.1.13</t>
          </r>
        </is>
      </c>
      <c r="B65" s="8" t="inlineStr">
        <is>
          <r>
            <t xml:space="preserve">11.16.040</t>
          </r>
        </is>
      </c>
      <c r="C65" s="9" t="inlineStr">
        <is>
          <r>
            <t xml:space="preserve">Lançamento e adensamento de concreto ou massa em fundação</t>
          </r>
        </is>
      </c>
      <c r="D65" s="8" t="inlineStr">
        <is>
          <r>
            <t xml:space="preserve">CDHU</t>
          </r>
        </is>
      </c>
      <c r="E65" s="8" t="inlineStr">
        <is>
          <r>
            <t xml:space="preserve">M3</t>
          </r>
        </is>
      </c>
      <c r="F65" s="10" t="n">
        <v>12.99</v>
      </c>
      <c r="G65" s="11" t="n">
        <v>172.38</v>
      </c>
      <c r="H65" s="12" t="n">
        <f>ROUND(ROUND(F65,2)*ROUND(G65,2),2)</f>
        <v>2239.22</v>
      </c>
    </row>
    <row r="66" customHeight="0" bestFit="1" ht="20">
      <c r="A66" s="7" t="inlineStr">
        <is>
          <r>
            <t xml:space="preserve">2.1.14</t>
          </r>
        </is>
      </c>
      <c r="B66" s="8" t="inlineStr">
        <is>
          <r>
            <t xml:space="preserve">11.16.060</t>
          </r>
        </is>
      </c>
      <c r="C66" s="9" t="inlineStr">
        <is>
          <r>
            <t xml:space="preserve">Lançamento e adensamento de concreto ou massa em estrutura</t>
          </r>
        </is>
      </c>
      <c r="D66" s="8" t="inlineStr">
        <is>
          <r>
            <t xml:space="preserve">CDHU</t>
          </r>
        </is>
      </c>
      <c r="E66" s="8" t="inlineStr">
        <is>
          <r>
            <t xml:space="preserve">M3</t>
          </r>
        </is>
      </c>
      <c r="F66" s="10" t="n">
        <v>11.71</v>
      </c>
      <c r="G66" s="11" t="n">
        <v>119.07</v>
      </c>
      <c r="H66" s="12" t="n">
        <f>ROUND(ROUND(F66,2)*ROUND(G66,2),2)</f>
        <v>1394.31</v>
      </c>
    </row>
    <row r="67" customHeight="0" bestFit="1" ht="20">
      <c r="A67" s="7" t="inlineStr">
        <is>
          <r>
            <t xml:space="preserve">2.1.15</t>
          </r>
        </is>
      </c>
      <c r="B67" s="8" t="inlineStr">
        <is>
          <r>
            <t xml:space="preserve">11.18.040</t>
          </r>
        </is>
      </c>
      <c r="C67" s="9" t="inlineStr">
        <is>
          <r>
            <t xml:space="preserve">Lastro de pedra britada</t>
          </r>
        </is>
      </c>
      <c r="D67" s="8" t="inlineStr">
        <is>
          <r>
            <t xml:space="preserve">CDHU</t>
          </r>
        </is>
      </c>
      <c r="E67" s="8" t="inlineStr">
        <is>
          <r>
            <t xml:space="preserve">M3</t>
          </r>
        </is>
      </c>
      <c r="F67" s="10" t="n">
        <v>1.68</v>
      </c>
      <c r="G67" s="11" t="n">
        <v>215.62</v>
      </c>
      <c r="H67" s="12" t="n">
        <f>ROUND(ROUND(F67,2)*ROUND(G67,2),2)</f>
        <v>362.24</v>
      </c>
    </row>
    <row r="68" customHeight="0" bestFit="1" ht="20">
      <c r="A68" s="7" t="inlineStr">
        <is>
          <r>
            <t xml:space="preserve">2.1.16</t>
          </r>
        </is>
      </c>
      <c r="B68" s="8" t="inlineStr">
        <is>
          <r>
            <t xml:space="preserve">12.01.041</t>
          </r>
        </is>
      </c>
      <c r="C68" s="9" t="inlineStr">
        <is>
          <r>
            <t xml:space="preserve">Broca em concreto armado diâmetro de 25 cm - completa</t>
          </r>
        </is>
      </c>
      <c r="D68" s="8" t="inlineStr">
        <is>
          <r>
            <t xml:space="preserve">CDHU</t>
          </r>
        </is>
      </c>
      <c r="E68" s="8" t="inlineStr">
        <is>
          <r>
            <t xml:space="preserve">M</t>
          </r>
        </is>
      </c>
      <c r="F68" s="10" t="n">
        <v>240.0</v>
      </c>
      <c r="G68" s="11" t="n">
        <v>80.13</v>
      </c>
      <c r="H68" s="12" t="n">
        <f>ROUND(ROUND(F68,2)*ROUND(G68,2),2)</f>
        <v>19231.2</v>
      </c>
    </row>
    <row r="69" customHeight="0" bestFit="1" ht="20">
      <c r="A69" s="7" t="inlineStr">
        <is>
          <r>
            <t xml:space="preserve">2.1.17</t>
          </r>
        </is>
      </c>
      <c r="B69" s="8" t="inlineStr">
        <is>
          <r>
            <t xml:space="preserve">13.01.130</t>
          </r>
        </is>
      </c>
      <c r="C69" s="9" t="inlineStr">
        <is>
          <r>
            <t xml:space="preserve">Laje pré-fabricada mista vigota treliçada/lajota cerâmica - LT 12 (8+4) e capa com concreto de 25 MPa</t>
          </r>
        </is>
      </c>
      <c r="D69" s="8" t="inlineStr">
        <is>
          <r>
            <t xml:space="preserve">CDHU</t>
          </r>
        </is>
      </c>
      <c r="E69" s="8" t="inlineStr">
        <is>
          <r>
            <t xml:space="preserve">M2</t>
          </r>
        </is>
      </c>
      <c r="F69" s="10" t="n">
        <v>239.31</v>
      </c>
      <c r="G69" s="11" t="n">
        <v>150.04</v>
      </c>
      <c r="H69" s="12" t="n">
        <f>ROUND(ROUND(F69,2)*ROUND(G69,2),2)</f>
        <v>35906.07</v>
      </c>
    </row>
    <row r="70" customHeight="0" bestFit="1" ht="20">
      <c r="A70" s="7" t="inlineStr">
        <is>
          <r>
            <t xml:space="preserve">2.1.18</t>
          </r>
        </is>
      </c>
      <c r="B70" s="8" t="inlineStr">
        <is>
          <r>
            <t xml:space="preserve">14.01.050</t>
          </r>
        </is>
      </c>
      <c r="C70" s="9" t="inlineStr">
        <is>
          <r>
            <t xml:space="preserve">Alvenaria de embasamento em bloco de concreto de 14 x 19 x 39 cm - classe A</t>
          </r>
        </is>
      </c>
      <c r="D70" s="8" t="inlineStr">
        <is>
          <r>
            <t xml:space="preserve">CDHU</t>
          </r>
        </is>
      </c>
      <c r="E70" s="8" t="inlineStr">
        <is>
          <r>
            <t xml:space="preserve">M2</t>
          </r>
        </is>
      </c>
      <c r="F70" s="10" t="n">
        <v>30.72</v>
      </c>
      <c r="G70" s="11" t="n">
        <v>112.96</v>
      </c>
      <c r="H70" s="12" t="n">
        <f>ROUND(ROUND(F70,2)*ROUND(G70,2),2)</f>
        <v>3470.13</v>
      </c>
    </row>
    <row r="71" customHeight="0" bestFit="1" ht="20">
      <c r="A71" s="7" t="inlineStr">
        <is>
          <r>
            <t xml:space="preserve">2.1.19</t>
          </r>
        </is>
      </c>
      <c r="B71" s="8" t="inlineStr">
        <is>
          <r>
            <t xml:space="preserve">17.02.020</t>
          </r>
        </is>
      </c>
      <c r="C71" s="9" t="inlineStr">
        <is>
          <r>
            <t xml:space="preserve">Chapisco</t>
          </r>
        </is>
      </c>
      <c r="D71" s="8" t="inlineStr">
        <is>
          <r>
            <t xml:space="preserve">CDHU</t>
          </r>
        </is>
      </c>
      <c r="E71" s="8" t="inlineStr">
        <is>
          <r>
            <t xml:space="preserve">M2</t>
          </r>
        </is>
      </c>
      <c r="F71" s="10" t="n">
        <v>84.48</v>
      </c>
      <c r="G71" s="11" t="n">
        <v>7.21</v>
      </c>
      <c r="H71" s="12" t="n">
        <f>ROUND(ROUND(F71,2)*ROUND(G71,2),2)</f>
        <v>609.1</v>
      </c>
    </row>
    <row r="72" customHeight="0" bestFit="1" ht="20">
      <c r="A72" s="7" t="inlineStr">
        <is>
          <r>
            <t xml:space="preserve">2.1.20</t>
          </r>
        </is>
      </c>
      <c r="B72" s="8" t="inlineStr">
        <is>
          <r>
            <t xml:space="preserve">17.02.140</t>
          </r>
        </is>
      </c>
      <c r="C72" s="9" t="inlineStr">
        <is>
          <r>
            <t xml:space="preserve">Emboço desempenado com espuma de poliéster</t>
          </r>
        </is>
      </c>
      <c r="D72" s="8" t="inlineStr">
        <is>
          <r>
            <t xml:space="preserve">CDHU</t>
          </r>
        </is>
      </c>
      <c r="E72" s="8" t="inlineStr">
        <is>
          <r>
            <t xml:space="preserve">M2</t>
          </r>
        </is>
      </c>
      <c r="F72" s="10" t="n">
        <v>84.48</v>
      </c>
      <c r="G72" s="11" t="n">
        <v>28.21</v>
      </c>
      <c r="H72" s="12" t="n">
        <f>ROUND(ROUND(F72,2)*ROUND(G72,2),2)</f>
        <v>2383.18</v>
      </c>
    </row>
    <row r="73" customHeight="0" bestFit="1" ht="20">
      <c r="A73" s="7" t="inlineStr">
        <is>
          <r>
            <t xml:space="preserve">2.1.21</t>
          </r>
        </is>
      </c>
      <c r="B73" s="8" t="inlineStr">
        <is>
          <r>
            <t xml:space="preserve">32.16.010</t>
          </r>
        </is>
      </c>
      <c r="C73" s="9" t="inlineStr">
        <is>
          <r>
            <t xml:space="preserve">Impermeabilização em pintura de asfalto oxidado com solventes orgânicos, sobre massa</t>
          </r>
        </is>
      </c>
      <c r="D73" s="8" t="inlineStr">
        <is>
          <r>
            <t xml:space="preserve">CDHU</t>
          </r>
        </is>
      </c>
      <c r="E73" s="8" t="inlineStr">
        <is>
          <r>
            <t xml:space="preserve">M2</t>
          </r>
        </is>
      </c>
      <c r="F73" s="10" t="n">
        <v>84.48</v>
      </c>
      <c r="G73" s="11" t="n">
        <v>18.61</v>
      </c>
      <c r="H73" s="12" t="n">
        <f>ROUND(ROUND(F73,2)*ROUND(G73,2),2)</f>
        <v>1572.17</v>
      </c>
    </row>
    <row r="74" customHeight="0" bestFit="1" ht="20">
      <c r="A74" s="7" t="inlineStr">
        <is>
          <r>
            <t xml:space="preserve">2.1.22</t>
          </r>
        </is>
      </c>
      <c r="B74" s="8" t="inlineStr">
        <is>
          <r>
            <t xml:space="preserve">32.17.010</t>
          </r>
        </is>
      </c>
      <c r="C74" s="9" t="inlineStr">
        <is>
          <r>
            <t xml:space="preserve">Impermeabilização em argamassa impermeável com aditivo hidrófugo</t>
          </r>
        </is>
      </c>
      <c r="D74" s="8" t="inlineStr">
        <is>
          <r>
            <t xml:space="preserve">CDHU</t>
          </r>
        </is>
      </c>
      <c r="E74" s="8" t="inlineStr">
        <is>
          <r>
            <t xml:space="preserve">M3</t>
          </r>
        </is>
      </c>
      <c r="F74" s="10" t="n">
        <v>2.11</v>
      </c>
      <c r="G74" s="11" t="n">
        <v>838.14</v>
      </c>
      <c r="H74" s="12" t="n">
        <f>ROUND(ROUND(F74,2)*ROUND(G74,2),2)</f>
        <v>1768.48</v>
      </c>
    </row>
    <row r="75" customHeight="1" ht="20">
      <c r="A75" s="5" t="inlineStr">
        <is>
          <r>
            <t xml:space="preserve">2.2</t>
          </r>
        </is>
      </c>
      <c r="B75" s="5" t="inlineStr">
        <is>
          <r>
            <t xml:space="preserve">ALVENARIA E DIVISÓRIAS</t>
          </r>
        </is>
      </c>
      <c r="C75" s="5" t="inlineStr"/>
      <c r="D75" s="5" t="inlineStr"/>
      <c r="E75" s="5" t="inlineStr"/>
      <c r="F75" s="5" t="inlineStr"/>
      <c r="G75" s="5" t="inlineStr"/>
      <c r="H75" s="6" t="n">
        <f>ROUND(SUM(H76:H79),2)</f>
        <v>99078.83</v>
      </c>
    </row>
    <row r="76" customHeight="0" bestFit="1" ht="20">
      <c r="A76" s="7" t="inlineStr">
        <is>
          <r>
            <t xml:space="preserve">2.2.1</t>
          </r>
        </is>
      </c>
      <c r="B76" s="8" t="inlineStr">
        <is>
          <r>
            <t xml:space="preserve">14.10.111</t>
          </r>
        </is>
      </c>
      <c r="C76" s="9" t="inlineStr">
        <is>
          <r>
            <t xml:space="preserve">Alvenaria de bloco de concreto de vedação de 14 cm - classe C</t>
          </r>
        </is>
      </c>
      <c r="D76" s="8" t="inlineStr">
        <is>
          <r>
            <t xml:space="preserve">CDHU</t>
          </r>
        </is>
      </c>
      <c r="E76" s="8" t="inlineStr">
        <is>
          <r>
            <t xml:space="preserve">M2</t>
          </r>
        </is>
      </c>
      <c r="F76" s="10" t="n">
        <v>423.64</v>
      </c>
      <c r="G76" s="11" t="n">
        <v>96.05</v>
      </c>
      <c r="H76" s="12" t="n">
        <f>ROUND(ROUND(F76,2)*ROUND(G76,2),2)</f>
        <v>40690.62</v>
      </c>
    </row>
    <row r="77" customHeight="0" bestFit="1" ht="20">
      <c r="A77" s="7" t="inlineStr">
        <is>
          <r>
            <t xml:space="preserve">2.2.2</t>
          </r>
        </is>
      </c>
      <c r="B77" s="8" t="inlineStr">
        <is>
          <r>
            <t xml:space="preserve">14.30.010</t>
          </r>
        </is>
      </c>
      <c r="C77" s="9" t="inlineStr">
        <is>
          <r>
            <t xml:space="preserve">Divisória em placas de granito com espessura de 3 cm</t>
          </r>
        </is>
      </c>
      <c r="D77" s="8" t="inlineStr">
        <is>
          <r>
            <t xml:space="preserve">CDHU</t>
          </r>
        </is>
      </c>
      <c r="E77" s="8" t="inlineStr">
        <is>
          <r>
            <t xml:space="preserve">M2</t>
          </r>
        </is>
      </c>
      <c r="F77" s="10" t="n">
        <v>16.92</v>
      </c>
      <c r="G77" s="11" t="n">
        <v>1278.52</v>
      </c>
      <c r="H77" s="12" t="n">
        <f>ROUND(ROUND(F77,2)*ROUND(G77,2),2)</f>
        <v>21632.56</v>
      </c>
    </row>
    <row r="78" customHeight="0" bestFit="1" ht="20">
      <c r="A78" s="7" t="inlineStr">
        <is>
          <r>
            <t xml:space="preserve">2.2.3</t>
          </r>
        </is>
      </c>
      <c r="B78" s="8" t="inlineStr">
        <is>
          <r>
            <t xml:space="preserve">23.08.040</t>
          </r>
        </is>
      </c>
      <c r="C78" s="9" t="inlineStr">
        <is>
          <r>
            <t xml:space="preserve">Armário/gabinete embutido em MDF sob medida, revestido em laminado melamínico, com portas e prateleiras</t>
          </r>
        </is>
      </c>
      <c r="D78" s="8" t="inlineStr">
        <is>
          <r>
            <t xml:space="preserve">CDHU</t>
          </r>
        </is>
      </c>
      <c r="E78" s="8" t="inlineStr">
        <is>
          <r>
            <t xml:space="preserve">M2</t>
          </r>
        </is>
      </c>
      <c r="F78" s="10" t="n">
        <v>7.7</v>
      </c>
      <c r="G78" s="11" t="n">
        <v>2708.47</v>
      </c>
      <c r="H78" s="12" t="n">
        <f>ROUND(ROUND(F78,2)*ROUND(G78,2),2)</f>
        <v>20855.22</v>
      </c>
    </row>
    <row r="79" customHeight="0" bestFit="1" ht="20">
      <c r="A79" s="7" t="inlineStr">
        <is>
          <r>
            <t xml:space="preserve">2.2.4</t>
          </r>
        </is>
      </c>
      <c r="B79" s="8" t="inlineStr">
        <is>
          <r>
            <t xml:space="preserve">44.04.050</t>
          </r>
        </is>
      </c>
      <c r="C79" s="9" t="inlineStr">
        <is>
          <r>
            <t xml:space="preserve">Prateleira em granito com espessura de 3 cm</t>
          </r>
        </is>
      </c>
      <c r="D79" s="8" t="inlineStr">
        <is>
          <r>
            <t xml:space="preserve">CDHU</t>
          </r>
        </is>
      </c>
      <c r="E79" s="8" t="inlineStr">
        <is>
          <r>
            <t xml:space="preserve">M2</t>
          </r>
        </is>
      </c>
      <c r="F79" s="10" t="n">
        <v>16.99</v>
      </c>
      <c r="G79" s="11" t="n">
        <v>935.87</v>
      </c>
      <c r="H79" s="12" t="n">
        <f>ROUND(ROUND(F79,2)*ROUND(G79,2),2)</f>
        <v>15900.43</v>
      </c>
    </row>
    <row r="80" customHeight="1" ht="20">
      <c r="A80" s="5" t="inlineStr">
        <is>
          <r>
            <t xml:space="preserve">2.3</t>
          </r>
        </is>
      </c>
      <c r="B80" s="5" t="inlineStr">
        <is>
          <r>
            <t xml:space="preserve">REVESTIMENTOS</t>
          </r>
        </is>
      </c>
      <c r="C80" s="5" t="inlineStr"/>
      <c r="D80" s="5" t="inlineStr"/>
      <c r="E80" s="5" t="inlineStr"/>
      <c r="F80" s="5" t="inlineStr"/>
      <c r="G80" s="5" t="inlineStr"/>
      <c r="H80" s="6" t="n">
        <f>ROUND(SUM(H81:H83),2)</f>
        <v>61885.69</v>
      </c>
    </row>
    <row r="81" customHeight="0" bestFit="1" ht="20">
      <c r="A81" s="7" t="inlineStr">
        <is>
          <r>
            <t xml:space="preserve">2.3.1</t>
          </r>
        </is>
      </c>
      <c r="B81" s="8" t="inlineStr">
        <is>
          <r>
            <t xml:space="preserve">17.02.020</t>
          </r>
        </is>
      </c>
      <c r="C81" s="9" t="inlineStr">
        <is>
          <r>
            <t xml:space="preserve">Chapisco</t>
          </r>
        </is>
      </c>
      <c r="D81" s="8" t="inlineStr">
        <is>
          <r>
            <t xml:space="preserve">CDHU</t>
          </r>
        </is>
      </c>
      <c r="E81" s="8" t="inlineStr">
        <is>
          <r>
            <t xml:space="preserve">M2</t>
          </r>
        </is>
      </c>
      <c r="F81" s="10" t="n">
        <v>1284.26</v>
      </c>
      <c r="G81" s="11" t="n">
        <v>7.21</v>
      </c>
      <c r="H81" s="12" t="n">
        <f>ROUND(ROUND(F81,2)*ROUND(G81,2),2)</f>
        <v>9259.51</v>
      </c>
    </row>
    <row r="82" customHeight="0" bestFit="1" ht="20">
      <c r="A82" s="7" t="inlineStr">
        <is>
          <r>
            <t xml:space="preserve">2.3.2</t>
          </r>
        </is>
      </c>
      <c r="B82" s="8" t="inlineStr">
        <is>
          <r>
            <t xml:space="preserve">17.02.140</t>
          </r>
        </is>
      </c>
      <c r="C82" s="9" t="inlineStr">
        <is>
          <r>
            <t xml:space="preserve">Emboço desempenado com espuma de poliéster</t>
          </r>
        </is>
      </c>
      <c r="D82" s="8" t="inlineStr">
        <is>
          <r>
            <t xml:space="preserve">CDHU</t>
          </r>
        </is>
      </c>
      <c r="E82" s="8" t="inlineStr">
        <is>
          <r>
            <t xml:space="preserve">M2</t>
          </r>
        </is>
      </c>
      <c r="F82" s="10" t="n">
        <v>1284.26</v>
      </c>
      <c r="G82" s="11" t="n">
        <v>28.21</v>
      </c>
      <c r="H82" s="12" t="n">
        <f>ROUND(ROUND(F82,2)*ROUND(G82,2),2)</f>
        <v>36228.97</v>
      </c>
    </row>
    <row r="83" customHeight="0" bestFit="1" ht="24">
      <c r="A83" s="7" t="inlineStr">
        <is>
          <r>
            <t xml:space="preserve">2.3.3</t>
          </r>
        </is>
      </c>
      <c r="B83" s="8" t="inlineStr">
        <is>
          <r>
            <t xml:space="preserve">18.11.032</t>
          </r>
        </is>
      </c>
      <c r="C83" s="9" t="inlineStr">
        <is>
          <r>
            <t xml:space="preserve">Revestimento em placa cerâmica esmaltada de 15x15 cm, tipo monocolor, assentado e rejuntado com argamassa industrializada</t>
          </r>
        </is>
      </c>
      <c r="D83" s="8" t="inlineStr">
        <is>
          <r>
            <t xml:space="preserve">CDHU</t>
          </r>
        </is>
      </c>
      <c r="E83" s="8" t="inlineStr">
        <is>
          <r>
            <t xml:space="preserve">M2</t>
          </r>
        </is>
      </c>
      <c r="F83" s="10" t="n">
        <v>166.74</v>
      </c>
      <c r="G83" s="11" t="n">
        <v>98.34</v>
      </c>
      <c r="H83" s="12" t="n">
        <f>ROUND(ROUND(F83,2)*ROUND(G83,2),2)</f>
        <v>16397.21</v>
      </c>
    </row>
    <row r="84" customHeight="1" ht="20">
      <c r="A84" s="5" t="inlineStr">
        <is>
          <r>
            <t xml:space="preserve">2.4</t>
          </r>
        </is>
      </c>
      <c r="B84" s="5" t="inlineStr">
        <is>
          <r>
            <t xml:space="preserve">PISOS</t>
          </r>
        </is>
      </c>
      <c r="C84" s="5" t="inlineStr"/>
      <c r="D84" s="5" t="inlineStr"/>
      <c r="E84" s="5" t="inlineStr"/>
      <c r="F84" s="5" t="inlineStr"/>
      <c r="G84" s="5" t="inlineStr"/>
      <c r="H84" s="6" t="n">
        <f>ROUND(SUM(H85:H95),2)</f>
        <v>74849.59</v>
      </c>
    </row>
    <row r="85" customHeight="0" bestFit="1" ht="20">
      <c r="A85" s="7" t="inlineStr">
        <is>
          <r>
            <t xml:space="preserve">2.4.1</t>
          </r>
        </is>
      </c>
      <c r="B85" s="8" t="inlineStr">
        <is>
          <r>
            <t xml:space="preserve">11.18.040</t>
          </r>
        </is>
      </c>
      <c r="C85" s="9" t="inlineStr">
        <is>
          <r>
            <t xml:space="preserve">Lastro de pedra britada</t>
          </r>
        </is>
      </c>
      <c r="D85" s="8" t="inlineStr">
        <is>
          <r>
            <t xml:space="preserve">CDHU</t>
          </r>
        </is>
      </c>
      <c r="E85" s="8" t="inlineStr">
        <is>
          <r>
            <t xml:space="preserve">M3</t>
          </r>
        </is>
      </c>
      <c r="F85" s="10" t="n">
        <v>16.55</v>
      </c>
      <c r="G85" s="11" t="n">
        <v>215.62</v>
      </c>
      <c r="H85" s="12" t="n">
        <f>ROUND(ROUND(F85,2)*ROUND(G85,2),2)</f>
        <v>3568.51</v>
      </c>
    </row>
    <row r="86" customHeight="0" bestFit="1" ht="20">
      <c r="A86" s="7" t="inlineStr">
        <is>
          <r>
            <t xml:space="preserve">2.4.2</t>
          </r>
        </is>
      </c>
      <c r="B86" s="8" t="inlineStr">
        <is>
          <r>
            <t xml:space="preserve">17.01.020</t>
          </r>
        </is>
      </c>
      <c r="C86" s="9" t="inlineStr">
        <is>
          <r>
            <t xml:space="preserve">Argamassa de regularização e/ou proteção</t>
          </r>
        </is>
      </c>
      <c r="D86" s="8" t="inlineStr">
        <is>
          <r>
            <t xml:space="preserve">CDHU</t>
          </r>
        </is>
      </c>
      <c r="E86" s="8" t="inlineStr">
        <is>
          <r>
            <t xml:space="preserve">M3</t>
          </r>
        </is>
      </c>
      <c r="F86" s="10" t="n">
        <v>9.93</v>
      </c>
      <c r="G86" s="11" t="n">
        <v>807.89</v>
      </c>
      <c r="H86" s="12" t="n">
        <f>ROUND(ROUND(F86,2)*ROUND(G86,2),2)</f>
        <v>8022.35</v>
      </c>
    </row>
    <row r="87" customHeight="0" bestFit="1" ht="20">
      <c r="A87" s="7" t="inlineStr">
        <is>
          <r>
            <t xml:space="preserve">2.4.3</t>
          </r>
        </is>
      </c>
      <c r="B87" s="8" t="inlineStr">
        <is>
          <r>
            <t xml:space="preserve">17.01.040</t>
          </r>
        </is>
      </c>
      <c r="C87" s="9" t="inlineStr">
        <is>
          <r>
            <t xml:space="preserve">Lastro de concreto impermeabilizado</t>
          </r>
        </is>
      </c>
      <c r="D87" s="8" t="inlineStr">
        <is>
          <r>
            <t xml:space="preserve">CDHU</t>
          </r>
        </is>
      </c>
      <c r="E87" s="8" t="inlineStr">
        <is>
          <r>
            <t xml:space="preserve">M3</t>
          </r>
        </is>
      </c>
      <c r="F87" s="10" t="n">
        <v>16.55</v>
      </c>
      <c r="G87" s="11" t="n">
        <v>755.72</v>
      </c>
      <c r="H87" s="12" t="n">
        <f>ROUND(ROUND(F87,2)*ROUND(G87,2),2)</f>
        <v>12507.17</v>
      </c>
    </row>
    <row r="88" customHeight="0" bestFit="1" ht="20">
      <c r="A88" s="7" t="inlineStr">
        <is>
          <r>
            <t xml:space="preserve">2.4.4</t>
          </r>
        </is>
      </c>
      <c r="B88" s="8" t="inlineStr">
        <is>
          <r>
            <t xml:space="preserve">17.10.020</t>
          </r>
        </is>
      </c>
      <c r="C88" s="9" t="inlineStr">
        <is>
          <r>
            <t xml:space="preserve">Piso em granilite moldado no local</t>
          </r>
        </is>
      </c>
      <c r="D88" s="8" t="inlineStr">
        <is>
          <r>
            <t xml:space="preserve">CDHU</t>
          </r>
        </is>
      </c>
      <c r="E88" s="8" t="inlineStr">
        <is>
          <r>
            <t xml:space="preserve">M2</t>
          </r>
        </is>
      </c>
      <c r="F88" s="10" t="n">
        <v>261.4</v>
      </c>
      <c r="G88" s="11" t="n">
        <v>106.48</v>
      </c>
      <c r="H88" s="12" t="n">
        <f>ROUND(ROUND(F88,2)*ROUND(G88,2),2)</f>
        <v>27833.87</v>
      </c>
    </row>
    <row r="89" customHeight="0" bestFit="1" ht="20">
      <c r="A89" s="7" t="inlineStr">
        <is>
          <r>
            <t xml:space="preserve">2.4.5</t>
          </r>
        </is>
      </c>
      <c r="B89" s="8" t="inlineStr">
        <is>
          <r>
            <t xml:space="preserve">17.10.100</t>
          </r>
        </is>
      </c>
      <c r="C89" s="9" t="inlineStr">
        <is>
          <r>
            <t xml:space="preserve">Soleira em granilite moldado no local</t>
          </r>
        </is>
      </c>
      <c r="D89" s="8" t="inlineStr">
        <is>
          <r>
            <t xml:space="preserve">CDHU</t>
          </r>
        </is>
      </c>
      <c r="E89" s="8" t="inlineStr">
        <is>
          <r>
            <t xml:space="preserve">M</t>
          </r>
        </is>
      </c>
      <c r="F89" s="10" t="n">
        <v>8.55</v>
      </c>
      <c r="G89" s="11" t="n">
        <v>60.65</v>
      </c>
      <c r="H89" s="12" t="n">
        <f>ROUND(ROUND(F89,2)*ROUND(G89,2),2)</f>
        <v>518.56</v>
      </c>
    </row>
    <row r="90" customHeight="0" bestFit="1" ht="20">
      <c r="A90" s="7" t="inlineStr">
        <is>
          <r>
            <t xml:space="preserve">2.4.6</t>
          </r>
        </is>
      </c>
      <c r="B90" s="8" t="inlineStr">
        <is>
          <r>
            <t xml:space="preserve">17.10.200</t>
          </r>
        </is>
      </c>
      <c r="C90" s="9" t="inlineStr">
        <is>
          <r>
            <t xml:space="preserve">Rodapé qualquer em granilite moldado no local até 10 cm</t>
          </r>
        </is>
      </c>
      <c r="D90" s="8" t="inlineStr">
        <is>
          <r>
            <t xml:space="preserve">CDHU</t>
          </r>
        </is>
      </c>
      <c r="E90" s="8" t="inlineStr">
        <is>
          <r>
            <t xml:space="preserve">M</t>
          </r>
        </is>
      </c>
      <c r="F90" s="10" t="n">
        <v>161.4</v>
      </c>
      <c r="G90" s="11" t="n">
        <v>58.32</v>
      </c>
      <c r="H90" s="12" t="n">
        <f>ROUND(ROUND(F90,2)*ROUND(G90,2),2)</f>
        <v>9412.85</v>
      </c>
    </row>
    <row r="91" customHeight="0" bestFit="1" ht="32">
      <c r="A91" s="7" t="inlineStr">
        <is>
          <r>
            <t xml:space="preserve">2.4.7</t>
          </r>
        </is>
      </c>
      <c r="B91" s="8" t="inlineStr">
        <is>
          <r>
            <t xml:space="preserve">18.06.142</t>
          </r>
        </is>
      </c>
      <c r="C91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91" s="8" t="inlineStr">
        <is>
          <r>
            <t xml:space="preserve">CDHU</t>
          </r>
        </is>
      </c>
      <c r="E91" s="8" t="inlineStr">
        <is>
          <r>
            <t xml:space="preserve">M2</t>
          </r>
        </is>
      </c>
      <c r="F91" s="10" t="n">
        <v>69.68</v>
      </c>
      <c r="G91" s="11" t="n">
        <v>131.51</v>
      </c>
      <c r="H91" s="12" t="n">
        <f>ROUND(ROUND(F91,2)*ROUND(G91,2),2)</f>
        <v>9163.62</v>
      </c>
    </row>
    <row r="92" customHeight="0" bestFit="1" ht="32">
      <c r="A92" s="7" t="inlineStr">
        <is>
          <r>
            <t xml:space="preserve">2.4.8</t>
          </r>
        </is>
      </c>
      <c r="B92" s="8" t="inlineStr">
        <is>
          <r>
            <t xml:space="preserve">18.06.143</t>
          </r>
        </is>
      </c>
      <c r="C92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92" s="8" t="inlineStr">
        <is>
          <r>
            <t xml:space="preserve">CDHU</t>
          </r>
        </is>
      </c>
      <c r="E92" s="8" t="inlineStr">
        <is>
          <r>
            <t xml:space="preserve">M</t>
          </r>
        </is>
      </c>
      <c r="F92" s="10" t="n">
        <v>55.4</v>
      </c>
      <c r="G92" s="11" t="n">
        <v>20.64</v>
      </c>
      <c r="H92" s="12" t="n">
        <f>ROUND(ROUND(F92,2)*ROUND(G92,2),2)</f>
        <v>1143.46</v>
      </c>
    </row>
    <row r="93" customHeight="0" bestFit="1" ht="20">
      <c r="A93" s="7" t="inlineStr">
        <is>
          <r>
            <t xml:space="preserve">2.4.9</t>
          </r>
        </is>
      </c>
      <c r="B93" s="8" t="inlineStr">
        <is>
          <r>
            <t xml:space="preserve">18.06.410</t>
          </r>
        </is>
      </c>
      <c r="C93" s="9" t="inlineStr">
        <is>
          <r>
            <t xml:space="preserve">Rejuntamento em placas cerâmicas com argamassa industrializada para rejunte, juntas acima de 3 até 5 mm</t>
          </r>
        </is>
      </c>
      <c r="D93" s="8" t="inlineStr">
        <is>
          <r>
            <t xml:space="preserve">CDHU</t>
          </r>
        </is>
      </c>
      <c r="E93" s="8" t="inlineStr">
        <is>
          <r>
            <t xml:space="preserve">M2</t>
          </r>
        </is>
      </c>
      <c r="F93" s="10" t="n">
        <v>69.68</v>
      </c>
      <c r="G93" s="11" t="n">
        <v>13.27</v>
      </c>
      <c r="H93" s="12" t="n">
        <f>ROUND(ROUND(F93,2)*ROUND(G93,2),2)</f>
        <v>924.65</v>
      </c>
    </row>
    <row r="94" customHeight="0" bestFit="1" ht="24">
      <c r="A94" s="7" t="inlineStr">
        <is>
          <r>
            <t xml:space="preserve">2.4.10</t>
          </r>
        </is>
      </c>
      <c r="B94" s="8" t="inlineStr">
        <is>
          <r>
            <t xml:space="preserve">18.06.510</t>
          </r>
        </is>
      </c>
      <c r="C94" s="9" t="inlineStr">
        <is>
          <r>
            <t xml:space="preserve">Rejuntamento de rodapé em placas cerâmicas com argamassa industrializada para rejunte, altura até 10 cm, juntas acima de 3 até 5 mm</t>
          </r>
        </is>
      </c>
      <c r="D94" s="8" t="inlineStr">
        <is>
          <r>
            <t xml:space="preserve">CDHU</t>
          </r>
        </is>
      </c>
      <c r="E94" s="8" t="inlineStr">
        <is>
          <r>
            <t xml:space="preserve">M</t>
          </r>
        </is>
      </c>
      <c r="F94" s="10" t="n">
        <v>55.4</v>
      </c>
      <c r="G94" s="11" t="n">
        <v>1.46</v>
      </c>
      <c r="H94" s="12" t="n">
        <f>ROUND(ROUND(F94,2)*ROUND(G94,2),2)</f>
        <v>80.88</v>
      </c>
    </row>
    <row r="95" customHeight="0" bestFit="1" ht="20">
      <c r="A95" s="7" t="inlineStr">
        <is>
          <r>
            <t xml:space="preserve">2.4.11</t>
          </r>
        </is>
      </c>
      <c r="B95" s="8" t="inlineStr">
        <is>
          <r>
            <t xml:space="preserve">19.01.062</t>
          </r>
        </is>
      </c>
      <c r="C95" s="9" t="inlineStr">
        <is>
          <r>
            <t xml:space="preserve">Peitoril e/ou soleira em granito, espessura de 2 cm e largura até 20 cm, acabamento polido</t>
          </r>
        </is>
      </c>
      <c r="D95" s="8" t="inlineStr">
        <is>
          <r>
            <t xml:space="preserve">CDHU</t>
          </r>
        </is>
      </c>
      <c r="E95" s="8" t="inlineStr">
        <is>
          <r>
            <t xml:space="preserve">M</t>
          </r>
        </is>
      </c>
      <c r="F95" s="10" t="n">
        <v>9.4</v>
      </c>
      <c r="G95" s="11" t="n">
        <v>178.05</v>
      </c>
      <c r="H95" s="12" t="n">
        <f>ROUND(ROUND(F95,2)*ROUND(G95,2),2)</f>
        <v>1673.67</v>
      </c>
    </row>
    <row r="96" customHeight="1" ht="20">
      <c r="A96" s="5" t="inlineStr">
        <is>
          <r>
            <t xml:space="preserve">2.5</t>
          </r>
        </is>
      </c>
      <c r="B96" s="5" t="inlineStr">
        <is>
          <r>
            <t xml:space="preserve">ESQUADRIAS DE MADEIRA E METÁLICAS</t>
          </r>
        </is>
      </c>
      <c r="C96" s="5" t="inlineStr"/>
      <c r="D96" s="5" t="inlineStr"/>
      <c r="E96" s="5" t="inlineStr"/>
      <c r="F96" s="5" t="inlineStr"/>
      <c r="G96" s="5" t="inlineStr"/>
      <c r="H96" s="6" t="n">
        <f>ROUND(SUM(H97:H106),2)</f>
        <v>189104.58</v>
      </c>
    </row>
    <row r="97" customHeight="0" bestFit="1" ht="20">
      <c r="A97" s="7" t="inlineStr">
        <is>
          <r>
            <t xml:space="preserve">2.5.1</t>
          </r>
        </is>
      </c>
      <c r="B97" s="8" t="inlineStr">
        <is>
          <r>
            <t xml:space="preserve">23.09.040</t>
          </r>
        </is>
      </c>
      <c r="C97" s="9" t="inlineStr">
        <is>
          <r>
            <t xml:space="preserve">Porta lisa com batente madeira - 80 x 210 cm</t>
          </r>
        </is>
      </c>
      <c r="D97" s="8" t="inlineStr">
        <is>
          <r>
            <t xml:space="preserve">CDHU</t>
          </r>
        </is>
      </c>
      <c r="E97" s="8" t="inlineStr">
        <is>
          <r>
            <t xml:space="preserve">UN</t>
          </r>
        </is>
      </c>
      <c r="F97" s="10" t="n">
        <v>11.0</v>
      </c>
      <c r="G97" s="11" t="n">
        <v>632.72</v>
      </c>
      <c r="H97" s="12" t="n">
        <f>ROUND(ROUND(F97,2)*ROUND(G97,2),2)</f>
        <v>6959.92</v>
      </c>
    </row>
    <row r="98" customHeight="0" bestFit="1" ht="20">
      <c r="A98" s="7" t="inlineStr">
        <is>
          <r>
            <t xml:space="preserve">2.5.2</t>
          </r>
        </is>
      </c>
      <c r="B98" s="8" t="inlineStr">
        <is>
          <r>
            <t xml:space="preserve">23.09.050</t>
          </r>
        </is>
      </c>
      <c r="C98" s="9" t="inlineStr">
        <is>
          <r>
            <t xml:space="preserve">Porta lisa com batente madeira - 90 x 210 cm</t>
          </r>
        </is>
      </c>
      <c r="D98" s="8" t="inlineStr">
        <is>
          <r>
            <t xml:space="preserve">CDHU</t>
          </r>
        </is>
      </c>
      <c r="E98" s="8" t="inlineStr">
        <is>
          <r>
            <t xml:space="preserve">UN</t>
          </r>
        </is>
      </c>
      <c r="F98" s="10" t="n">
        <v>2.0</v>
      </c>
      <c r="G98" s="11" t="n">
        <v>657.14</v>
      </c>
      <c r="H98" s="12" t="n">
        <f>ROUND(ROUND(F98,2)*ROUND(G98,2),2)</f>
        <v>1314.28</v>
      </c>
    </row>
    <row r="99" customHeight="0" bestFit="1" ht="20">
      <c r="A99" s="7" t="inlineStr">
        <is>
          <r>
            <t xml:space="preserve">2.5.3</t>
          </r>
        </is>
      </c>
      <c r="B99" s="8" t="inlineStr">
        <is>
          <r>
            <t xml:space="preserve">24.01.030</t>
          </r>
        </is>
      </c>
      <c r="C99" s="9" t="inlineStr">
        <is>
          <r>
            <t xml:space="preserve">Caixilho em ferro basculante, sob medida</t>
          </r>
        </is>
      </c>
      <c r="D99" s="8" t="inlineStr">
        <is>
          <r>
            <t xml:space="preserve">CDHU</t>
          </r>
        </is>
      </c>
      <c r="E99" s="8" t="inlineStr">
        <is>
          <r>
            <t xml:space="preserve">M2</t>
          </r>
        </is>
      </c>
      <c r="F99" s="10" t="n">
        <v>42.03</v>
      </c>
      <c r="G99" s="11" t="n">
        <v>1528.02</v>
      </c>
      <c r="H99" s="12" t="n">
        <f>ROUND(ROUND(F99,2)*ROUND(G99,2),2)</f>
        <v>64222.68</v>
      </c>
    </row>
    <row r="100" customHeight="0" bestFit="1" ht="20">
      <c r="A100" s="7" t="inlineStr">
        <is>
          <r>
            <t xml:space="preserve">2.5.4</t>
          </r>
        </is>
      </c>
      <c r="B100" s="8" t="inlineStr">
        <is>
          <r>
            <t xml:space="preserve">24.02.060</t>
          </r>
        </is>
      </c>
      <c r="C100" s="9" t="inlineStr">
        <is>
          <r>
            <t xml:space="preserve">Porta/portão de abrir em chapa, sob medida</t>
          </r>
        </is>
      </c>
      <c r="D100" s="8" t="inlineStr">
        <is>
          <r>
            <t xml:space="preserve">CDHU</t>
          </r>
        </is>
      </c>
      <c r="E100" s="8" t="inlineStr">
        <is>
          <r>
            <t xml:space="preserve">M2</t>
          </r>
        </is>
      </c>
      <c r="F100" s="10" t="n">
        <v>14.94</v>
      </c>
      <c r="G100" s="11" t="n">
        <v>1029.42</v>
      </c>
      <c r="H100" s="12" t="n">
        <f>ROUND(ROUND(F100,2)*ROUND(G100,2),2)</f>
        <v>15379.53</v>
      </c>
    </row>
    <row r="101" customHeight="0" bestFit="1" ht="20">
      <c r="A101" s="7" t="inlineStr">
        <is>
          <r>
            <t xml:space="preserve">2.5.5</t>
          </r>
        </is>
      </c>
      <c r="B101" s="8" t="inlineStr">
        <is>
          <r>
            <t xml:space="preserve">24.02.450</t>
          </r>
        </is>
      </c>
      <c r="C101" s="9" t="inlineStr">
        <is>
          <r>
            <t xml:space="preserve">Grade de proteção para caixilhos</t>
          </r>
        </is>
      </c>
      <c r="D101" s="8" t="inlineStr">
        <is>
          <r>
            <t xml:space="preserve">CDHU</t>
          </r>
        </is>
      </c>
      <c r="E101" s="8" t="inlineStr">
        <is>
          <r>
            <t xml:space="preserve">M2</t>
          </r>
        </is>
      </c>
      <c r="F101" s="10" t="n">
        <v>40.72</v>
      </c>
      <c r="G101" s="11" t="n">
        <v>1524.26</v>
      </c>
      <c r="H101" s="12" t="n">
        <f>ROUND(ROUND(F101,2)*ROUND(G101,2),2)</f>
        <v>62067.87</v>
      </c>
    </row>
    <row r="102" customHeight="0" bestFit="1" ht="20">
      <c r="A102" s="7" t="inlineStr">
        <is>
          <r>
            <t xml:space="preserve">2.5.6</t>
          </r>
        </is>
      </c>
      <c r="B102" s="8" t="inlineStr">
        <is>
          <r>
            <t xml:space="preserve">25.02.211</t>
          </r>
        </is>
      </c>
      <c r="C102" s="9" t="inlineStr">
        <is>
          <r>
            <t xml:space="preserve">Porta veneziana de abrir em alumínio - cor branca</t>
          </r>
        </is>
      </c>
      <c r="D102" s="8" t="inlineStr">
        <is>
          <r>
            <t xml:space="preserve">CDHU</t>
          </r>
        </is>
      </c>
      <c r="E102" s="8" t="inlineStr">
        <is>
          <r>
            <t xml:space="preserve">M2</t>
          </r>
        </is>
      </c>
      <c r="F102" s="10" t="n">
        <v>6.72</v>
      </c>
      <c r="G102" s="11" t="n">
        <v>695.51</v>
      </c>
      <c r="H102" s="12" t="n">
        <f>ROUND(ROUND(F102,2)*ROUND(G102,2),2)</f>
        <v>4673.83</v>
      </c>
    </row>
    <row r="103" customHeight="0" bestFit="1" ht="20">
      <c r="A103" s="7" t="inlineStr">
        <is>
          <r>
            <t xml:space="preserve">2.5.7</t>
          </r>
        </is>
      </c>
      <c r="B103" s="8" t="inlineStr">
        <is>
          <r>
            <t xml:space="preserve">28.01.020</t>
          </r>
        </is>
      </c>
      <c r="C103" s="9" t="inlineStr">
        <is>
          <r>
            <t xml:space="preserve">Ferragem completa com maçaneta tipo alavanca, para porta externa com 1 folha</t>
          </r>
        </is>
      </c>
      <c r="D103" s="8" t="inlineStr">
        <is>
          <r>
            <t xml:space="preserve">CDHU</t>
          </r>
        </is>
      </c>
      <c r="E103" s="8" t="inlineStr">
        <is>
          <r>
            <t xml:space="preserve">CJ</t>
          </r>
        </is>
      </c>
      <c r="F103" s="10" t="n">
        <v>13.0</v>
      </c>
      <c r="G103" s="11" t="n">
        <v>529.65</v>
      </c>
      <c r="H103" s="12" t="n">
        <f>ROUND(ROUND(F103,2)*ROUND(G103,2),2)</f>
        <v>6885.45</v>
      </c>
    </row>
    <row r="104" customHeight="0" bestFit="1" ht="20">
      <c r="A104" s="7" t="inlineStr">
        <is>
          <r>
            <t xml:space="preserve">2.5.8</t>
          </r>
        </is>
      </c>
      <c r="B104" s="8" t="inlineStr">
        <is>
          <r>
            <t xml:space="preserve">28.01.070</t>
          </r>
        </is>
      </c>
      <c r="C104" s="9" t="inlineStr">
        <is>
          <r>
            <t xml:space="preserve">Ferragem completa para porta de box de WC tipo livre/ocupado</t>
          </r>
        </is>
      </c>
      <c r="D104" s="8" t="inlineStr">
        <is>
          <r>
            <t xml:space="preserve">CDHU</t>
          </r>
        </is>
      </c>
      <c r="E104" s="8" t="inlineStr">
        <is>
          <r>
            <t xml:space="preserve">CJ</t>
          </r>
        </is>
      </c>
      <c r="F104" s="10" t="n">
        <v>6.0</v>
      </c>
      <c r="G104" s="11" t="n">
        <v>344.7</v>
      </c>
      <c r="H104" s="12" t="n">
        <f>ROUND(ROUND(F104,2)*ROUND(G104,2),2)</f>
        <v>2068.2</v>
      </c>
    </row>
    <row r="105" customHeight="0" bestFit="1" ht="20">
      <c r="A105" s="7" t="inlineStr">
        <is>
          <r>
            <t xml:space="preserve">2.5.9</t>
          </r>
        </is>
      </c>
      <c r="B105" s="8" t="inlineStr">
        <is>
          <r>
            <t xml:space="preserve">34.05.310</t>
          </r>
        </is>
      </c>
      <c r="C105" s="9" t="inlineStr">
        <is>
          <r>
            <t xml:space="preserve">Gradil de ferro perfilado, tipo parque</t>
          </r>
        </is>
      </c>
      <c r="D105" s="8" t="inlineStr">
        <is>
          <r>
            <t xml:space="preserve">CDHU</t>
          </r>
        </is>
      </c>
      <c r="E105" s="8" t="inlineStr">
        <is>
          <r>
            <t xml:space="preserve">M2</t>
          </r>
        </is>
      </c>
      <c r="F105" s="10" t="n">
        <v>26.94</v>
      </c>
      <c r="G105" s="11" t="n">
        <v>589.58</v>
      </c>
      <c r="H105" s="12" t="n">
        <f>ROUND(ROUND(F105,2)*ROUND(G105,2),2)</f>
        <v>15883.29</v>
      </c>
    </row>
    <row r="106" customHeight="0" bestFit="1" ht="20">
      <c r="A106" s="7" t="inlineStr">
        <is>
          <r>
            <t xml:space="preserve">2.5.10</t>
          </r>
        </is>
      </c>
      <c r="B106" s="8" t="inlineStr">
        <is>
          <r>
            <t xml:space="preserve">34.05.320</t>
          </r>
        </is>
      </c>
      <c r="C106" s="9" t="inlineStr">
        <is>
          <r>
            <t xml:space="preserve">Portão de ferro perfilado, tipo parque</t>
          </r>
        </is>
      </c>
      <c r="D106" s="8" t="inlineStr">
        <is>
          <r>
            <t xml:space="preserve">CDHU</t>
          </r>
        </is>
      </c>
      <c r="E106" s="8" t="inlineStr">
        <is>
          <r>
            <t xml:space="preserve">M2</t>
          </r>
        </is>
      </c>
      <c r="F106" s="10" t="n">
        <v>11.88</v>
      </c>
      <c r="G106" s="11" t="n">
        <v>812.25</v>
      </c>
      <c r="H106" s="12" t="n">
        <f>ROUND(ROUND(F106,2)*ROUND(G106,2),2)</f>
        <v>9649.53</v>
      </c>
    </row>
    <row r="107" customHeight="1" ht="20">
      <c r="A107" s="5" t="inlineStr">
        <is>
          <r>
            <t xml:space="preserve">2.6</t>
          </r>
        </is>
      </c>
      <c r="B107" s="5" t="inlineStr">
        <is>
          <r>
            <t xml:space="preserve">VIDROS</t>
          </r>
        </is>
      </c>
      <c r="C107" s="5" t="inlineStr"/>
      <c r="D107" s="5" t="inlineStr"/>
      <c r="E107" s="5" t="inlineStr"/>
      <c r="F107" s="5" t="inlineStr"/>
      <c r="G107" s="5" t="inlineStr"/>
      <c r="H107" s="6" t="n">
        <f>ROUND(SUM(H108:H110),2)</f>
        <v>8312.98</v>
      </c>
    </row>
    <row r="108" customHeight="0" bestFit="1" ht="20">
      <c r="A108" s="7" t="inlineStr">
        <is>
          <r>
            <t xml:space="preserve">2.6.1</t>
          </r>
        </is>
      </c>
      <c r="B108" s="8" t="inlineStr">
        <is>
          <r>
            <t xml:space="preserve">26.01.040</t>
          </r>
        </is>
      </c>
      <c r="C108" s="9" t="inlineStr">
        <is>
          <r>
            <t xml:space="preserve">Vidro liso transparente de 4 mm</t>
          </r>
        </is>
      </c>
      <c r="D108" s="8" t="inlineStr">
        <is>
          <r>
            <t xml:space="preserve">CDHU</t>
          </r>
        </is>
      </c>
      <c r="E108" s="8" t="inlineStr">
        <is>
          <r>
            <t xml:space="preserve">M2</t>
          </r>
        </is>
      </c>
      <c r="F108" s="10" t="n">
        <v>36.42</v>
      </c>
      <c r="G108" s="11" t="n">
        <v>166.3</v>
      </c>
      <c r="H108" s="12" t="n">
        <f>ROUND(ROUND(F108,2)*ROUND(G108,2),2)</f>
        <v>6056.65</v>
      </c>
    </row>
    <row r="109" customHeight="0" bestFit="1" ht="20">
      <c r="A109" s="7" t="inlineStr">
        <is>
          <r>
            <t xml:space="preserve">2.6.2</t>
          </r>
        </is>
      </c>
      <c r="B109" s="8" t="inlineStr">
        <is>
          <r>
            <t xml:space="preserve">26.01.230</t>
          </r>
        </is>
      </c>
      <c r="C109" s="9" t="inlineStr">
        <is>
          <r>
            <t xml:space="preserve">Vidro fantasia de 3/4 mm</t>
          </r>
        </is>
      </c>
      <c r="D109" s="8" t="inlineStr">
        <is>
          <r>
            <t xml:space="preserve">CDHU</t>
          </r>
        </is>
      </c>
      <c r="E109" s="8" t="inlineStr">
        <is>
          <r>
            <t xml:space="preserve">M2</t>
          </r>
        </is>
      </c>
      <c r="F109" s="10" t="n">
        <v>3.36</v>
      </c>
      <c r="G109" s="11" t="n">
        <v>257.01</v>
      </c>
      <c r="H109" s="12" t="n">
        <f>ROUND(ROUND(F109,2)*ROUND(G109,2),2)</f>
        <v>863.55</v>
      </c>
    </row>
    <row r="110" customHeight="0" bestFit="1" ht="20">
      <c r="A110" s="7" t="inlineStr">
        <is>
          <r>
            <t xml:space="preserve">2.6.3</t>
          </r>
        </is>
      </c>
      <c r="B110" s="8" t="inlineStr">
        <is>
          <r>
            <t xml:space="preserve">26.04.030</t>
          </r>
        </is>
      </c>
      <c r="C110" s="9" t="inlineStr">
        <is>
          <r>
            <t xml:space="preserve">Espelho comum de 3 mm com moldura em alumínio</t>
          </r>
        </is>
      </c>
      <c r="D110" s="8" t="inlineStr">
        <is>
          <r>
            <t xml:space="preserve">CDHU</t>
          </r>
        </is>
      </c>
      <c r="E110" s="8" t="inlineStr">
        <is>
          <r>
            <t xml:space="preserve">M2</t>
          </r>
        </is>
      </c>
      <c r="F110" s="10" t="n">
        <v>1.44</v>
      </c>
      <c r="G110" s="11" t="n">
        <v>967.21</v>
      </c>
      <c r="H110" s="12" t="n">
        <f>ROUND(ROUND(F110,2)*ROUND(G110,2),2)</f>
        <v>1392.78</v>
      </c>
    </row>
    <row r="111" customHeight="1" ht="20">
      <c r="A111" s="5" t="inlineStr">
        <is>
          <r>
            <t xml:space="preserve">2.7</t>
          </r>
        </is>
      </c>
      <c r="B111" s="5" t="inlineStr">
        <is>
          <r>
            <t xml:space="preserve">FORROS</t>
          </r>
        </is>
      </c>
      <c r="C111" s="5" t="inlineStr"/>
      <c r="D111" s="5" t="inlineStr"/>
      <c r="E111" s="5" t="inlineStr"/>
      <c r="F111" s="5" t="inlineStr"/>
      <c r="G111" s="5" t="inlineStr"/>
      <c r="H111" s="6" t="n">
        <f>ROUND(SUM(H112:H113),2)</f>
        <v>67994.98</v>
      </c>
    </row>
    <row r="112" customHeight="0" bestFit="1" ht="20">
      <c r="A112" s="7" t="inlineStr">
        <is>
          <r>
            <t xml:space="preserve">2.7.1</t>
          </r>
        </is>
      </c>
      <c r="B112" s="8" t="inlineStr">
        <is>
          <r>
            <t xml:space="preserve">22.03.070</t>
          </r>
        </is>
      </c>
      <c r="C112" s="9" t="inlineStr">
        <is>
          <r>
            <t xml:space="preserve">Forro em lâmina de PVC</t>
          </r>
        </is>
      </c>
      <c r="D112" s="8" t="inlineStr">
        <is>
          <r>
            <t xml:space="preserve">CDHU</t>
          </r>
        </is>
      </c>
      <c r="E112" s="8" t="inlineStr">
        <is>
          <r>
            <t xml:space="preserve">M2</t>
          </r>
        </is>
      </c>
      <c r="F112" s="10" t="n">
        <v>601.68</v>
      </c>
      <c r="G112" s="11" t="n">
        <v>102.93</v>
      </c>
      <c r="H112" s="12" t="n">
        <f>ROUND(ROUND(F112,2)*ROUND(G112,2),2)</f>
        <v>61930.92</v>
      </c>
    </row>
    <row r="113" customHeight="0" bestFit="1" ht="24">
      <c r="A113" s="7" t="inlineStr">
        <is>
          <r>
            <t xml:space="preserve">2.7.2</t>
          </r>
        </is>
      </c>
      <c r="B113" s="8" t="inlineStr">
        <is>
          <r>
            <t xml:space="preserve">32.06.151</t>
          </r>
        </is>
      </c>
      <c r="C113" s="9" t="inlineStr">
        <is>
          <r>
            <t xml:space="preserve">Lâmina refletiva revestida com dupla face em alumínio, dupla malha de reforço e laminação entre camadas, para isolação térmica</t>
          </r>
        </is>
      </c>
      <c r="D113" s="8" t="inlineStr">
        <is>
          <r>
            <t xml:space="preserve">CDHU</t>
          </r>
        </is>
      </c>
      <c r="E113" s="8" t="inlineStr">
        <is>
          <r>
            <t xml:space="preserve">M2</t>
          </r>
        </is>
      </c>
      <c r="F113" s="10" t="n">
        <v>193.0</v>
      </c>
      <c r="G113" s="11" t="n">
        <v>31.42</v>
      </c>
      <c r="H113" s="12" t="n">
        <f>ROUND(ROUND(F113,2)*ROUND(G113,2),2)</f>
        <v>6064.06</v>
      </c>
    </row>
    <row r="114" customHeight="1" ht="20">
      <c r="A114" s="5" t="inlineStr">
        <is>
          <r>
            <t xml:space="preserve">2.8</t>
          </r>
        </is>
      </c>
      <c r="B114" s="5" t="inlineStr">
        <is>
          <r>
            <t xml:space="preserve">PINTURA INTERNA</t>
          </r>
        </is>
      </c>
      <c r="C114" s="5" t="inlineStr"/>
      <c r="D114" s="5" t="inlineStr"/>
      <c r="E114" s="5" t="inlineStr"/>
      <c r="F114" s="5" t="inlineStr"/>
      <c r="G114" s="5" t="inlineStr"/>
      <c r="H114" s="6" t="n">
        <f>ROUND(SUM(H115:H119),2)</f>
        <v>32086.35</v>
      </c>
    </row>
    <row r="115" customHeight="0" bestFit="1" ht="20">
      <c r="A115" s="7" t="inlineStr">
        <is>
          <r>
            <t xml:space="preserve">2.8.1</t>
          </r>
        </is>
      </c>
      <c r="B115" s="8" t="inlineStr">
        <is>
          <r>
            <t xml:space="preserve">33.02.060</t>
          </r>
        </is>
      </c>
      <c r="C115" s="9" t="inlineStr">
        <is>
          <r>
            <t xml:space="preserve">Massa corrida a base de PVA</t>
          </r>
        </is>
      </c>
      <c r="D115" s="8" t="inlineStr">
        <is>
          <r>
            <t xml:space="preserve">CDHU</t>
          </r>
        </is>
      </c>
      <c r="E115" s="8" t="inlineStr">
        <is>
          <r>
            <t xml:space="preserve">M2</t>
          </r>
        </is>
      </c>
      <c r="F115" s="10" t="n">
        <v>479.26</v>
      </c>
      <c r="G115" s="11" t="n">
        <v>15.13</v>
      </c>
      <c r="H115" s="12" t="n">
        <f>ROUND(ROUND(F115,2)*ROUND(G115,2),2)</f>
        <v>7251.2</v>
      </c>
    </row>
    <row r="116" customHeight="0" bestFit="1" ht="20">
      <c r="A116" s="7" t="inlineStr">
        <is>
          <r>
            <t xml:space="preserve">2.8.2</t>
          </r>
        </is>
      </c>
      <c r="B116" s="8" t="inlineStr">
        <is>
          <r>
            <t xml:space="preserve">33.10.020</t>
          </r>
        </is>
      </c>
      <c r="C116" s="9" t="inlineStr">
        <is>
          <r>
            <t xml:space="preserve">Tinta látex em massa, inclusive preparo</t>
          </r>
        </is>
      </c>
      <c r="D116" s="8" t="inlineStr">
        <is>
          <r>
            <t xml:space="preserve">CDHU</t>
          </r>
        </is>
      </c>
      <c r="E116" s="8" t="inlineStr">
        <is>
          <r>
            <t xml:space="preserve">M2</t>
          </r>
        </is>
      </c>
      <c r="F116" s="10" t="n">
        <v>234.59</v>
      </c>
      <c r="G116" s="11" t="n">
        <v>29.55</v>
      </c>
      <c r="H116" s="12" t="n">
        <f>ROUND(ROUND(F116,2)*ROUND(G116,2),2)</f>
        <v>6932.13</v>
      </c>
    </row>
    <row r="117" customHeight="0" bestFit="1" ht="20">
      <c r="A117" s="7" t="inlineStr">
        <is>
          <r>
            <t xml:space="preserve">2.8.3</t>
          </r>
        </is>
      </c>
      <c r="B117" s="8" t="inlineStr">
        <is>
          <r>
            <t xml:space="preserve">33.10.041</t>
          </r>
        </is>
      </c>
      <c r="C117" s="9" t="inlineStr">
        <is>
          <r>
            <t xml:space="preserve">Esmalte à base de água em massa, inclusive preparo</t>
          </r>
        </is>
      </c>
      <c r="D117" s="8" t="inlineStr">
        <is>
          <r>
            <t xml:space="preserve">CDHU</t>
          </r>
        </is>
      </c>
      <c r="E117" s="8" t="inlineStr">
        <is>
          <r>
            <t xml:space="preserve">M2</t>
          </r>
        </is>
      </c>
      <c r="F117" s="10" t="n">
        <v>243.11</v>
      </c>
      <c r="G117" s="11" t="n">
        <v>36.26</v>
      </c>
      <c r="H117" s="12" t="n">
        <f>ROUND(ROUND(F117,2)*ROUND(G117,2),2)</f>
        <v>8815.17</v>
      </c>
    </row>
    <row r="118" customHeight="0" bestFit="1" ht="20">
      <c r="A118" s="7" t="inlineStr">
        <is>
          <r>
            <t xml:space="preserve">2.8.4</t>
          </r>
        </is>
      </c>
      <c r="B118" s="8" t="inlineStr">
        <is>
          <r>
            <t xml:space="preserve">33.11.050</t>
          </r>
        </is>
      </c>
      <c r="C118" s="9" t="inlineStr">
        <is>
          <r>
            <t xml:space="preserve">Esmalte à base água em superfície metálica, inclusive preparo</t>
          </r>
        </is>
      </c>
      <c r="D118" s="8" t="inlineStr">
        <is>
          <r>
            <t xml:space="preserve">CDHU</t>
          </r>
        </is>
      </c>
      <c r="E118" s="8" t="inlineStr">
        <is>
          <r>
            <t xml:space="preserve">M2</t>
          </r>
        </is>
      </c>
      <c r="F118" s="10" t="n">
        <v>118.2</v>
      </c>
      <c r="G118" s="11" t="n">
        <v>48.97</v>
      </c>
      <c r="H118" s="12" t="n">
        <f>ROUND(ROUND(F118,2)*ROUND(G118,2),2)</f>
        <v>5788.25</v>
      </c>
    </row>
    <row r="119" customHeight="0" bestFit="1" ht="20">
      <c r="A119" s="7" t="inlineStr">
        <is>
          <r>
            <t xml:space="preserve">2.8.5</t>
          </r>
        </is>
      </c>
      <c r="B119" s="8" t="inlineStr">
        <is>
          <r>
            <t xml:space="preserve">33.12.011</t>
          </r>
        </is>
      </c>
      <c r="C119" s="9" t="inlineStr">
        <is>
          <r>
            <t xml:space="preserve">Esmalte à base de água em madeira, inclusive preparo</t>
          </r>
        </is>
      </c>
      <c r="D119" s="8" t="inlineStr">
        <is>
          <r>
            <t xml:space="preserve">CDHU</t>
          </r>
        </is>
      </c>
      <c r="E119" s="8" t="inlineStr">
        <is>
          <r>
            <t xml:space="preserve">M2</t>
          </r>
        </is>
      </c>
      <c r="F119" s="10" t="n">
        <v>66.78</v>
      </c>
      <c r="G119" s="11" t="n">
        <v>49.41</v>
      </c>
      <c r="H119" s="12" t="n">
        <f>ROUND(ROUND(F119,2)*ROUND(G119,2),2)</f>
        <v>3299.6</v>
      </c>
    </row>
    <row r="120" customHeight="1" ht="20">
      <c r="A120" s="5" t="inlineStr">
        <is>
          <r>
            <t xml:space="preserve">2.9</t>
          </r>
        </is>
      </c>
      <c r="B120" s="5" t="inlineStr">
        <is>
          <r>
            <t xml:space="preserve">INSTALAÇÕES HIDRÁULICAS</t>
          </r>
        </is>
      </c>
      <c r="C120" s="5" t="inlineStr"/>
      <c r="D120" s="5" t="inlineStr"/>
      <c r="E120" s="5" t="inlineStr"/>
      <c r="F120" s="5" t="inlineStr"/>
      <c r="G120" s="5" t="inlineStr"/>
      <c r="H120" s="6" t="n">
        <f>ROUND(SUM(H121:H152),2)</f>
        <v>37935.2</v>
      </c>
    </row>
    <row r="121" customHeight="0" bestFit="1" ht="20">
      <c r="A121" s="7" t="inlineStr">
        <is>
          <r>
            <t xml:space="preserve">2.9.1</t>
          </r>
        </is>
      </c>
      <c r="B121" s="8" t="inlineStr">
        <is>
          <r>
            <t xml:space="preserve">38.23.240</t>
          </r>
        </is>
      </c>
      <c r="C121" s="9" t="inlineStr">
        <is>
          <r>
            <t xml:space="preserve">Mão francesa simples, galvanizada a fogo, L= 500 mm</t>
          </r>
        </is>
      </c>
      <c r="D121" s="8" t="inlineStr">
        <is>
          <r>
            <t xml:space="preserve">CDHU</t>
          </r>
        </is>
      </c>
      <c r="E121" s="8" t="inlineStr">
        <is>
          <r>
            <t xml:space="preserve">UN</t>
          </r>
        </is>
      </c>
      <c r="F121" s="10" t="n">
        <v>8.0</v>
      </c>
      <c r="G121" s="11" t="n">
        <v>39.81</v>
      </c>
      <c r="H121" s="12" t="n">
        <f>ROUND(ROUND(F121,2)*ROUND(G121,2),2)</f>
        <v>318.48</v>
      </c>
    </row>
    <row r="122" customHeight="0" bestFit="1" ht="20">
      <c r="A122" s="7" t="inlineStr">
        <is>
          <r>
            <t xml:space="preserve">2.9.2</t>
          </r>
        </is>
      </c>
      <c r="B122" s="8" t="inlineStr">
        <is>
          <r>
            <t xml:space="preserve">44.01.050</t>
          </r>
        </is>
      </c>
      <c r="C122" s="9" t="inlineStr">
        <is>
          <r>
            <t xml:space="preserve">Bacia sifonada de louça sem tampa - 6 litros</t>
          </r>
        </is>
      </c>
      <c r="D122" s="8" t="inlineStr">
        <is>
          <r>
            <t xml:space="preserve">CDHU</t>
          </r>
        </is>
      </c>
      <c r="E122" s="8" t="inlineStr">
        <is>
          <r>
            <t xml:space="preserve">UN</t>
          </r>
        </is>
      </c>
      <c r="F122" s="10" t="n">
        <v>6.0</v>
      </c>
      <c r="G122" s="11" t="n">
        <v>319.51</v>
      </c>
      <c r="H122" s="12" t="n">
        <f>ROUND(ROUND(F122,2)*ROUND(G122,2),2)</f>
        <v>1917.06</v>
      </c>
    </row>
    <row r="123" customHeight="0" bestFit="1" ht="20">
      <c r="A123" s="7" t="inlineStr">
        <is>
          <r>
            <t xml:space="preserve">2.9.3</t>
          </r>
        </is>
      </c>
      <c r="B123" s="8" t="inlineStr">
        <is>
          <r>
            <t xml:space="preserve">44.01.100</t>
          </r>
        </is>
      </c>
      <c r="C123" s="9" t="inlineStr">
        <is>
          <r>
            <t xml:space="preserve">Lavatório de louça sem coluna</t>
          </r>
        </is>
      </c>
      <c r="D123" s="8" t="inlineStr">
        <is>
          <r>
            <t xml:space="preserve">CDHU</t>
          </r>
        </is>
      </c>
      <c r="E123" s="8" t="inlineStr">
        <is>
          <r>
            <t xml:space="preserve">UN</t>
          </r>
        </is>
      </c>
      <c r="F123" s="10" t="n">
        <v>1.0</v>
      </c>
      <c r="G123" s="11" t="n">
        <v>170.6</v>
      </c>
      <c r="H123" s="12" t="n">
        <f>ROUND(ROUND(F123,2)*ROUND(G123,2),2)</f>
        <v>170.6</v>
      </c>
    </row>
    <row r="124" customHeight="0" bestFit="1" ht="20">
      <c r="A124" s="7" t="inlineStr">
        <is>
          <r>
            <t xml:space="preserve">2.9.4</t>
          </r>
        </is>
      </c>
      <c r="B124" s="8" t="inlineStr">
        <is>
          <r>
            <t xml:space="preserve">44.01.270</t>
          </r>
        </is>
      </c>
      <c r="C124" s="9" t="inlineStr">
        <is>
          <r>
            <t xml:space="preserve">Cuba de louça de embutir oval</t>
          </r>
        </is>
      </c>
      <c r="D124" s="8" t="inlineStr">
        <is>
          <r>
            <t xml:space="preserve">CDHU</t>
          </r>
        </is>
      </c>
      <c r="E124" s="8" t="inlineStr">
        <is>
          <r>
            <t xml:space="preserve">UN</t>
          </r>
        </is>
      </c>
      <c r="F124" s="10" t="n">
        <v>6.0</v>
      </c>
      <c r="G124" s="11" t="n">
        <v>141.92</v>
      </c>
      <c r="H124" s="12" t="n">
        <f>ROUND(ROUND(F124,2)*ROUND(G124,2),2)</f>
        <v>851.52</v>
      </c>
    </row>
    <row r="125" customHeight="0" bestFit="1" ht="20">
      <c r="A125" s="7" t="inlineStr">
        <is>
          <r>
            <t xml:space="preserve">2.9.5</t>
          </r>
        </is>
      </c>
      <c r="B125" s="8" t="inlineStr">
        <is>
          <r>
            <t xml:space="preserve">44.02.062</t>
          </r>
        </is>
      </c>
      <c r="C125" s="9" t="inlineStr">
        <is>
          <r>
            <t xml:space="preserve">Tampo/bancada em granito, com frontão, espessura de 2 cm, acabamento polido</t>
          </r>
        </is>
      </c>
      <c r="D125" s="8" t="inlineStr">
        <is>
          <r>
            <t xml:space="preserve">CDHU</t>
          </r>
        </is>
      </c>
      <c r="E125" s="8" t="inlineStr">
        <is>
          <r>
            <t xml:space="preserve">M2</t>
          </r>
        </is>
      </c>
      <c r="F125" s="10" t="n">
        <v>7.33</v>
      </c>
      <c r="G125" s="11" t="n">
        <v>1031.13</v>
      </c>
      <c r="H125" s="12" t="n">
        <f>ROUND(ROUND(F125,2)*ROUND(G125,2),2)</f>
        <v>7558.18</v>
      </c>
    </row>
    <row r="126" customHeight="0" bestFit="1" ht="20">
      <c r="A126" s="7" t="inlineStr">
        <is>
          <r>
            <t xml:space="preserve">2.9.6</t>
          </r>
        </is>
      </c>
      <c r="B126" s="8" t="inlineStr">
        <is>
          <r>
            <t xml:space="preserve">44.03.080</t>
          </r>
        </is>
      </c>
      <c r="C126" s="9" t="inlineStr">
        <is>
          <r>
            <t xml:space="preserve">Porta-papel de louça de embutir</t>
          </r>
        </is>
      </c>
      <c r="D126" s="8" t="inlineStr">
        <is>
          <r>
            <t xml:space="preserve">CDHU</t>
          </r>
        </is>
      </c>
      <c r="E126" s="8" t="inlineStr">
        <is>
          <r>
            <t xml:space="preserve">UN</t>
          </r>
        </is>
      </c>
      <c r="F126" s="10" t="n">
        <v>6.0</v>
      </c>
      <c r="G126" s="11" t="n">
        <v>82.23</v>
      </c>
      <c r="H126" s="12" t="n">
        <f>ROUND(ROUND(F126,2)*ROUND(G126,2),2)</f>
        <v>493.38</v>
      </c>
    </row>
    <row r="127" customHeight="0" bestFit="1" ht="20">
      <c r="A127" s="7" t="inlineStr">
        <is>
          <r>
            <t xml:space="preserve">2.9.7</t>
          </r>
        </is>
      </c>
      <c r="B127" s="8" t="inlineStr">
        <is>
          <r>
            <t xml:space="preserve">44.03.090</t>
          </r>
        </is>
      </c>
      <c r="C127" s="9" t="inlineStr">
        <is>
          <r>
            <t xml:space="preserve">Cabide cromado para banheiro</t>
          </r>
        </is>
      </c>
      <c r="D127" s="8" t="inlineStr">
        <is>
          <r>
            <t xml:space="preserve">CDHU</t>
          </r>
        </is>
      </c>
      <c r="E127" s="8" t="inlineStr">
        <is>
          <r>
            <t xml:space="preserve">UN</t>
          </r>
        </is>
      </c>
      <c r="F127" s="10" t="n">
        <v>3.0</v>
      </c>
      <c r="G127" s="11" t="n">
        <v>31.36</v>
      </c>
      <c r="H127" s="12" t="n">
        <f>ROUND(ROUND(F127,2)*ROUND(G127,2),2)</f>
        <v>94.08</v>
      </c>
    </row>
    <row r="128" customHeight="0" bestFit="1" ht="20">
      <c r="A128" s="7" t="inlineStr">
        <is>
          <r>
            <t xml:space="preserve">2.9.8</t>
          </r>
        </is>
      </c>
      <c r="B128" s="8" t="inlineStr">
        <is>
          <r>
            <t xml:space="preserve">44.03.130</t>
          </r>
        </is>
      </c>
      <c r="C128" s="9" t="inlineStr">
        <is>
          <r>
            <t xml:space="preserve">Saboneteira tipo dispenser, para refil de 800 ml</t>
          </r>
        </is>
      </c>
      <c r="D128" s="8" t="inlineStr">
        <is>
          <r>
            <t xml:space="preserve">CDHU</t>
          </r>
        </is>
      </c>
      <c r="E128" s="8" t="inlineStr">
        <is>
          <r>
            <t xml:space="preserve">UN</t>
          </r>
        </is>
      </c>
      <c r="F128" s="10" t="n">
        <v>3.0</v>
      </c>
      <c r="G128" s="11" t="n">
        <v>68.16</v>
      </c>
      <c r="H128" s="12" t="n">
        <f>ROUND(ROUND(F128,2)*ROUND(G128,2),2)</f>
        <v>204.48</v>
      </c>
    </row>
    <row r="129" customHeight="0" bestFit="1" ht="20">
      <c r="A129" s="7" t="inlineStr">
        <is>
          <r>
            <t xml:space="preserve">2.9.9</t>
          </r>
        </is>
      </c>
      <c r="B129" s="8" t="inlineStr">
        <is>
          <r>
            <t xml:space="preserve">44.03.180</t>
          </r>
        </is>
      </c>
      <c r="C129" s="9" t="inlineStr">
        <is>
          <r>
            <t xml:space="preserve">Dispenser toalheiro em ABS, para folhas</t>
          </r>
        </is>
      </c>
      <c r="D129" s="8" t="inlineStr">
        <is>
          <r>
            <t xml:space="preserve">CDHU</t>
          </r>
        </is>
      </c>
      <c r="E129" s="8" t="inlineStr">
        <is>
          <r>
            <t xml:space="preserve">UN</t>
          </r>
        </is>
      </c>
      <c r="F129" s="10" t="n">
        <v>3.0</v>
      </c>
      <c r="G129" s="11" t="n">
        <v>66.39</v>
      </c>
      <c r="H129" s="12" t="n">
        <f>ROUND(ROUND(F129,2)*ROUND(G129,2),2)</f>
        <v>199.17</v>
      </c>
    </row>
    <row r="130" customHeight="0" bestFit="1" ht="24">
      <c r="A130" s="7" t="inlineStr">
        <is>
          <r>
            <t xml:space="preserve">2.9.10</t>
          </r>
        </is>
      </c>
      <c r="B130" s="8" t="inlineStr">
        <is>
          <r>
            <t xml:space="preserve">1201</t>
          </r>
        </is>
      </c>
      <c r="C130" s="9" t="inlineStr">
        <is>
          <r>
            <t xml:space="preserve">TORNEIRA DE MESA PARA LAVATÓRIO COMPACTA, ACIONAMENTO HIDROMECÂNICO, EM LATÃO CROMADO, DN= 1/2´</t>
          </r>
        </is>
      </c>
      <c r="D130" s="8" t="inlineStr">
        <is>
          <r>
            <t xml:space="preserve">Composições Próprias</t>
          </r>
        </is>
      </c>
      <c r="E130" s="8" t="inlineStr">
        <is>
          <r>
            <t xml:space="preserve">UN</t>
          </r>
        </is>
      </c>
      <c r="F130" s="10" t="n">
        <v>1.0</v>
      </c>
      <c r="G130" s="11" t="n">
        <v>17.89</v>
      </c>
      <c r="H130" s="12" t="n">
        <f>ROUND(ROUND(F130,2)*ROUND(G130,2),2)</f>
        <v>17.89</v>
      </c>
    </row>
    <row r="131" customHeight="0" bestFit="1" ht="20">
      <c r="A131" s="7" t="inlineStr">
        <is>
          <r>
            <t xml:space="preserve">2.9.11</t>
          </r>
        </is>
      </c>
      <c r="B131" s="8" t="inlineStr">
        <is>
          <r>
            <t xml:space="preserve">44.03.590</t>
          </r>
        </is>
      </c>
      <c r="C131" s="9" t="inlineStr">
        <is>
          <r>
            <t xml:space="preserve">Torneira de mesa para pia com bica móvel e arejador em latão fundido cromado</t>
          </r>
        </is>
      </c>
      <c r="D131" s="8" t="inlineStr">
        <is>
          <r>
            <t xml:space="preserve">CDHU</t>
          </r>
        </is>
      </c>
      <c r="E131" s="8" t="inlineStr">
        <is>
          <r>
            <t xml:space="preserve">UN</t>
          </r>
        </is>
      </c>
      <c r="F131" s="10" t="n">
        <v>12.0</v>
      </c>
      <c r="G131" s="11" t="n">
        <v>204.0</v>
      </c>
      <c r="H131" s="12" t="n">
        <f>ROUND(ROUND(F131,2)*ROUND(G131,2),2)</f>
        <v>2448.0</v>
      </c>
    </row>
    <row r="132" customHeight="0" bestFit="1" ht="20">
      <c r="A132" s="7" t="inlineStr">
        <is>
          <r>
            <t xml:space="preserve">2.9.12</t>
          </r>
        </is>
      </c>
      <c r="B132" s="8" t="inlineStr">
        <is>
          <r>
            <t xml:space="preserve">44.06.360</t>
          </r>
        </is>
      </c>
      <c r="C132" s="9" t="inlineStr">
        <is>
          <r>
            <t xml:space="preserve">Cuba em aço inoxidável simples de 500x400x200mm</t>
          </r>
        </is>
      </c>
      <c r="D132" s="8" t="inlineStr">
        <is>
          <r>
            <t xml:space="preserve">CDHU</t>
          </r>
        </is>
      </c>
      <c r="E132" s="8" t="inlineStr">
        <is>
          <r>
            <t xml:space="preserve">UN</t>
          </r>
        </is>
      </c>
      <c r="F132" s="10" t="n">
        <v>3.0</v>
      </c>
      <c r="G132" s="11" t="n">
        <v>394.81</v>
      </c>
      <c r="H132" s="12" t="n">
        <f>ROUND(ROUND(F132,2)*ROUND(G132,2),2)</f>
        <v>1184.43</v>
      </c>
    </row>
    <row r="133" customHeight="0" bestFit="1" ht="20">
      <c r="A133" s="7" t="inlineStr">
        <is>
          <r>
            <t xml:space="preserve">2.9.13</t>
          </r>
        </is>
      </c>
      <c r="B133" s="8" t="inlineStr">
        <is>
          <r>
            <t xml:space="preserve">44.06.520</t>
          </r>
        </is>
      </c>
      <c r="C133" s="9" t="inlineStr">
        <is>
          <r>
            <t xml:space="preserve">Cuba em aço inoxidável simples de 600x500x400mm</t>
          </r>
        </is>
      </c>
      <c r="D133" s="8" t="inlineStr">
        <is>
          <r>
            <t xml:space="preserve">CDHU</t>
          </r>
        </is>
      </c>
      <c r="E133" s="8" t="inlineStr">
        <is>
          <r>
            <t xml:space="preserve">UN</t>
          </r>
        </is>
      </c>
      <c r="F133" s="10" t="n">
        <v>3.0</v>
      </c>
      <c r="G133" s="11" t="n">
        <v>1520.7</v>
      </c>
      <c r="H133" s="12" t="n">
        <f>ROUND(ROUND(F133,2)*ROUND(G133,2),2)</f>
        <v>4562.1</v>
      </c>
    </row>
    <row r="134" customHeight="0" bestFit="1" ht="20">
      <c r="A134" s="7" t="inlineStr">
        <is>
          <r>
            <t xml:space="preserve">2.9.14</t>
          </r>
        </is>
      </c>
      <c r="B134" s="8" t="inlineStr">
        <is>
          <r>
            <t xml:space="preserve">44.20.110</t>
          </r>
        </is>
      </c>
      <c r="C134" s="9" t="inlineStr">
        <is>
          <r>
            <t xml:space="preserve">Engate flexível de PVC DN= 1/2´</t>
          </r>
        </is>
      </c>
      <c r="D134" s="8" t="inlineStr">
        <is>
          <r>
            <t xml:space="preserve">CDHU</t>
          </r>
        </is>
      </c>
      <c r="E134" s="8" t="inlineStr">
        <is>
          <r>
            <t xml:space="preserve">UN</t>
          </r>
        </is>
      </c>
      <c r="F134" s="10" t="n">
        <v>13.0</v>
      </c>
      <c r="G134" s="11" t="n">
        <v>13.66</v>
      </c>
      <c r="H134" s="12" t="n">
        <f>ROUND(ROUND(F134,2)*ROUND(G134,2),2)</f>
        <v>177.58</v>
      </c>
    </row>
    <row r="135" customHeight="0" bestFit="1" ht="20">
      <c r="A135" s="7" t="inlineStr">
        <is>
          <r>
            <t xml:space="preserve">2.9.15</t>
          </r>
        </is>
      </c>
      <c r="B135" s="8" t="inlineStr">
        <is>
          <r>
            <t xml:space="preserve">44.20.200</t>
          </r>
        </is>
      </c>
      <c r="C135" s="9" t="inlineStr">
        <is>
          <r>
            <t xml:space="preserve">Sifão de metal cromado de 1 1/2´ x 2´</t>
          </r>
        </is>
      </c>
      <c r="D135" s="8" t="inlineStr">
        <is>
          <r>
            <t xml:space="preserve">CDHU</t>
          </r>
        </is>
      </c>
      <c r="E135" s="8" t="inlineStr">
        <is>
          <r>
            <t xml:space="preserve">UN</t>
          </r>
        </is>
      </c>
      <c r="F135" s="10" t="n">
        <v>13.0</v>
      </c>
      <c r="G135" s="11" t="n">
        <v>181.52</v>
      </c>
      <c r="H135" s="12" t="n">
        <f>ROUND(ROUND(F135,2)*ROUND(G135,2),2)</f>
        <v>2359.76</v>
      </c>
    </row>
    <row r="136" customHeight="0" bestFit="1" ht="20">
      <c r="A136" s="7" t="inlineStr">
        <is>
          <r>
            <t xml:space="preserve">2.9.16</t>
          </r>
        </is>
      </c>
      <c r="B136" s="8" t="inlineStr">
        <is>
          <r>
            <t xml:space="preserve">44.20.280</t>
          </r>
        </is>
      </c>
      <c r="C136" s="9" t="inlineStr">
        <is>
          <r>
            <t xml:space="preserve">Tampa de plástico para bacia sanitária</t>
          </r>
        </is>
      </c>
      <c r="D136" s="8" t="inlineStr">
        <is>
          <r>
            <t xml:space="preserve">CDHU</t>
          </r>
        </is>
      </c>
      <c r="E136" s="8" t="inlineStr">
        <is>
          <r>
            <t xml:space="preserve">UN</t>
          </r>
        </is>
      </c>
      <c r="F136" s="10" t="n">
        <v>6.0</v>
      </c>
      <c r="G136" s="11" t="n">
        <v>41.8</v>
      </c>
      <c r="H136" s="12" t="n">
        <f>ROUND(ROUND(F136,2)*ROUND(G136,2),2)</f>
        <v>250.8</v>
      </c>
    </row>
    <row r="137" customHeight="0" bestFit="1" ht="20">
      <c r="A137" s="7" t="inlineStr">
        <is>
          <r>
            <t xml:space="preserve">2.9.17</t>
          </r>
        </is>
      </c>
      <c r="B137" s="8" t="inlineStr">
        <is>
          <r>
            <t xml:space="preserve">44.20.620</t>
          </r>
        </is>
      </c>
      <c r="C137" s="9" t="inlineStr">
        <is>
          <r>
            <t xml:space="preserve">Válvula americana</t>
          </r>
        </is>
      </c>
      <c r="D137" s="8" t="inlineStr">
        <is>
          <r>
            <t xml:space="preserve">CDHU</t>
          </r>
        </is>
      </c>
      <c r="E137" s="8" t="inlineStr">
        <is>
          <r>
            <t xml:space="preserve">UN</t>
          </r>
        </is>
      </c>
      <c r="F137" s="10" t="n">
        <v>6.0</v>
      </c>
      <c r="G137" s="11" t="n">
        <v>64.8</v>
      </c>
      <c r="H137" s="12" t="n">
        <f>ROUND(ROUND(F137,2)*ROUND(G137,2),2)</f>
        <v>388.8</v>
      </c>
    </row>
    <row r="138" customHeight="0" bestFit="1" ht="20">
      <c r="A138" s="7" t="inlineStr">
        <is>
          <r>
            <t xml:space="preserve">2.9.18</t>
          </r>
        </is>
      </c>
      <c r="B138" s="8" t="inlineStr">
        <is>
          <r>
            <t xml:space="preserve">44.20.640</t>
          </r>
        </is>
      </c>
      <c r="C138" s="9" t="inlineStr">
        <is>
          <r>
            <t xml:space="preserve">Válvula de metal cromado de 1 1/2´</t>
          </r>
        </is>
      </c>
      <c r="D138" s="8" t="inlineStr">
        <is>
          <r>
            <t xml:space="preserve">CDHU</t>
          </r>
        </is>
      </c>
      <c r="E138" s="8" t="inlineStr">
        <is>
          <r>
            <t xml:space="preserve">UN</t>
          </r>
        </is>
      </c>
      <c r="F138" s="10" t="n">
        <v>7.0</v>
      </c>
      <c r="G138" s="11" t="n">
        <v>96.14</v>
      </c>
      <c r="H138" s="12" t="n">
        <f>ROUND(ROUND(F138,2)*ROUND(G138,2),2)</f>
        <v>672.98</v>
      </c>
    </row>
    <row r="139" customHeight="0" bestFit="1" ht="20">
      <c r="A139" s="7" t="inlineStr">
        <is>
          <r>
            <t xml:space="preserve">2.9.19</t>
          </r>
        </is>
      </c>
      <c r="B139" s="8" t="inlineStr">
        <is>
          <r>
            <t xml:space="preserve">46.01.020</t>
          </r>
        </is>
      </c>
      <c r="C139" s="9" t="inlineStr">
        <is>
          <r>
            <t xml:space="preserve">Tubo de PVC rígido soldável marrom, DN= 25 mm, (3/4´), inclusive conexões</t>
          </r>
        </is>
      </c>
      <c r="D139" s="8" t="inlineStr">
        <is>
          <r>
            <t xml:space="preserve">CDHU</t>
          </r>
        </is>
      </c>
      <c r="E139" s="8" t="inlineStr">
        <is>
          <r>
            <t xml:space="preserve">M</t>
          </r>
        </is>
      </c>
      <c r="F139" s="10" t="n">
        <v>82.0</v>
      </c>
      <c r="G139" s="11" t="n">
        <v>31.11</v>
      </c>
      <c r="H139" s="12" t="n">
        <f>ROUND(ROUND(F139,2)*ROUND(G139,2),2)</f>
        <v>2551.02</v>
      </c>
    </row>
    <row r="140" customHeight="0" bestFit="1" ht="20">
      <c r="A140" s="7" t="inlineStr">
        <is>
          <r>
            <t xml:space="preserve">2.9.20</t>
          </r>
        </is>
      </c>
      <c r="B140" s="8" t="inlineStr">
        <is>
          <r>
            <t xml:space="preserve">46.01.030</t>
          </r>
        </is>
      </c>
      <c r="C140" s="9" t="inlineStr">
        <is>
          <r>
            <t xml:space="preserve">Tubo de PVC rígido soldável marrom, DN= 32 mm, (1´), inclusive conexões</t>
          </r>
        </is>
      </c>
      <c r="D140" s="8" t="inlineStr">
        <is>
          <r>
            <t xml:space="preserve">CDHU</t>
          </r>
        </is>
      </c>
      <c r="E140" s="8" t="inlineStr">
        <is>
          <r>
            <t xml:space="preserve">M</t>
          </r>
        </is>
      </c>
      <c r="F140" s="10" t="n">
        <v>9.0</v>
      </c>
      <c r="G140" s="11" t="n">
        <v>38.9</v>
      </c>
      <c r="H140" s="12" t="n">
        <f>ROUND(ROUND(F140,2)*ROUND(G140,2),2)</f>
        <v>350.1</v>
      </c>
    </row>
    <row r="141" customHeight="0" bestFit="1" ht="20">
      <c r="A141" s="7" t="inlineStr">
        <is>
          <r>
            <t xml:space="preserve">2.9.21</t>
          </r>
        </is>
      </c>
      <c r="B141" s="8" t="inlineStr">
        <is>
          <r>
            <t xml:space="preserve">46.01.040</t>
          </r>
        </is>
      </c>
      <c r="C141" s="9" t="inlineStr">
        <is>
          <r>
            <t xml:space="preserve">Tubo de PVC rígido soldável marrom, DN= 40 mm, (1 1/4´), inclusive conexões</t>
          </r>
        </is>
      </c>
      <c r="D141" s="8" t="inlineStr">
        <is>
          <r>
            <t xml:space="preserve">CDHU</t>
          </r>
        </is>
      </c>
      <c r="E141" s="8" t="inlineStr">
        <is>
          <r>
            <t xml:space="preserve">M</t>
          </r>
        </is>
      </c>
      <c r="F141" s="10" t="n">
        <v>24.0</v>
      </c>
      <c r="G141" s="11" t="n">
        <v>48.9</v>
      </c>
      <c r="H141" s="12" t="n">
        <f>ROUND(ROUND(F141,2)*ROUND(G141,2),2)</f>
        <v>1173.6</v>
      </c>
    </row>
    <row r="142" customHeight="0" bestFit="1" ht="20">
      <c r="A142" s="7" t="inlineStr">
        <is>
          <r>
            <t xml:space="preserve">2.9.22</t>
          </r>
        </is>
      </c>
      <c r="B142" s="8" t="inlineStr">
        <is>
          <r>
            <t xml:space="preserve">46.02.050</t>
          </r>
        </is>
      </c>
      <c r="C142" s="9" t="inlineStr">
        <is>
          <r>
            <t xml:space="preserve">Tubo de PVC rígido branco PxB com virola e anel de borracha, linha esgoto série normal, DN= 50 mm, inclusive conexões</t>
          </r>
        </is>
      </c>
      <c r="D142" s="8" t="inlineStr">
        <is>
          <r>
            <t xml:space="preserve">CDHU</t>
          </r>
        </is>
      </c>
      <c r="E142" s="8" t="inlineStr">
        <is>
          <r>
            <t xml:space="preserve">M</t>
          </r>
        </is>
      </c>
      <c r="F142" s="10" t="n">
        <v>27.0</v>
      </c>
      <c r="G142" s="11" t="n">
        <v>46.53</v>
      </c>
      <c r="H142" s="12" t="n">
        <f>ROUND(ROUND(F142,2)*ROUND(G142,2),2)</f>
        <v>1256.31</v>
      </c>
    </row>
    <row r="143" customHeight="0" bestFit="1" ht="20">
      <c r="A143" s="7" t="inlineStr">
        <is>
          <r>
            <t xml:space="preserve">2.9.23</t>
          </r>
        </is>
      </c>
      <c r="B143" s="8" t="inlineStr">
        <is>
          <r>
            <t xml:space="preserve">46.02.060</t>
          </r>
        </is>
      </c>
      <c r="C143" s="9" t="inlineStr">
        <is>
          <r>
            <t xml:space="preserve">Tubo de PVC rígido branco PxB com virola e anel de borracha, linha esgoto série normal, DN= 75 mm, inclusive conexões</t>
          </r>
        </is>
      </c>
      <c r="D143" s="8" t="inlineStr">
        <is>
          <r>
            <t xml:space="preserve">CDHU</t>
          </r>
        </is>
      </c>
      <c r="E143" s="8" t="inlineStr">
        <is>
          <r>
            <t xml:space="preserve">M</t>
          </r>
        </is>
      </c>
      <c r="F143" s="10" t="n">
        <v>25.0</v>
      </c>
      <c r="G143" s="11" t="n">
        <v>73.49</v>
      </c>
      <c r="H143" s="12" t="n">
        <f>ROUND(ROUND(F143,2)*ROUND(G143,2),2)</f>
        <v>1837.25</v>
      </c>
    </row>
    <row r="144" customHeight="0" bestFit="1" ht="20">
      <c r="A144" s="7" t="inlineStr">
        <is>
          <r>
            <t xml:space="preserve">2.9.24</t>
          </r>
        </is>
      </c>
      <c r="B144" s="8" t="inlineStr">
        <is>
          <r>
            <t xml:space="preserve">46.02.070</t>
          </r>
        </is>
      </c>
      <c r="C144" s="9" t="inlineStr">
        <is>
          <r>
            <t xml:space="preserve">Tubo de PVC rígido branco PxB com virola e anel de borracha, linha esgoto série normal, DN= 100 mm, inclusive conexões</t>
          </r>
        </is>
      </c>
      <c r="D144" s="8" t="inlineStr">
        <is>
          <r>
            <t xml:space="preserve">CDHU</t>
          </r>
        </is>
      </c>
      <c r="E144" s="8" t="inlineStr">
        <is>
          <r>
            <t xml:space="preserve">M</t>
          </r>
        </is>
      </c>
      <c r="F144" s="10" t="n">
        <v>10.0</v>
      </c>
      <c r="G144" s="11" t="n">
        <v>79.77</v>
      </c>
      <c r="H144" s="12" t="n">
        <f>ROUND(ROUND(F144,2)*ROUND(G144,2),2)</f>
        <v>797.7</v>
      </c>
    </row>
    <row r="145" customHeight="0" bestFit="1" ht="20">
      <c r="A145" s="7" t="inlineStr">
        <is>
          <r>
            <t xml:space="preserve">2.9.25</t>
          </r>
        </is>
      </c>
      <c r="B145" s="8" t="inlineStr">
        <is>
          <r>
            <t xml:space="preserve">47.02.020</t>
          </r>
        </is>
      </c>
      <c r="C145" s="9" t="inlineStr">
        <is>
          <r>
            <t xml:space="preserve">Registro de gaveta em latão fundido cromado com canopla, DN= 3/4´ - linha especial</t>
          </r>
        </is>
      </c>
      <c r="D145" s="8" t="inlineStr">
        <is>
          <r>
            <t xml:space="preserve">CDHU</t>
          </r>
        </is>
      </c>
      <c r="E145" s="8" t="inlineStr">
        <is>
          <r>
            <t xml:space="preserve">UN</t>
          </r>
        </is>
      </c>
      <c r="F145" s="10" t="n">
        <v>8.0</v>
      </c>
      <c r="G145" s="11" t="n">
        <v>67.05</v>
      </c>
      <c r="H145" s="12" t="n">
        <f>ROUND(ROUND(F145,2)*ROUND(G145,2),2)</f>
        <v>536.4</v>
      </c>
    </row>
    <row r="146" customHeight="0" bestFit="1" ht="20">
      <c r="A146" s="7" t="inlineStr">
        <is>
          <r>
            <t xml:space="preserve">2.9.26</t>
          </r>
        </is>
      </c>
      <c r="B146" s="8" t="inlineStr">
        <is>
          <r>
            <t xml:space="preserve">47.02.040</t>
          </r>
        </is>
      </c>
      <c r="C146" s="9" t="inlineStr">
        <is>
          <r>
            <t xml:space="preserve">Registro de gaveta em latão fundido cromado com canopla, DN= 1 1/4´ - linha especial</t>
          </r>
        </is>
      </c>
      <c r="D146" s="8" t="inlineStr">
        <is>
          <r>
            <t xml:space="preserve">CDHU</t>
          </r>
        </is>
      </c>
      <c r="E146" s="8" t="inlineStr">
        <is>
          <r>
            <t xml:space="preserve">UN</t>
          </r>
        </is>
      </c>
      <c r="F146" s="10" t="n">
        <v>2.0</v>
      </c>
      <c r="G146" s="11" t="n">
        <v>159.34</v>
      </c>
      <c r="H146" s="12" t="n">
        <f>ROUND(ROUND(F146,2)*ROUND(G146,2),2)</f>
        <v>318.68</v>
      </c>
    </row>
    <row r="147" customHeight="0" bestFit="1" ht="20">
      <c r="A147" s="7" t="inlineStr">
        <is>
          <r>
            <t xml:space="preserve">2.9.27</t>
          </r>
        </is>
      </c>
      <c r="B147" s="8" t="inlineStr">
        <is>
          <r>
            <t xml:space="preserve">47.04.030</t>
          </r>
        </is>
      </c>
      <c r="C147" s="9" t="inlineStr">
        <is>
          <r>
            <t xml:space="preserve">Válvula de descarga com registro próprio, DN= 1 1/4´</t>
          </r>
        </is>
      </c>
      <c r="D147" s="8" t="inlineStr">
        <is>
          <r>
            <t xml:space="preserve">CDHU</t>
          </r>
        </is>
      </c>
      <c r="E147" s="8" t="inlineStr">
        <is>
          <r>
            <t xml:space="preserve">UN</t>
          </r>
        </is>
      </c>
      <c r="F147" s="10" t="n">
        <v>6.0</v>
      </c>
      <c r="G147" s="11" t="n">
        <v>319.43</v>
      </c>
      <c r="H147" s="12" t="n">
        <f>ROUND(ROUND(F147,2)*ROUND(G147,2),2)</f>
        <v>1916.58</v>
      </c>
    </row>
    <row r="148" customHeight="0" bestFit="1" ht="20">
      <c r="A148" s="7" t="inlineStr">
        <is>
          <r>
            <t xml:space="preserve">2.9.28</t>
          </r>
        </is>
      </c>
      <c r="B148" s="8" t="inlineStr">
        <is>
          <r>
            <t xml:space="preserve">48.02.400</t>
          </r>
        </is>
      </c>
      <c r="C148" s="9" t="inlineStr">
        <is>
          <r>
            <t xml:space="preserve">Reservatório em polietileno com tampa de rosca - capacidade de 1.000 litros</t>
          </r>
        </is>
      </c>
      <c r="D148" s="8" t="inlineStr">
        <is>
          <r>
            <t xml:space="preserve">CDHU</t>
          </r>
        </is>
      </c>
      <c r="E148" s="8" t="inlineStr">
        <is>
          <r>
            <t xml:space="preserve">UN</t>
          </r>
        </is>
      </c>
      <c r="F148" s="10" t="n">
        <v>2.0</v>
      </c>
      <c r="G148" s="11" t="n">
        <v>971.04</v>
      </c>
      <c r="H148" s="12" t="n">
        <f>ROUND(ROUND(F148,2)*ROUND(G148,2),2)</f>
        <v>1942.08</v>
      </c>
    </row>
    <row r="149" customHeight="0" bestFit="1" ht="20">
      <c r="A149" s="7" t="inlineStr">
        <is>
          <r>
            <t xml:space="preserve">2.9.29</t>
          </r>
        </is>
      </c>
      <c r="B149" s="8" t="inlineStr">
        <is>
          <r>
            <t xml:space="preserve">48.05.010</t>
          </r>
        </is>
      </c>
      <c r="C149" s="9" t="inlineStr">
        <is>
          <r>
            <t xml:space="preserve">Torneira de boia, DN= 3/4´</t>
          </r>
        </is>
      </c>
      <c r="D149" s="8" t="inlineStr">
        <is>
          <r>
            <t xml:space="preserve">CDHU</t>
          </r>
        </is>
      </c>
      <c r="E149" s="8" t="inlineStr">
        <is>
          <r>
            <t xml:space="preserve">UN</t>
          </r>
        </is>
      </c>
      <c r="F149" s="10" t="n">
        <v>2.0</v>
      </c>
      <c r="G149" s="11" t="n">
        <v>105.33</v>
      </c>
      <c r="H149" s="12" t="n">
        <f>ROUND(ROUND(F149,2)*ROUND(G149,2),2)</f>
        <v>210.66</v>
      </c>
    </row>
    <row r="150" customHeight="0" bestFit="1" ht="20">
      <c r="A150" s="7" t="inlineStr">
        <is>
          <r>
            <t xml:space="preserve">2.9.30</t>
          </r>
        </is>
      </c>
      <c r="B150" s="8" t="inlineStr">
        <is>
          <r>
            <t xml:space="preserve">49.01.040</t>
          </r>
        </is>
      </c>
      <c r="C150" s="9" t="inlineStr">
        <is>
          <r>
            <t xml:space="preserve">Caixa sifonada de PVC rígido de 150 x 185 x 75 mm, com grelha</t>
          </r>
        </is>
      </c>
      <c r="D150" s="8" t="inlineStr">
        <is>
          <r>
            <t xml:space="preserve">CDHU</t>
          </r>
        </is>
      </c>
      <c r="E150" s="8" t="inlineStr">
        <is>
          <r>
            <t xml:space="preserve">UN</t>
          </r>
        </is>
      </c>
      <c r="F150" s="10" t="n">
        <v>5.0</v>
      </c>
      <c r="G150" s="11" t="n">
        <v>125.53</v>
      </c>
      <c r="H150" s="12" t="n">
        <f>ROUND(ROUND(F150,2)*ROUND(G150,2),2)</f>
        <v>627.65</v>
      </c>
    </row>
    <row r="151" customHeight="0" bestFit="1" ht="20">
      <c r="A151" s="7" t="inlineStr">
        <is>
          <r>
            <t xml:space="preserve">2.9.31</t>
          </r>
        </is>
      </c>
      <c r="B151" s="8" t="inlineStr">
        <is>
          <r>
            <t xml:space="preserve">49.03.036</t>
          </r>
        </is>
      </c>
      <c r="C151" s="9" t="inlineStr">
        <is>
          <r>
            <t xml:space="preserve">Caixa de gordura em PVC com tampa reforçada - capacidade 19 litros</t>
          </r>
        </is>
      </c>
      <c r="D151" s="8" t="inlineStr">
        <is>
          <r>
            <t xml:space="preserve">CDHU</t>
          </r>
        </is>
      </c>
      <c r="E151" s="8" t="inlineStr">
        <is>
          <r>
            <t xml:space="preserve">UN</t>
          </r>
        </is>
      </c>
      <c r="F151" s="10" t="n">
        <v>1.0</v>
      </c>
      <c r="G151" s="11" t="n">
        <v>432.46</v>
      </c>
      <c r="H151" s="12" t="n">
        <f>ROUND(ROUND(F151,2)*ROUND(G151,2),2)</f>
        <v>432.46</v>
      </c>
    </row>
    <row r="152" customHeight="0" bestFit="1" ht="20">
      <c r="A152" s="7" t="inlineStr">
        <is>
          <r>
            <t xml:space="preserve">2.9.32</t>
          </r>
        </is>
      </c>
      <c r="B152" s="8" t="inlineStr">
        <is>
          <r>
            <t xml:space="preserve">94490</t>
          </r>
        </is>
      </c>
      <c r="C152" s="9" t="inlineStr">
        <is>
          <r>
            <t xml:space="preserve">REGISTRO DE ESFERA, PVC, SOLDÁVEL, COM VOLANTE, DN 32 MM - FORNECIMENTO E INSTALAÇÃO. AF_08/2021</t>
          </r>
        </is>
      </c>
      <c r="D152" s="8" t="inlineStr">
        <is>
          <r>
            <t xml:space="preserve">SINAPI</t>
          </r>
        </is>
      </c>
      <c r="E152" s="8" t="inlineStr">
        <is>
          <r>
            <t xml:space="preserve">UN</t>
          </r>
        </is>
      </c>
      <c r="F152" s="10" t="n">
        <v>2.0</v>
      </c>
      <c r="G152" s="11" t="n">
        <v>57.71</v>
      </c>
      <c r="H152" s="12" t="n">
        <f>ROUND(ROUND(F152,2)*ROUND(G152,2),2)</f>
        <v>115.42</v>
      </c>
    </row>
    <row r="153" customHeight="1" ht="20">
      <c r="A153" s="5" t="inlineStr">
        <is>
          <r>
            <t xml:space="preserve">3</t>
          </r>
        </is>
      </c>
      <c r="B153" s="5" t="inlineStr">
        <is>
          <r>
            <t xml:space="preserve">C - REFORMA SANIT ALUNOS / ADEQUAÇÕES P/ REFEIT FUNC / SANIT FUNC / FRALDÁRIO / INFORMÁTICA</t>
          </r>
        </is>
      </c>
      <c r="C153" s="5" t="inlineStr"/>
      <c r="D153" s="5" t="inlineStr"/>
      <c r="E153" s="5" t="inlineStr"/>
      <c r="F153" s="5" t="inlineStr"/>
      <c r="G153" s="5" t="inlineStr"/>
      <c r="H153" s="6" t="n">
        <f>ROUND(H154+H170+H188+H206+H218+H242+H256+H269+H279+H297+H315+H334,2)</f>
        <v>213523.17</v>
      </c>
    </row>
    <row r="154" customHeight="1" ht="20">
      <c r="A154" s="5" t="inlineStr">
        <is>
          <r>
            <t xml:space="preserve">3.1</t>
          </r>
        </is>
      </c>
      <c r="B154" s="5" t="inlineStr">
        <is>
          <r>
            <t xml:space="preserve">SALA DE INFORMÁTICA</t>
          </r>
        </is>
      </c>
      <c r="C154" s="5" t="inlineStr"/>
      <c r="D154" s="5" t="inlineStr"/>
      <c r="E154" s="5" t="inlineStr"/>
      <c r="F154" s="5" t="inlineStr"/>
      <c r="G154" s="5" t="inlineStr"/>
      <c r="H154" s="6" t="n">
        <f>ROUND(SUM(H155:H169),2)</f>
        <v>14233.95</v>
      </c>
    </row>
    <row r="155" customHeight="0" bestFit="1" ht="20">
      <c r="A155" s="7" t="inlineStr">
        <is>
          <r>
            <t xml:space="preserve">3.1.1</t>
          </r>
        </is>
      </c>
      <c r="B155" s="8" t="inlineStr">
        <is>
          <r>
            <t xml:space="preserve">03.03.040</t>
          </r>
        </is>
      </c>
      <c r="C155" s="9" t="inlineStr">
        <is>
          <r>
            <t xml:space="preserve">Demolição manual de revestimento em massa de parede ou teto</t>
          </r>
        </is>
      </c>
      <c r="D155" s="8" t="inlineStr">
        <is>
          <r>
            <t xml:space="preserve">CDHU</t>
          </r>
        </is>
      </c>
      <c r="E155" s="8" t="inlineStr">
        <is>
          <r>
            <t xml:space="preserve">M2</t>
          </r>
        </is>
      </c>
      <c r="F155" s="10" t="n">
        <v>12.24</v>
      </c>
      <c r="G155" s="11" t="n">
        <v>6.13</v>
      </c>
      <c r="H155" s="12" t="n">
        <f>ROUND(ROUND(F155,2)*ROUND(G155,2),2)</f>
        <v>75.03</v>
      </c>
    </row>
    <row r="156" customHeight="0" bestFit="1" ht="20">
      <c r="A156" s="7" t="inlineStr">
        <is>
          <r>
            <t xml:space="preserve">3.1.2</t>
          </r>
        </is>
      </c>
      <c r="B156" s="8" t="inlineStr">
        <is>
          <r>
            <t xml:space="preserve">04.14.020</t>
          </r>
        </is>
      </c>
      <c r="C156" s="9" t="inlineStr">
        <is>
          <r>
            <t xml:space="preserve">Retirada de vidro ou espelho com raspagem da massa ou retirada de baguete</t>
          </r>
        </is>
      </c>
      <c r="D156" s="8" t="inlineStr">
        <is>
          <r>
            <t xml:space="preserve">CDHU</t>
          </r>
        </is>
      </c>
      <c r="E156" s="8" t="inlineStr">
        <is>
          <r>
            <t xml:space="preserve">M2</t>
          </r>
        </is>
      </c>
      <c r="F156" s="10" t="n">
        <v>0.27</v>
      </c>
      <c r="G156" s="11" t="n">
        <v>14.9</v>
      </c>
      <c r="H156" s="12" t="n">
        <f>ROUND(ROUND(F156,2)*ROUND(G156,2),2)</f>
        <v>4.02</v>
      </c>
    </row>
    <row r="157" customHeight="0" bestFit="1" ht="20">
      <c r="A157" s="7" t="inlineStr">
        <is>
          <r>
            <t xml:space="preserve">3.1.3</t>
          </r>
        </is>
      </c>
      <c r="B157" s="8" t="inlineStr">
        <is>
          <r>
            <t xml:space="preserve">17.01.020</t>
          </r>
        </is>
      </c>
      <c r="C157" s="9" t="inlineStr">
        <is>
          <r>
            <t xml:space="preserve">Argamassa de regularização e/ou proteção</t>
          </r>
        </is>
      </c>
      <c r="D157" s="8" t="inlineStr">
        <is>
          <r>
            <t xml:space="preserve">CDHU</t>
          </r>
        </is>
      </c>
      <c r="E157" s="8" t="inlineStr">
        <is>
          <r>
            <t xml:space="preserve">M3</t>
          </r>
        </is>
      </c>
      <c r="F157" s="10" t="n">
        <v>1.44</v>
      </c>
      <c r="G157" s="11" t="n">
        <v>807.89</v>
      </c>
      <c r="H157" s="12" t="n">
        <f>ROUND(ROUND(F157,2)*ROUND(G157,2),2)</f>
        <v>1163.36</v>
      </c>
    </row>
    <row r="158" customHeight="0" bestFit="1" ht="20">
      <c r="A158" s="7" t="inlineStr">
        <is>
          <r>
            <t xml:space="preserve">3.1.4</t>
          </r>
        </is>
      </c>
      <c r="B158" s="8" t="inlineStr">
        <is>
          <r>
            <t xml:space="preserve">17.02.020</t>
          </r>
        </is>
      </c>
      <c r="C158" s="9" t="inlineStr">
        <is>
          <r>
            <t xml:space="preserve">Chapisco</t>
          </r>
        </is>
      </c>
      <c r="D158" s="8" t="inlineStr">
        <is>
          <r>
            <t xml:space="preserve">CDHU</t>
          </r>
        </is>
      </c>
      <c r="E158" s="8" t="inlineStr">
        <is>
          <r>
            <t xml:space="preserve">M2</t>
          </r>
        </is>
      </c>
      <c r="F158" s="10" t="n">
        <v>21.04</v>
      </c>
      <c r="G158" s="11" t="n">
        <v>7.21</v>
      </c>
      <c r="H158" s="12" t="n">
        <f>ROUND(ROUND(F158,2)*ROUND(G158,2),2)</f>
        <v>151.7</v>
      </c>
    </row>
    <row r="159" customHeight="0" bestFit="1" ht="20">
      <c r="A159" s="7" t="inlineStr">
        <is>
          <r>
            <t xml:space="preserve">3.1.5</t>
          </r>
        </is>
      </c>
      <c r="B159" s="8" t="inlineStr">
        <is>
          <r>
            <t xml:space="preserve">17.02.140</t>
          </r>
        </is>
      </c>
      <c r="C159" s="9" t="inlineStr">
        <is>
          <r>
            <t xml:space="preserve">Emboço desempenado com espuma de poliéster</t>
          </r>
        </is>
      </c>
      <c r="D159" s="8" t="inlineStr">
        <is>
          <r>
            <t xml:space="preserve">CDHU</t>
          </r>
        </is>
      </c>
      <c r="E159" s="8" t="inlineStr">
        <is>
          <r>
            <t xml:space="preserve">M2</t>
          </r>
        </is>
      </c>
      <c r="F159" s="10" t="n">
        <v>21.04</v>
      </c>
      <c r="G159" s="11" t="n">
        <v>28.21</v>
      </c>
      <c r="H159" s="12" t="n">
        <f>ROUND(ROUND(F159,2)*ROUND(G159,2),2)</f>
        <v>593.54</v>
      </c>
    </row>
    <row r="160" customHeight="0" bestFit="1" ht="20">
      <c r="A160" s="7" t="inlineStr">
        <is>
          <r>
            <t xml:space="preserve">3.1.6</t>
          </r>
        </is>
      </c>
      <c r="B160" s="8" t="inlineStr">
        <is>
          <r>
            <t xml:space="preserve">17.10.020</t>
          </r>
        </is>
      </c>
      <c r="C160" s="9" t="inlineStr">
        <is>
          <r>
            <t xml:space="preserve">Piso em granilite moldado no local</t>
          </r>
        </is>
      </c>
      <c r="D160" s="8" t="inlineStr">
        <is>
          <r>
            <t xml:space="preserve">CDHU</t>
          </r>
        </is>
      </c>
      <c r="E160" s="8" t="inlineStr">
        <is>
          <r>
            <t xml:space="preserve">M2</t>
          </r>
        </is>
      </c>
      <c r="F160" s="10" t="n">
        <v>48.0</v>
      </c>
      <c r="G160" s="11" t="n">
        <v>106.48</v>
      </c>
      <c r="H160" s="12" t="n">
        <f>ROUND(ROUND(F160,2)*ROUND(G160,2),2)</f>
        <v>5111.04</v>
      </c>
    </row>
    <row r="161" customHeight="0" bestFit="1" ht="20">
      <c r="A161" s="7" t="inlineStr">
        <is>
          <r>
            <t xml:space="preserve">3.1.7</t>
          </r>
        </is>
      </c>
      <c r="B161" s="8" t="inlineStr">
        <is>
          <r>
            <t xml:space="preserve">17.10.100</t>
          </r>
        </is>
      </c>
      <c r="C161" s="9" t="inlineStr">
        <is>
          <r>
            <t xml:space="preserve">Soleira em granilite moldado no local</t>
          </r>
        </is>
      </c>
      <c r="D161" s="8" t="inlineStr">
        <is>
          <r>
            <t xml:space="preserve">CDHU</t>
          </r>
        </is>
      </c>
      <c r="E161" s="8" t="inlineStr">
        <is>
          <r>
            <t xml:space="preserve">M</t>
          </r>
        </is>
      </c>
      <c r="F161" s="10" t="n">
        <v>0.9</v>
      </c>
      <c r="G161" s="11" t="n">
        <v>60.65</v>
      </c>
      <c r="H161" s="12" t="n">
        <f>ROUND(ROUND(F161,2)*ROUND(G161,2),2)</f>
        <v>54.59</v>
      </c>
    </row>
    <row r="162" customHeight="0" bestFit="1" ht="20">
      <c r="A162" s="7" t="inlineStr">
        <is>
          <r>
            <t xml:space="preserve">3.1.8</t>
          </r>
        </is>
      </c>
      <c r="B162" s="8" t="inlineStr">
        <is>
          <r>
            <t xml:space="preserve">17.10.200</t>
          </r>
        </is>
      </c>
      <c r="C162" s="9" t="inlineStr">
        <is>
          <r>
            <t xml:space="preserve">Rodapé qualquer em granilite moldado no local até 10 cm</t>
          </r>
        </is>
      </c>
      <c r="D162" s="8" t="inlineStr">
        <is>
          <r>
            <t xml:space="preserve">CDHU</t>
          </r>
        </is>
      </c>
      <c r="E162" s="8" t="inlineStr">
        <is>
          <r>
            <t xml:space="preserve">M</t>
          </r>
        </is>
      </c>
      <c r="F162" s="10" t="n">
        <v>27.0</v>
      </c>
      <c r="G162" s="11" t="n">
        <v>58.32</v>
      </c>
      <c r="H162" s="12" t="n">
        <f>ROUND(ROUND(F162,2)*ROUND(G162,2),2)</f>
        <v>1574.64</v>
      </c>
    </row>
    <row r="163" customHeight="0" bestFit="1" ht="20">
      <c r="A163" s="7" t="inlineStr">
        <is>
          <r>
            <t xml:space="preserve">3.1.9</t>
          </r>
        </is>
      </c>
      <c r="B163" s="8" t="inlineStr">
        <is>
          <r>
            <t xml:space="preserve">26.01.040</t>
          </r>
        </is>
      </c>
      <c r="C163" s="9" t="inlineStr">
        <is>
          <r>
            <t xml:space="preserve">Vidro liso transparente de 4 mm</t>
          </r>
        </is>
      </c>
      <c r="D163" s="8" t="inlineStr">
        <is>
          <r>
            <t xml:space="preserve">CDHU</t>
          </r>
        </is>
      </c>
      <c r="E163" s="8" t="inlineStr">
        <is>
          <r>
            <t xml:space="preserve">M2</t>
          </r>
        </is>
      </c>
      <c r="F163" s="10" t="n">
        <v>0.27</v>
      </c>
      <c r="G163" s="11" t="n">
        <v>166.3</v>
      </c>
      <c r="H163" s="12" t="n">
        <f>ROUND(ROUND(F163,2)*ROUND(G163,2),2)</f>
        <v>44.9</v>
      </c>
    </row>
    <row r="164" customHeight="0" bestFit="1" ht="20">
      <c r="A164" s="7" t="inlineStr">
        <is>
          <r>
            <t xml:space="preserve">3.1.10</t>
          </r>
        </is>
      </c>
      <c r="B164" s="8" t="inlineStr">
        <is>
          <r>
            <t xml:space="preserve">32.17.010</t>
          </r>
        </is>
      </c>
      <c r="C164" s="9" t="inlineStr">
        <is>
          <r>
            <t xml:space="preserve">Impermeabilização em argamassa impermeável com aditivo hidrófugo</t>
          </r>
        </is>
      </c>
      <c r="D164" s="8" t="inlineStr">
        <is>
          <r>
            <t xml:space="preserve">CDHU</t>
          </r>
        </is>
      </c>
      <c r="E164" s="8" t="inlineStr">
        <is>
          <r>
            <t xml:space="preserve">M3</t>
          </r>
        </is>
      </c>
      <c r="F164" s="10" t="n">
        <v>0.15</v>
      </c>
      <c r="G164" s="11" t="n">
        <v>838.14</v>
      </c>
      <c r="H164" s="12" t="n">
        <f>ROUND(ROUND(F164,2)*ROUND(G164,2),2)</f>
        <v>125.72</v>
      </c>
    </row>
    <row r="165" customHeight="0" bestFit="1" ht="20">
      <c r="A165" s="7" t="inlineStr">
        <is>
          <r>
            <t xml:space="preserve">3.1.11</t>
          </r>
        </is>
      </c>
      <c r="B165" s="8" t="inlineStr">
        <is>
          <r>
            <t xml:space="preserve">33.01.280</t>
          </r>
        </is>
      </c>
      <c r="C165" s="9" t="inlineStr">
        <is>
          <r>
            <t xml:space="preserve">Reparo de trincas rasas até 5 mm de largura, na massa</t>
          </r>
        </is>
      </c>
      <c r="D165" s="8" t="inlineStr">
        <is>
          <r>
            <t xml:space="preserve">CDHU</t>
          </r>
        </is>
      </c>
      <c r="E165" s="8" t="inlineStr">
        <is>
          <r>
            <t xml:space="preserve">M</t>
          </r>
        </is>
      </c>
      <c r="F165" s="10" t="n">
        <v>11.2</v>
      </c>
      <c r="G165" s="11" t="n">
        <v>54.67</v>
      </c>
      <c r="H165" s="12" t="n">
        <f>ROUND(ROUND(F165,2)*ROUND(G165,2),2)</f>
        <v>612.3</v>
      </c>
    </row>
    <row r="166" customHeight="0" bestFit="1" ht="20">
      <c r="A166" s="7" t="inlineStr">
        <is>
          <r>
            <t xml:space="preserve">3.1.12</t>
          </r>
        </is>
      </c>
      <c r="B166" s="8" t="inlineStr">
        <is>
          <r>
            <t xml:space="preserve">33.02.060</t>
          </r>
        </is>
      </c>
      <c r="C166" s="9" t="inlineStr">
        <is>
          <r>
            <t xml:space="preserve">Massa corrida a base de PVA</t>
          </r>
        </is>
      </c>
      <c r="D166" s="8" t="inlineStr">
        <is>
          <r>
            <t xml:space="preserve">CDHU</t>
          </r>
        </is>
      </c>
      <c r="E166" s="8" t="inlineStr">
        <is>
          <r>
            <t xml:space="preserve">M2</t>
          </r>
        </is>
      </c>
      <c r="F166" s="10" t="n">
        <v>12.24</v>
      </c>
      <c r="G166" s="11" t="n">
        <v>15.13</v>
      </c>
      <c r="H166" s="12" t="n">
        <f>ROUND(ROUND(F166,2)*ROUND(G166,2),2)</f>
        <v>185.19</v>
      </c>
    </row>
    <row r="167" customHeight="0" bestFit="1" ht="20">
      <c r="A167" s="7" t="inlineStr">
        <is>
          <r>
            <t xml:space="preserve">3.1.13</t>
          </r>
        </is>
      </c>
      <c r="B167" s="8" t="inlineStr">
        <is>
          <r>
            <t xml:space="preserve">33.10.020</t>
          </r>
        </is>
      </c>
      <c r="C167" s="9" t="inlineStr">
        <is>
          <r>
            <t xml:space="preserve">Tinta látex em massa, inclusive preparo</t>
          </r>
        </is>
      </c>
      <c r="D167" s="8" t="inlineStr">
        <is>
          <r>
            <t xml:space="preserve">CDHU</t>
          </r>
        </is>
      </c>
      <c r="E167" s="8" t="inlineStr">
        <is>
          <r>
            <t xml:space="preserve">M2</t>
          </r>
        </is>
      </c>
      <c r="F167" s="10" t="n">
        <v>83.63</v>
      </c>
      <c r="G167" s="11" t="n">
        <v>29.55</v>
      </c>
      <c r="H167" s="12" t="n">
        <f>ROUND(ROUND(F167,2)*ROUND(G167,2),2)</f>
        <v>2471.27</v>
      </c>
    </row>
    <row r="168" customHeight="0" bestFit="1" ht="20">
      <c r="A168" s="7" t="inlineStr">
        <is>
          <r>
            <t xml:space="preserve">3.1.14</t>
          </r>
        </is>
      </c>
      <c r="B168" s="8" t="inlineStr">
        <is>
          <r>
            <t xml:space="preserve">33.10.041</t>
          </r>
        </is>
      </c>
      <c r="C168" s="9" t="inlineStr">
        <is>
          <r>
            <t xml:space="preserve">Esmalte à base de água em massa, inclusive preparo</t>
          </r>
        </is>
      </c>
      <c r="D168" s="8" t="inlineStr">
        <is>
          <r>
            <t xml:space="preserve">CDHU</t>
          </r>
        </is>
      </c>
      <c r="E168" s="8" t="inlineStr">
        <is>
          <r>
            <t xml:space="preserve">M2</t>
          </r>
        </is>
      </c>
      <c r="F168" s="10" t="n">
        <v>44.8</v>
      </c>
      <c r="G168" s="11" t="n">
        <v>36.26</v>
      </c>
      <c r="H168" s="12" t="n">
        <f>ROUND(ROUND(F168,2)*ROUND(G168,2),2)</f>
        <v>1624.45</v>
      </c>
    </row>
    <row r="169" customHeight="0" bestFit="1" ht="20">
      <c r="A169" s="7" t="inlineStr">
        <is>
          <r>
            <t xml:space="preserve">3.1.15</t>
          </r>
        </is>
      </c>
      <c r="B169" s="8" t="inlineStr">
        <is>
          <r>
            <t xml:space="preserve">33.11.050</t>
          </r>
        </is>
      </c>
      <c r="C169" s="9" t="inlineStr">
        <is>
          <r>
            <t xml:space="preserve">Esmalte à base água em superfície metálica, inclusive preparo</t>
          </r>
        </is>
      </c>
      <c r="D169" s="8" t="inlineStr">
        <is>
          <r>
            <t xml:space="preserve">CDHU</t>
          </r>
        </is>
      </c>
      <c r="E169" s="8" t="inlineStr">
        <is>
          <r>
            <t xml:space="preserve">M2</t>
          </r>
        </is>
      </c>
      <c r="F169" s="10" t="n">
        <v>9.03</v>
      </c>
      <c r="G169" s="11" t="n">
        <v>48.97</v>
      </c>
      <c r="H169" s="12" t="n">
        <f>ROUND(ROUND(F169,2)*ROUND(G169,2),2)</f>
        <v>442.2</v>
      </c>
    </row>
    <row r="170" customHeight="1" ht="20">
      <c r="A170" s="5" t="inlineStr">
        <is>
          <r>
            <t xml:space="preserve">3.2</t>
          </r>
        </is>
      </c>
      <c r="B170" s="5" t="inlineStr">
        <is>
          <r>
            <t xml:space="preserve">SANITÁRIO MASCULINO DOS FUNCIONÁRIOS</t>
          </r>
        </is>
      </c>
      <c r="C170" s="5" t="inlineStr"/>
      <c r="D170" s="5" t="inlineStr"/>
      <c r="E170" s="5" t="inlineStr"/>
      <c r="F170" s="5" t="inlineStr"/>
      <c r="G170" s="5" t="inlineStr"/>
      <c r="H170" s="6" t="n">
        <f>ROUND(SUM(H171:H187),2)</f>
        <v>8983.48</v>
      </c>
    </row>
    <row r="171" customHeight="0" bestFit="1" ht="20">
      <c r="A171" s="7" t="inlineStr">
        <is>
          <r>
            <t xml:space="preserve">3.2.1</t>
          </r>
        </is>
      </c>
      <c r="B171" s="8" t="inlineStr">
        <is>
          <r>
            <t xml:space="preserve">11.18.040</t>
          </r>
        </is>
      </c>
      <c r="C171" s="9" t="inlineStr">
        <is>
          <r>
            <t xml:space="preserve">Lastro de pedra britada</t>
          </r>
        </is>
      </c>
      <c r="D171" s="8" t="inlineStr">
        <is>
          <r>
            <t xml:space="preserve">CDHU</t>
          </r>
        </is>
      </c>
      <c r="E171" s="8" t="inlineStr">
        <is>
          <r>
            <t xml:space="preserve">M3</t>
          </r>
        </is>
      </c>
      <c r="F171" s="10" t="n">
        <v>0.19</v>
      </c>
      <c r="G171" s="11" t="n">
        <v>215.62</v>
      </c>
      <c r="H171" s="12" t="n">
        <f>ROUND(ROUND(F171,2)*ROUND(G171,2),2)</f>
        <v>40.97</v>
      </c>
    </row>
    <row r="172" customHeight="0" bestFit="1" ht="20">
      <c r="A172" s="7" t="inlineStr">
        <is>
          <r>
            <t xml:space="preserve">3.2.2</t>
          </r>
        </is>
      </c>
      <c r="B172" s="8" t="inlineStr">
        <is>
          <r>
            <t xml:space="preserve">14.30.010</t>
          </r>
        </is>
      </c>
      <c r="C172" s="9" t="inlineStr">
        <is>
          <r>
            <t xml:space="preserve">Divisória em placas de granito com espessura de 3 cm</t>
          </r>
        </is>
      </c>
      <c r="D172" s="8" t="inlineStr">
        <is>
          <r>
            <t xml:space="preserve">CDHU</t>
          </r>
        </is>
      </c>
      <c r="E172" s="8" t="inlineStr">
        <is>
          <r>
            <t xml:space="preserve">M2</t>
          </r>
        </is>
      </c>
      <c r="F172" s="10" t="n">
        <v>2.25</v>
      </c>
      <c r="G172" s="11" t="n">
        <v>1278.52</v>
      </c>
      <c r="H172" s="12" t="n">
        <f>ROUND(ROUND(F172,2)*ROUND(G172,2),2)</f>
        <v>2876.67</v>
      </c>
    </row>
    <row r="173" customHeight="0" bestFit="1" ht="20">
      <c r="A173" s="7" t="inlineStr">
        <is>
          <r>
            <t xml:space="preserve">3.2.3</t>
          </r>
        </is>
      </c>
      <c r="B173" s="8" t="inlineStr">
        <is>
          <r>
            <t xml:space="preserve">17.01.020</t>
          </r>
        </is>
      </c>
      <c r="C173" s="9" t="inlineStr">
        <is>
          <r>
            <t xml:space="preserve">Argamassa de regularização e/ou proteção</t>
          </r>
        </is>
      </c>
      <c r="D173" s="8" t="inlineStr">
        <is>
          <r>
            <t xml:space="preserve">CDHU</t>
          </r>
        </is>
      </c>
      <c r="E173" s="8" t="inlineStr">
        <is>
          <r>
            <t xml:space="preserve">M3</t>
          </r>
        </is>
      </c>
      <c r="F173" s="10" t="n">
        <v>0.11</v>
      </c>
      <c r="G173" s="11" t="n">
        <v>807.89</v>
      </c>
      <c r="H173" s="12" t="n">
        <f>ROUND(ROUND(F173,2)*ROUND(G173,2),2)</f>
        <v>88.87</v>
      </c>
    </row>
    <row r="174" customHeight="0" bestFit="1" ht="20">
      <c r="A174" s="7" t="inlineStr">
        <is>
          <r>
            <t xml:space="preserve">3.2.4</t>
          </r>
        </is>
      </c>
      <c r="B174" s="8" t="inlineStr">
        <is>
          <r>
            <t xml:space="preserve">17.01.040</t>
          </r>
        </is>
      </c>
      <c r="C174" s="9" t="inlineStr">
        <is>
          <r>
            <t xml:space="preserve">Lastro de concreto impermeabilizado</t>
          </r>
        </is>
      </c>
      <c r="D174" s="8" t="inlineStr">
        <is>
          <r>
            <t xml:space="preserve">CDHU</t>
          </r>
        </is>
      </c>
      <c r="E174" s="8" t="inlineStr">
        <is>
          <r>
            <t xml:space="preserve">M3</t>
          </r>
        </is>
      </c>
      <c r="F174" s="10" t="n">
        <v>0.19</v>
      </c>
      <c r="G174" s="11" t="n">
        <v>755.72</v>
      </c>
      <c r="H174" s="12" t="n">
        <f>ROUND(ROUND(F174,2)*ROUND(G174,2),2)</f>
        <v>143.59</v>
      </c>
    </row>
    <row r="175" customHeight="0" bestFit="1" ht="32">
      <c r="A175" s="7" t="inlineStr">
        <is>
          <r>
            <t xml:space="preserve">3.2.5</t>
          </r>
        </is>
      </c>
      <c r="B175" s="8" t="inlineStr">
        <is>
          <r>
            <t xml:space="preserve">18.06.142</t>
          </r>
        </is>
      </c>
      <c r="C175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175" s="8" t="inlineStr">
        <is>
          <r>
            <t xml:space="preserve">CDHU</t>
          </r>
        </is>
      </c>
      <c r="E175" s="8" t="inlineStr">
        <is>
          <r>
            <t xml:space="preserve">M2</t>
          </r>
        </is>
      </c>
      <c r="F175" s="10" t="n">
        <v>3.72</v>
      </c>
      <c r="G175" s="11" t="n">
        <v>131.51</v>
      </c>
      <c r="H175" s="12" t="n">
        <f>ROUND(ROUND(F175,2)*ROUND(G175,2),2)</f>
        <v>489.22</v>
      </c>
    </row>
    <row r="176" customHeight="0" bestFit="1" ht="32">
      <c r="A176" s="7" t="inlineStr">
        <is>
          <r>
            <t xml:space="preserve">3.2.6</t>
          </r>
        </is>
      </c>
      <c r="B176" s="8" t="inlineStr">
        <is>
          <r>
            <t xml:space="preserve">18.06.143</t>
          </r>
        </is>
      </c>
      <c r="C176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176" s="8" t="inlineStr">
        <is>
          <r>
            <t xml:space="preserve">CDHU</t>
          </r>
        </is>
      </c>
      <c r="E176" s="8" t="inlineStr">
        <is>
          <r>
            <t xml:space="preserve">M</t>
          </r>
        </is>
      </c>
      <c r="F176" s="10" t="n">
        <v>7.7</v>
      </c>
      <c r="G176" s="11" t="n">
        <v>20.64</v>
      </c>
      <c r="H176" s="12" t="n">
        <f>ROUND(ROUND(F176,2)*ROUND(G176,2),2)</f>
        <v>158.93</v>
      </c>
    </row>
    <row r="177" customHeight="0" bestFit="1" ht="20">
      <c r="A177" s="7" t="inlineStr">
        <is>
          <r>
            <t xml:space="preserve">3.2.7</t>
          </r>
        </is>
      </c>
      <c r="B177" s="8" t="inlineStr">
        <is>
          <r>
            <t xml:space="preserve">18.06.410</t>
          </r>
        </is>
      </c>
      <c r="C177" s="9" t="inlineStr">
        <is>
          <r>
            <t xml:space="preserve">Rejuntamento em placas cerâmicas com argamassa industrializada para rejunte, juntas acima de 3 até 5 mm</t>
          </r>
        </is>
      </c>
      <c r="D177" s="8" t="inlineStr">
        <is>
          <r>
            <t xml:space="preserve">CDHU</t>
          </r>
        </is>
      </c>
      <c r="E177" s="8" t="inlineStr">
        <is>
          <r>
            <t xml:space="preserve">M2</t>
          </r>
        </is>
      </c>
      <c r="F177" s="10" t="n">
        <v>3.72</v>
      </c>
      <c r="G177" s="11" t="n">
        <v>13.27</v>
      </c>
      <c r="H177" s="12" t="n">
        <f>ROUND(ROUND(F177,2)*ROUND(G177,2),2)</f>
        <v>49.36</v>
      </c>
    </row>
    <row r="178" customHeight="0" bestFit="1" ht="24">
      <c r="A178" s="7" t="inlineStr">
        <is>
          <r>
            <t xml:space="preserve">3.2.8</t>
          </r>
        </is>
      </c>
      <c r="B178" s="8" t="inlineStr">
        <is>
          <r>
            <t xml:space="preserve">18.06.510</t>
          </r>
        </is>
      </c>
      <c r="C178" s="9" t="inlineStr">
        <is>
          <r>
            <t xml:space="preserve">Rejuntamento de rodapé em placas cerâmicas com argamassa industrializada para rejunte, altura até 10 cm, juntas acima de 3 até 5 mm</t>
          </r>
        </is>
      </c>
      <c r="D178" s="8" t="inlineStr">
        <is>
          <r>
            <t xml:space="preserve">CDHU</t>
          </r>
        </is>
      </c>
      <c r="E178" s="8" t="inlineStr">
        <is>
          <r>
            <t xml:space="preserve">M</t>
          </r>
        </is>
      </c>
      <c r="F178" s="10" t="n">
        <v>7.7</v>
      </c>
      <c r="G178" s="11" t="n">
        <v>1.46</v>
      </c>
      <c r="H178" s="12" t="n">
        <f>ROUND(ROUND(F178,2)*ROUND(G178,2),2)</f>
        <v>11.24</v>
      </c>
    </row>
    <row r="179" customHeight="0" bestFit="1" ht="24">
      <c r="A179" s="7" t="inlineStr">
        <is>
          <r>
            <t xml:space="preserve">3.2.9</t>
          </r>
        </is>
      </c>
      <c r="B179" s="8" t="inlineStr">
        <is>
          <r>
            <t xml:space="preserve">18.11.032</t>
          </r>
        </is>
      </c>
      <c r="C179" s="9" t="inlineStr">
        <is>
          <r>
            <t xml:space="preserve">Revestimento em placa cerâmica esmaltada de 15x15 cm, tipo monocolor, assentado e rejuntado com argamassa industrializada</t>
          </r>
        </is>
      </c>
      <c r="D179" s="8" t="inlineStr">
        <is>
          <r>
            <t xml:space="preserve">CDHU</t>
          </r>
        </is>
      </c>
      <c r="E179" s="8" t="inlineStr">
        <is>
          <r>
            <t xml:space="preserve">M2</t>
          </r>
        </is>
      </c>
      <c r="F179" s="10" t="n">
        <v>24.42</v>
      </c>
      <c r="G179" s="11" t="n">
        <v>98.34</v>
      </c>
      <c r="H179" s="12" t="n">
        <f>ROUND(ROUND(F179,2)*ROUND(G179,2),2)</f>
        <v>2401.46</v>
      </c>
    </row>
    <row r="180" customHeight="0" bestFit="1" ht="20">
      <c r="A180" s="7" t="inlineStr">
        <is>
          <r>
            <t xml:space="preserve">3.2.10</t>
          </r>
        </is>
      </c>
      <c r="B180" s="8" t="inlineStr">
        <is>
          <r>
            <t xml:space="preserve">19.01.062</t>
          </r>
        </is>
      </c>
      <c r="C180" s="9" t="inlineStr">
        <is>
          <r>
            <t xml:space="preserve">Peitoril e/ou soleira em granito, espessura de 2 cm e largura até 20 cm, acabamento polido</t>
          </r>
        </is>
      </c>
      <c r="D180" s="8" t="inlineStr">
        <is>
          <r>
            <t xml:space="preserve">CDHU</t>
          </r>
        </is>
      </c>
      <c r="E180" s="8" t="inlineStr">
        <is>
          <r>
            <t xml:space="preserve">M</t>
          </r>
        </is>
      </c>
      <c r="F180" s="10" t="n">
        <v>0.8</v>
      </c>
      <c r="G180" s="11" t="n">
        <v>178.05</v>
      </c>
      <c r="H180" s="12" t="n">
        <f>ROUND(ROUND(F180,2)*ROUND(G180,2),2)</f>
        <v>142.44</v>
      </c>
    </row>
    <row r="181" customHeight="0" bestFit="1" ht="20">
      <c r="A181" s="7" t="inlineStr">
        <is>
          <r>
            <t xml:space="preserve">3.2.11</t>
          </r>
        </is>
      </c>
      <c r="B181" s="8" t="inlineStr">
        <is>
          <r>
            <t xml:space="preserve">23.09.040</t>
          </r>
        </is>
      </c>
      <c r="C181" s="9" t="inlineStr">
        <is>
          <r>
            <t xml:space="preserve">Porta lisa com batente madeira - 80 x 210 cm</t>
          </r>
        </is>
      </c>
      <c r="D181" s="8" t="inlineStr">
        <is>
          <r>
            <t xml:space="preserve">CDHU</t>
          </r>
        </is>
      </c>
      <c r="E181" s="8" t="inlineStr">
        <is>
          <r>
            <t xml:space="preserve">UN</t>
          </r>
        </is>
      </c>
      <c r="F181" s="10" t="n">
        <v>1.0</v>
      </c>
      <c r="G181" s="11" t="n">
        <v>632.72</v>
      </c>
      <c r="H181" s="12" t="n">
        <f>ROUND(ROUND(F181,2)*ROUND(G181,2),2)</f>
        <v>632.72</v>
      </c>
    </row>
    <row r="182" customHeight="0" bestFit="1" ht="20">
      <c r="A182" s="7" t="inlineStr">
        <is>
          <r>
            <t xml:space="preserve">3.2.12</t>
          </r>
        </is>
      </c>
      <c r="B182" s="8" t="inlineStr">
        <is>
          <r>
            <t xml:space="preserve">25.02.211</t>
          </r>
        </is>
      </c>
      <c r="C182" s="9" t="inlineStr">
        <is>
          <r>
            <t xml:space="preserve">Porta veneziana de abrir em alumínio - cor branca</t>
          </r>
        </is>
      </c>
      <c r="D182" s="8" t="inlineStr">
        <is>
          <r>
            <t xml:space="preserve">CDHU</t>
          </r>
        </is>
      </c>
      <c r="E182" s="8" t="inlineStr">
        <is>
          <r>
            <t xml:space="preserve">M2</t>
          </r>
        </is>
      </c>
      <c r="F182" s="10" t="n">
        <v>0.96</v>
      </c>
      <c r="G182" s="11" t="n">
        <v>695.51</v>
      </c>
      <c r="H182" s="12" t="n">
        <f>ROUND(ROUND(F182,2)*ROUND(G182,2),2)</f>
        <v>667.69</v>
      </c>
    </row>
    <row r="183" customHeight="0" bestFit="1" ht="20">
      <c r="A183" s="7" t="inlineStr">
        <is>
          <r>
            <t xml:space="preserve">3.2.13</t>
          </r>
        </is>
      </c>
      <c r="B183" s="8" t="inlineStr">
        <is>
          <r>
            <t xml:space="preserve">28.01.020</t>
          </r>
        </is>
      </c>
      <c r="C183" s="9" t="inlineStr">
        <is>
          <r>
            <t xml:space="preserve">Ferragem completa com maçaneta tipo alavanca, para porta externa com 1 folha</t>
          </r>
        </is>
      </c>
      <c r="D183" s="8" t="inlineStr">
        <is>
          <r>
            <t xml:space="preserve">CDHU</t>
          </r>
        </is>
      </c>
      <c r="E183" s="8" t="inlineStr">
        <is>
          <r>
            <t xml:space="preserve">CJ</t>
          </r>
        </is>
      </c>
      <c r="F183" s="10" t="n">
        <v>1.0</v>
      </c>
      <c r="G183" s="11" t="n">
        <v>529.65</v>
      </c>
      <c r="H183" s="12" t="n">
        <f>ROUND(ROUND(F183,2)*ROUND(G183,2),2)</f>
        <v>529.65</v>
      </c>
    </row>
    <row r="184" customHeight="0" bestFit="1" ht="20">
      <c r="A184" s="7" t="inlineStr">
        <is>
          <r>
            <t xml:space="preserve">3.2.14</t>
          </r>
        </is>
      </c>
      <c r="B184" s="8" t="inlineStr">
        <is>
          <r>
            <t xml:space="preserve">28.01.070</t>
          </r>
        </is>
      </c>
      <c r="C184" s="9" t="inlineStr">
        <is>
          <r>
            <t xml:space="preserve">Ferragem completa para porta de box de WC tipo livre/ocupado</t>
          </r>
        </is>
      </c>
      <c r="D184" s="8" t="inlineStr">
        <is>
          <r>
            <t xml:space="preserve">CDHU</t>
          </r>
        </is>
      </c>
      <c r="E184" s="8" t="inlineStr">
        <is>
          <r>
            <t xml:space="preserve">CJ</t>
          </r>
        </is>
      </c>
      <c r="F184" s="10" t="n">
        <v>1.0</v>
      </c>
      <c r="G184" s="11" t="n">
        <v>344.7</v>
      </c>
      <c r="H184" s="12" t="n">
        <f>ROUND(ROUND(F184,2)*ROUND(G184,2),2)</f>
        <v>344.7</v>
      </c>
    </row>
    <row r="185" customHeight="0" bestFit="1" ht="20">
      <c r="A185" s="7" t="inlineStr">
        <is>
          <r>
            <t xml:space="preserve">3.2.15</t>
          </r>
        </is>
      </c>
      <c r="B185" s="8" t="inlineStr">
        <is>
          <r>
            <t xml:space="preserve">33.10.020</t>
          </r>
        </is>
      </c>
      <c r="C185" s="9" t="inlineStr">
        <is>
          <r>
            <t xml:space="preserve">Tinta látex em massa, inclusive preparo</t>
          </r>
        </is>
      </c>
      <c r="D185" s="8" t="inlineStr">
        <is>
          <r>
            <t xml:space="preserve">CDHU</t>
          </r>
        </is>
      </c>
      <c r="E185" s="8" t="inlineStr">
        <is>
          <r>
            <t xml:space="preserve">M2</t>
          </r>
        </is>
      </c>
      <c r="F185" s="10" t="n">
        <v>3.72</v>
      </c>
      <c r="G185" s="11" t="n">
        <v>29.55</v>
      </c>
      <c r="H185" s="12" t="n">
        <f>ROUND(ROUND(F185,2)*ROUND(G185,2),2)</f>
        <v>109.93</v>
      </c>
    </row>
    <row r="186" customHeight="0" bestFit="1" ht="20">
      <c r="A186" s="7" t="inlineStr">
        <is>
          <r>
            <t xml:space="preserve">3.2.16</t>
          </r>
        </is>
      </c>
      <c r="B186" s="8" t="inlineStr">
        <is>
          <r>
            <t xml:space="preserve">33.11.050</t>
          </r>
        </is>
      </c>
      <c r="C186" s="9" t="inlineStr">
        <is>
          <r>
            <t xml:space="preserve">Esmalte à base água em superfície metálica, inclusive preparo</t>
          </r>
        </is>
      </c>
      <c r="D186" s="8" t="inlineStr">
        <is>
          <r>
            <t xml:space="preserve">CDHU</t>
          </r>
        </is>
      </c>
      <c r="E186" s="8" t="inlineStr">
        <is>
          <r>
            <t xml:space="preserve">M2</t>
          </r>
        </is>
      </c>
      <c r="F186" s="10" t="n">
        <v>0.96</v>
      </c>
      <c r="G186" s="11" t="n">
        <v>48.97</v>
      </c>
      <c r="H186" s="12" t="n">
        <f>ROUND(ROUND(F186,2)*ROUND(G186,2),2)</f>
        <v>47.01</v>
      </c>
    </row>
    <row r="187" customHeight="0" bestFit="1" ht="20">
      <c r="A187" s="7" t="inlineStr">
        <is>
          <r>
            <t xml:space="preserve">3.2.17</t>
          </r>
        </is>
      </c>
      <c r="B187" s="8" t="inlineStr">
        <is>
          <r>
            <t xml:space="preserve">33.12.011</t>
          </r>
        </is>
      </c>
      <c r="C187" s="9" t="inlineStr">
        <is>
          <r>
            <t xml:space="preserve">Esmalte à base de água em madeira, inclusive preparo</t>
          </r>
        </is>
      </c>
      <c r="D187" s="8" t="inlineStr">
        <is>
          <r>
            <t xml:space="preserve">CDHU</t>
          </r>
        </is>
      </c>
      <c r="E187" s="8" t="inlineStr">
        <is>
          <r>
            <t xml:space="preserve">M2</t>
          </r>
        </is>
      </c>
      <c r="F187" s="10" t="n">
        <v>5.04</v>
      </c>
      <c r="G187" s="11" t="n">
        <v>49.41</v>
      </c>
      <c r="H187" s="12" t="n">
        <f>ROUND(ROUND(F187,2)*ROUND(G187,2),2)</f>
        <v>249.03</v>
      </c>
    </row>
    <row r="188" customHeight="1" ht="20">
      <c r="A188" s="5" t="inlineStr">
        <is>
          <r>
            <t xml:space="preserve">3.3</t>
          </r>
        </is>
      </c>
      <c r="B188" s="5" t="inlineStr">
        <is>
          <r>
            <t xml:space="preserve">SANITÁRIO FEMININO DAS FUNCIONÁRIAS</t>
          </r>
        </is>
      </c>
      <c r="C188" s="5" t="inlineStr"/>
      <c r="D188" s="5" t="inlineStr"/>
      <c r="E188" s="5" t="inlineStr"/>
      <c r="F188" s="5" t="inlineStr"/>
      <c r="G188" s="5" t="inlineStr"/>
      <c r="H188" s="6" t="n">
        <f>ROUND(SUM(H189:H205),2)</f>
        <v>10655.84</v>
      </c>
    </row>
    <row r="189" customHeight="0" bestFit="1" ht="20">
      <c r="A189" s="7" t="inlineStr">
        <is>
          <r>
            <t xml:space="preserve">3.3.1</t>
          </r>
        </is>
      </c>
      <c r="B189" s="8" t="inlineStr">
        <is>
          <r>
            <t xml:space="preserve">11.18.040</t>
          </r>
        </is>
      </c>
      <c r="C189" s="9" t="inlineStr">
        <is>
          <r>
            <t xml:space="preserve">Lastro de pedra britada</t>
          </r>
        </is>
      </c>
      <c r="D189" s="8" t="inlineStr">
        <is>
          <r>
            <t xml:space="preserve">CDHU</t>
          </r>
        </is>
      </c>
      <c r="E189" s="8" t="inlineStr">
        <is>
          <r>
            <t xml:space="preserve">M3</t>
          </r>
        </is>
      </c>
      <c r="F189" s="10" t="n">
        <v>0.23</v>
      </c>
      <c r="G189" s="11" t="n">
        <v>215.62</v>
      </c>
      <c r="H189" s="12" t="n">
        <f>ROUND(ROUND(F189,2)*ROUND(G189,2),2)</f>
        <v>49.59</v>
      </c>
    </row>
    <row r="190" customHeight="0" bestFit="1" ht="20">
      <c r="A190" s="7" t="inlineStr">
        <is>
          <r>
            <t xml:space="preserve">3.3.2</t>
          </r>
        </is>
      </c>
      <c r="B190" s="8" t="inlineStr">
        <is>
          <r>
            <t xml:space="preserve">14.30.010</t>
          </r>
        </is>
      </c>
      <c r="C190" s="9" t="inlineStr">
        <is>
          <r>
            <t xml:space="preserve">Divisória em placas de granito com espessura de 3 cm</t>
          </r>
        </is>
      </c>
      <c r="D190" s="8" t="inlineStr">
        <is>
          <r>
            <t xml:space="preserve">CDHU</t>
          </r>
        </is>
      </c>
      <c r="E190" s="8" t="inlineStr">
        <is>
          <r>
            <t xml:space="preserve">M2</t>
          </r>
        </is>
      </c>
      <c r="F190" s="10" t="n">
        <v>3.24</v>
      </c>
      <c r="G190" s="11" t="n">
        <v>1278.52</v>
      </c>
      <c r="H190" s="12" t="n">
        <f>ROUND(ROUND(F190,2)*ROUND(G190,2),2)</f>
        <v>4142.4</v>
      </c>
    </row>
    <row r="191" customHeight="0" bestFit="1" ht="20">
      <c r="A191" s="7" t="inlineStr">
        <is>
          <r>
            <t xml:space="preserve">3.3.3</t>
          </r>
        </is>
      </c>
      <c r="B191" s="8" t="inlineStr">
        <is>
          <r>
            <t xml:space="preserve">17.01.020</t>
          </r>
        </is>
      </c>
      <c r="C191" s="9" t="inlineStr">
        <is>
          <r>
            <t xml:space="preserve">Argamassa de regularização e/ou proteção</t>
          </r>
        </is>
      </c>
      <c r="D191" s="8" t="inlineStr">
        <is>
          <r>
            <t xml:space="preserve">CDHU</t>
          </r>
        </is>
      </c>
      <c r="E191" s="8" t="inlineStr">
        <is>
          <r>
            <t xml:space="preserve">M3</t>
          </r>
        </is>
      </c>
      <c r="F191" s="10" t="n">
        <v>0.14</v>
      </c>
      <c r="G191" s="11" t="n">
        <v>807.89</v>
      </c>
      <c r="H191" s="12" t="n">
        <f>ROUND(ROUND(F191,2)*ROUND(G191,2),2)</f>
        <v>113.1</v>
      </c>
    </row>
    <row r="192" customHeight="0" bestFit="1" ht="20">
      <c r="A192" s="7" t="inlineStr">
        <is>
          <r>
            <t xml:space="preserve">3.3.4</t>
          </r>
        </is>
      </c>
      <c r="B192" s="8" t="inlineStr">
        <is>
          <r>
            <t xml:space="preserve">17.01.040</t>
          </r>
        </is>
      </c>
      <c r="C192" s="9" t="inlineStr">
        <is>
          <r>
            <t xml:space="preserve">Lastro de concreto impermeabilizado</t>
          </r>
        </is>
      </c>
      <c r="D192" s="8" t="inlineStr">
        <is>
          <r>
            <t xml:space="preserve">CDHU</t>
          </r>
        </is>
      </c>
      <c r="E192" s="8" t="inlineStr">
        <is>
          <r>
            <t xml:space="preserve">M3</t>
          </r>
        </is>
      </c>
      <c r="F192" s="10" t="n">
        <v>0.23</v>
      </c>
      <c r="G192" s="11" t="n">
        <v>755.72</v>
      </c>
      <c r="H192" s="12" t="n">
        <f>ROUND(ROUND(F192,2)*ROUND(G192,2),2)</f>
        <v>173.82</v>
      </c>
    </row>
    <row r="193" customHeight="0" bestFit="1" ht="32">
      <c r="A193" s="7" t="inlineStr">
        <is>
          <r>
            <t xml:space="preserve">3.3.5</t>
          </r>
        </is>
      </c>
      <c r="B193" s="8" t="inlineStr">
        <is>
          <r>
            <t xml:space="preserve">18.06.142</t>
          </r>
        </is>
      </c>
      <c r="C193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193" s="8" t="inlineStr">
        <is>
          <r>
            <t xml:space="preserve">CDHU</t>
          </r>
        </is>
      </c>
      <c r="E193" s="8" t="inlineStr">
        <is>
          <r>
            <t xml:space="preserve">M2</t>
          </r>
        </is>
      </c>
      <c r="F193" s="10" t="n">
        <v>4.65</v>
      </c>
      <c r="G193" s="11" t="n">
        <v>131.51</v>
      </c>
      <c r="H193" s="12" t="n">
        <f>ROUND(ROUND(F193,2)*ROUND(G193,2),2)</f>
        <v>611.52</v>
      </c>
    </row>
    <row r="194" customHeight="0" bestFit="1" ht="32">
      <c r="A194" s="7" t="inlineStr">
        <is>
          <r>
            <t xml:space="preserve">3.3.6</t>
          </r>
        </is>
      </c>
      <c r="B194" s="8" t="inlineStr">
        <is>
          <r>
            <t xml:space="preserve">18.06.143</t>
          </r>
        </is>
      </c>
      <c r="C194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194" s="8" t="inlineStr">
        <is>
          <r>
            <t xml:space="preserve">CDHU</t>
          </r>
        </is>
      </c>
      <c r="E194" s="8" t="inlineStr">
        <is>
          <r>
            <t xml:space="preserve">M</t>
          </r>
        </is>
      </c>
      <c r="F194" s="10" t="n">
        <v>8.3</v>
      </c>
      <c r="G194" s="11" t="n">
        <v>20.64</v>
      </c>
      <c r="H194" s="12" t="n">
        <f>ROUND(ROUND(F194,2)*ROUND(G194,2),2)</f>
        <v>171.31</v>
      </c>
    </row>
    <row r="195" customHeight="0" bestFit="1" ht="20">
      <c r="A195" s="7" t="inlineStr">
        <is>
          <r>
            <t xml:space="preserve">3.3.7</t>
          </r>
        </is>
      </c>
      <c r="B195" s="8" t="inlineStr">
        <is>
          <r>
            <t xml:space="preserve">18.06.410</t>
          </r>
        </is>
      </c>
      <c r="C195" s="9" t="inlineStr">
        <is>
          <r>
            <t xml:space="preserve">Rejuntamento em placas cerâmicas com argamassa industrializada para rejunte, juntas acima de 3 até 5 mm</t>
          </r>
        </is>
      </c>
      <c r="D195" s="8" t="inlineStr">
        <is>
          <r>
            <t xml:space="preserve">CDHU</t>
          </r>
        </is>
      </c>
      <c r="E195" s="8" t="inlineStr">
        <is>
          <r>
            <t xml:space="preserve">M2</t>
          </r>
        </is>
      </c>
      <c r="F195" s="10" t="n">
        <v>4.65</v>
      </c>
      <c r="G195" s="11" t="n">
        <v>13.27</v>
      </c>
      <c r="H195" s="12" t="n">
        <f>ROUND(ROUND(F195,2)*ROUND(G195,2),2)</f>
        <v>61.71</v>
      </c>
    </row>
    <row r="196" customHeight="0" bestFit="1" ht="24">
      <c r="A196" s="7" t="inlineStr">
        <is>
          <r>
            <t xml:space="preserve">3.3.8</t>
          </r>
        </is>
      </c>
      <c r="B196" s="8" t="inlineStr">
        <is>
          <r>
            <t xml:space="preserve">18.06.510</t>
          </r>
        </is>
      </c>
      <c r="C196" s="9" t="inlineStr">
        <is>
          <r>
            <t xml:space="preserve">Rejuntamento de rodapé em placas cerâmicas com argamassa industrializada para rejunte, altura até 10 cm, juntas acima de 3 até 5 mm</t>
          </r>
        </is>
      </c>
      <c r="D196" s="8" t="inlineStr">
        <is>
          <r>
            <t xml:space="preserve">CDHU</t>
          </r>
        </is>
      </c>
      <c r="E196" s="8" t="inlineStr">
        <is>
          <r>
            <t xml:space="preserve">M</t>
          </r>
        </is>
      </c>
      <c r="F196" s="10" t="n">
        <v>8.3</v>
      </c>
      <c r="G196" s="11" t="n">
        <v>1.46</v>
      </c>
      <c r="H196" s="12" t="n">
        <f>ROUND(ROUND(F196,2)*ROUND(G196,2),2)</f>
        <v>12.12</v>
      </c>
    </row>
    <row r="197" customHeight="0" bestFit="1" ht="24">
      <c r="A197" s="7" t="inlineStr">
        <is>
          <r>
            <t xml:space="preserve">3.3.9</t>
          </r>
        </is>
      </c>
      <c r="B197" s="8" t="inlineStr">
        <is>
          <r>
            <t xml:space="preserve">18.11.032</t>
          </r>
        </is>
      </c>
      <c r="C197" s="9" t="inlineStr">
        <is>
          <r>
            <t xml:space="preserve">Revestimento em placa cerâmica esmaltada de 15x15 cm, tipo monocolor, assentado e rejuntado com argamassa industrializada</t>
          </r>
        </is>
      </c>
      <c r="D197" s="8" t="inlineStr">
        <is>
          <r>
            <t xml:space="preserve">CDHU</t>
          </r>
        </is>
      </c>
      <c r="E197" s="8" t="inlineStr">
        <is>
          <r>
            <t xml:space="preserve">M2</t>
          </r>
        </is>
      </c>
      <c r="F197" s="10" t="n">
        <v>26.13</v>
      </c>
      <c r="G197" s="11" t="n">
        <v>98.34</v>
      </c>
      <c r="H197" s="12" t="n">
        <f>ROUND(ROUND(F197,2)*ROUND(G197,2),2)</f>
        <v>2569.62</v>
      </c>
    </row>
    <row r="198" customHeight="0" bestFit="1" ht="20">
      <c r="A198" s="7" t="inlineStr">
        <is>
          <r>
            <t xml:space="preserve">3.3.10</t>
          </r>
        </is>
      </c>
      <c r="B198" s="8" t="inlineStr">
        <is>
          <r>
            <t xml:space="preserve">19.01.062</t>
          </r>
        </is>
      </c>
      <c r="C198" s="9" t="inlineStr">
        <is>
          <r>
            <t xml:space="preserve">Peitoril e/ou soleira em granito, espessura de 2 cm e largura até 20 cm, acabamento polido</t>
          </r>
        </is>
      </c>
      <c r="D198" s="8" t="inlineStr">
        <is>
          <r>
            <t xml:space="preserve">CDHU</t>
          </r>
        </is>
      </c>
      <c r="E198" s="8" t="inlineStr">
        <is>
          <r>
            <t xml:space="preserve">M</t>
          </r>
        </is>
      </c>
      <c r="F198" s="10" t="n">
        <v>0.8</v>
      </c>
      <c r="G198" s="11" t="n">
        <v>178.05</v>
      </c>
      <c r="H198" s="12" t="n">
        <f>ROUND(ROUND(F198,2)*ROUND(G198,2),2)</f>
        <v>142.44</v>
      </c>
    </row>
    <row r="199" customHeight="0" bestFit="1" ht="20">
      <c r="A199" s="7" t="inlineStr">
        <is>
          <r>
            <t xml:space="preserve">3.3.11</t>
          </r>
        </is>
      </c>
      <c r="B199" s="8" t="inlineStr">
        <is>
          <r>
            <t xml:space="preserve">23.09.040</t>
          </r>
        </is>
      </c>
      <c r="C199" s="9" t="inlineStr">
        <is>
          <r>
            <t xml:space="preserve">Porta lisa com batente madeira - 80 x 210 cm</t>
          </r>
        </is>
      </c>
      <c r="D199" s="8" t="inlineStr">
        <is>
          <r>
            <t xml:space="preserve">CDHU</t>
          </r>
        </is>
      </c>
      <c r="E199" s="8" t="inlineStr">
        <is>
          <r>
            <t xml:space="preserve">UN</t>
          </r>
        </is>
      </c>
      <c r="F199" s="10" t="n">
        <v>1.0</v>
      </c>
      <c r="G199" s="11" t="n">
        <v>632.72</v>
      </c>
      <c r="H199" s="12" t="n">
        <f>ROUND(ROUND(F199,2)*ROUND(G199,2),2)</f>
        <v>632.72</v>
      </c>
    </row>
    <row r="200" customHeight="0" bestFit="1" ht="20">
      <c r="A200" s="7" t="inlineStr">
        <is>
          <r>
            <t xml:space="preserve">3.3.12</t>
          </r>
        </is>
      </c>
      <c r="B200" s="8" t="inlineStr">
        <is>
          <r>
            <t xml:space="preserve">25.02.211</t>
          </r>
        </is>
      </c>
      <c r="C200" s="9" t="inlineStr">
        <is>
          <r>
            <t xml:space="preserve">Porta veneziana de abrir em alumínio - cor branca</t>
          </r>
        </is>
      </c>
      <c r="D200" s="8" t="inlineStr">
        <is>
          <r>
            <t xml:space="preserve">CDHU</t>
          </r>
        </is>
      </c>
      <c r="E200" s="8" t="inlineStr">
        <is>
          <r>
            <t xml:space="preserve">M2</t>
          </r>
        </is>
      </c>
      <c r="F200" s="10" t="n">
        <v>0.96</v>
      </c>
      <c r="G200" s="11" t="n">
        <v>695.51</v>
      </c>
      <c r="H200" s="12" t="n">
        <f>ROUND(ROUND(F200,2)*ROUND(G200,2),2)</f>
        <v>667.69</v>
      </c>
    </row>
    <row r="201" customHeight="0" bestFit="1" ht="20">
      <c r="A201" s="7" t="inlineStr">
        <is>
          <r>
            <t xml:space="preserve">3.3.13</t>
          </r>
        </is>
      </c>
      <c r="B201" s="8" t="inlineStr">
        <is>
          <r>
            <t xml:space="preserve">28.01.020</t>
          </r>
        </is>
      </c>
      <c r="C201" s="9" t="inlineStr">
        <is>
          <r>
            <t xml:space="preserve">Ferragem completa com maçaneta tipo alavanca, para porta externa com 1 folha</t>
          </r>
        </is>
      </c>
      <c r="D201" s="8" t="inlineStr">
        <is>
          <r>
            <t xml:space="preserve">CDHU</t>
          </r>
        </is>
      </c>
      <c r="E201" s="8" t="inlineStr">
        <is>
          <r>
            <t xml:space="preserve">CJ</t>
          </r>
        </is>
      </c>
      <c r="F201" s="10" t="n">
        <v>1.0</v>
      </c>
      <c r="G201" s="11" t="n">
        <v>529.65</v>
      </c>
      <c r="H201" s="12" t="n">
        <f>ROUND(ROUND(F201,2)*ROUND(G201,2),2)</f>
        <v>529.65</v>
      </c>
    </row>
    <row r="202" customHeight="0" bestFit="1" ht="20">
      <c r="A202" s="7" t="inlineStr">
        <is>
          <r>
            <t xml:space="preserve">3.3.14</t>
          </r>
        </is>
      </c>
      <c r="B202" s="8" t="inlineStr">
        <is>
          <r>
            <t xml:space="preserve">28.01.070</t>
          </r>
        </is>
      </c>
      <c r="C202" s="9" t="inlineStr">
        <is>
          <r>
            <t xml:space="preserve">Ferragem completa para porta de box de WC tipo livre/ocupado</t>
          </r>
        </is>
      </c>
      <c r="D202" s="8" t="inlineStr">
        <is>
          <r>
            <t xml:space="preserve">CDHU</t>
          </r>
        </is>
      </c>
      <c r="E202" s="8" t="inlineStr">
        <is>
          <r>
            <t xml:space="preserve">CJ</t>
          </r>
        </is>
      </c>
      <c r="F202" s="10" t="n">
        <v>1.0</v>
      </c>
      <c r="G202" s="11" t="n">
        <v>344.7</v>
      </c>
      <c r="H202" s="12" t="n">
        <f>ROUND(ROUND(F202,2)*ROUND(G202,2),2)</f>
        <v>344.7</v>
      </c>
    </row>
    <row r="203" customHeight="0" bestFit="1" ht="20">
      <c r="A203" s="7" t="inlineStr">
        <is>
          <r>
            <t xml:space="preserve">3.3.15</t>
          </r>
        </is>
      </c>
      <c r="B203" s="8" t="inlineStr">
        <is>
          <r>
            <t xml:space="preserve">33.10.020</t>
          </r>
        </is>
      </c>
      <c r="C203" s="9" t="inlineStr">
        <is>
          <r>
            <t xml:space="preserve">Tinta látex em massa, inclusive preparo</t>
          </r>
        </is>
      </c>
      <c r="D203" s="8" t="inlineStr">
        <is>
          <r>
            <t xml:space="preserve">CDHU</t>
          </r>
        </is>
      </c>
      <c r="E203" s="8" t="inlineStr">
        <is>
          <r>
            <t xml:space="preserve">M2</t>
          </r>
        </is>
      </c>
      <c r="F203" s="10" t="n">
        <v>4.65</v>
      </c>
      <c r="G203" s="11" t="n">
        <v>29.55</v>
      </c>
      <c r="H203" s="12" t="n">
        <f>ROUND(ROUND(F203,2)*ROUND(G203,2),2)</f>
        <v>137.41</v>
      </c>
    </row>
    <row r="204" customHeight="0" bestFit="1" ht="20">
      <c r="A204" s="7" t="inlineStr">
        <is>
          <r>
            <t xml:space="preserve">3.3.16</t>
          </r>
        </is>
      </c>
      <c r="B204" s="8" t="inlineStr">
        <is>
          <r>
            <t xml:space="preserve">33.11.050</t>
          </r>
        </is>
      </c>
      <c r="C204" s="9" t="inlineStr">
        <is>
          <r>
            <t xml:space="preserve">Esmalte à base água em superfície metálica, inclusive preparo</t>
          </r>
        </is>
      </c>
      <c r="D204" s="8" t="inlineStr">
        <is>
          <r>
            <t xml:space="preserve">CDHU</t>
          </r>
        </is>
      </c>
      <c r="E204" s="8" t="inlineStr">
        <is>
          <r>
            <t xml:space="preserve">M2</t>
          </r>
        </is>
      </c>
      <c r="F204" s="10" t="n">
        <v>0.96</v>
      </c>
      <c r="G204" s="11" t="n">
        <v>48.97</v>
      </c>
      <c r="H204" s="12" t="n">
        <f>ROUND(ROUND(F204,2)*ROUND(G204,2),2)</f>
        <v>47.01</v>
      </c>
    </row>
    <row r="205" customHeight="0" bestFit="1" ht="20">
      <c r="A205" s="7" t="inlineStr">
        <is>
          <r>
            <t xml:space="preserve">3.3.17</t>
          </r>
        </is>
      </c>
      <c r="B205" s="8" t="inlineStr">
        <is>
          <r>
            <t xml:space="preserve">33.12.011</t>
          </r>
        </is>
      </c>
      <c r="C205" s="9" t="inlineStr">
        <is>
          <r>
            <t xml:space="preserve">Esmalte à base de água em madeira, inclusive preparo</t>
          </r>
        </is>
      </c>
      <c r="D205" s="8" t="inlineStr">
        <is>
          <r>
            <t xml:space="preserve">CDHU</t>
          </r>
        </is>
      </c>
      <c r="E205" s="8" t="inlineStr">
        <is>
          <r>
            <t xml:space="preserve">M2</t>
          </r>
        </is>
      </c>
      <c r="F205" s="10" t="n">
        <v>5.04</v>
      </c>
      <c r="G205" s="11" t="n">
        <v>49.41</v>
      </c>
      <c r="H205" s="12" t="n">
        <f>ROUND(ROUND(F205,2)*ROUND(G205,2),2)</f>
        <v>249.03</v>
      </c>
    </row>
    <row r="206" customHeight="1" ht="20">
      <c r="A206" s="5" t="inlineStr">
        <is>
          <r>
            <t xml:space="preserve">3.4</t>
          </r>
        </is>
      </c>
      <c r="B206" s="5" t="inlineStr">
        <is>
          <r>
            <t xml:space="preserve">CIRCULAÇÃO</t>
          </r>
        </is>
      </c>
      <c r="C206" s="5" t="inlineStr"/>
      <c r="D206" s="5" t="inlineStr"/>
      <c r="E206" s="5" t="inlineStr"/>
      <c r="F206" s="5" t="inlineStr"/>
      <c r="G206" s="5" t="inlineStr"/>
      <c r="H206" s="6" t="n">
        <f>ROUND(SUM(H207:H217),2)</f>
        <v>6095.93</v>
      </c>
    </row>
    <row r="207" customHeight="0" bestFit="1" ht="20">
      <c r="A207" s="7" t="inlineStr">
        <is>
          <r>
            <t xml:space="preserve">3.4.1</t>
          </r>
        </is>
      </c>
      <c r="B207" s="8" t="inlineStr">
        <is>
          <r>
            <t xml:space="preserve">14.10.111</t>
          </r>
        </is>
      </c>
      <c r="C207" s="9" t="inlineStr">
        <is>
          <r>
            <t xml:space="preserve">Alvenaria de bloco de concreto de vedação de 14 cm - classe C</t>
          </r>
        </is>
      </c>
      <c r="D207" s="8" t="inlineStr">
        <is>
          <r>
            <t xml:space="preserve">CDHU</t>
          </r>
        </is>
      </c>
      <c r="E207" s="8" t="inlineStr">
        <is>
          <r>
            <t xml:space="preserve">M2</t>
          </r>
        </is>
      </c>
      <c r="F207" s="10" t="n">
        <v>8.47</v>
      </c>
      <c r="G207" s="11" t="n">
        <v>96.05</v>
      </c>
      <c r="H207" s="12" t="n">
        <f>ROUND(ROUND(F207,2)*ROUND(G207,2),2)</f>
        <v>813.54</v>
      </c>
    </row>
    <row r="208" customHeight="0" bestFit="1" ht="20">
      <c r="A208" s="7" t="inlineStr">
        <is>
          <r>
            <t xml:space="preserve">3.4.2</t>
          </r>
        </is>
      </c>
      <c r="B208" s="8" t="inlineStr">
        <is>
          <r>
            <t xml:space="preserve">17.01.020</t>
          </r>
        </is>
      </c>
      <c r="C208" s="9" t="inlineStr">
        <is>
          <r>
            <t xml:space="preserve">Argamassa de regularização e/ou proteção</t>
          </r>
        </is>
      </c>
      <c r="D208" s="8" t="inlineStr">
        <is>
          <r>
            <t xml:space="preserve">CDHU</t>
          </r>
        </is>
      </c>
      <c r="E208" s="8" t="inlineStr">
        <is>
          <r>
            <t xml:space="preserve">M3</t>
          </r>
        </is>
      </c>
      <c r="F208" s="10" t="n">
        <v>0.31</v>
      </c>
      <c r="G208" s="11" t="n">
        <v>807.89</v>
      </c>
      <c r="H208" s="12" t="n">
        <f>ROUND(ROUND(F208,2)*ROUND(G208,2),2)</f>
        <v>250.45</v>
      </c>
    </row>
    <row r="209" customHeight="0" bestFit="1" ht="20">
      <c r="A209" s="7" t="inlineStr">
        <is>
          <r>
            <t xml:space="preserve">3.4.3</t>
          </r>
        </is>
      </c>
      <c r="B209" s="8" t="inlineStr">
        <is>
          <r>
            <t xml:space="preserve">17.02.020</t>
          </r>
        </is>
      </c>
      <c r="C209" s="9" t="inlineStr">
        <is>
          <r>
            <t xml:space="preserve">Chapisco</t>
          </r>
        </is>
      </c>
      <c r="D209" s="8" t="inlineStr">
        <is>
          <r>
            <t xml:space="preserve">CDHU</t>
          </r>
        </is>
      </c>
      <c r="E209" s="8" t="inlineStr">
        <is>
          <r>
            <t xml:space="preserve">M2</t>
          </r>
        </is>
      </c>
      <c r="F209" s="10" t="n">
        <v>16.94</v>
      </c>
      <c r="G209" s="11" t="n">
        <v>7.21</v>
      </c>
      <c r="H209" s="12" t="n">
        <f>ROUND(ROUND(F209,2)*ROUND(G209,2),2)</f>
        <v>122.14</v>
      </c>
    </row>
    <row r="210" customHeight="0" bestFit="1" ht="20">
      <c r="A210" s="7" t="inlineStr">
        <is>
          <r>
            <t xml:space="preserve">3.4.4</t>
          </r>
        </is>
      </c>
      <c r="B210" s="8" t="inlineStr">
        <is>
          <r>
            <t xml:space="preserve">17.02.140</t>
          </r>
        </is>
      </c>
      <c r="C210" s="9" t="inlineStr">
        <is>
          <r>
            <t xml:space="preserve">Emboço desempenado com espuma de poliéster</t>
          </r>
        </is>
      </c>
      <c r="D210" s="8" t="inlineStr">
        <is>
          <r>
            <t xml:space="preserve">CDHU</t>
          </r>
        </is>
      </c>
      <c r="E210" s="8" t="inlineStr">
        <is>
          <r>
            <t xml:space="preserve">M2</t>
          </r>
        </is>
      </c>
      <c r="F210" s="10" t="n">
        <v>16.94</v>
      </c>
      <c r="G210" s="11" t="n">
        <v>28.21</v>
      </c>
      <c r="H210" s="12" t="n">
        <f>ROUND(ROUND(F210,2)*ROUND(G210,2),2)</f>
        <v>477.88</v>
      </c>
    </row>
    <row r="211" customHeight="0" bestFit="1" ht="20">
      <c r="A211" s="7" t="inlineStr">
        <is>
          <r>
            <t xml:space="preserve">3.4.5</t>
          </r>
        </is>
      </c>
      <c r="B211" s="8" t="inlineStr">
        <is>
          <r>
            <t xml:space="preserve">17.10.020</t>
          </r>
        </is>
      </c>
      <c r="C211" s="9" t="inlineStr">
        <is>
          <r>
            <t xml:space="preserve">Piso em granilite moldado no local</t>
          </r>
        </is>
      </c>
      <c r="D211" s="8" t="inlineStr">
        <is>
          <r>
            <t xml:space="preserve">CDHU</t>
          </r>
        </is>
      </c>
      <c r="E211" s="8" t="inlineStr">
        <is>
          <r>
            <t xml:space="preserve">M2</t>
          </r>
        </is>
      </c>
      <c r="F211" s="10" t="n">
        <v>10.94</v>
      </c>
      <c r="G211" s="11" t="n">
        <v>106.48</v>
      </c>
      <c r="H211" s="12" t="n">
        <f>ROUND(ROUND(F211,2)*ROUND(G211,2),2)</f>
        <v>1164.89</v>
      </c>
    </row>
    <row r="212" customHeight="0" bestFit="1" ht="20">
      <c r="A212" s="7" t="inlineStr">
        <is>
          <r>
            <t xml:space="preserve">3.4.6</t>
          </r>
        </is>
      </c>
      <c r="B212" s="8" t="inlineStr">
        <is>
          <r>
            <t xml:space="preserve">17.10.100</t>
          </r>
        </is>
      </c>
      <c r="C212" s="9" t="inlineStr">
        <is>
          <r>
            <t xml:space="preserve">Soleira em granilite moldado no local</t>
          </r>
        </is>
      </c>
      <c r="D212" s="8" t="inlineStr">
        <is>
          <r>
            <t xml:space="preserve">CDHU</t>
          </r>
        </is>
      </c>
      <c r="E212" s="8" t="inlineStr">
        <is>
          <r>
            <t xml:space="preserve">M</t>
          </r>
        </is>
      </c>
      <c r="F212" s="10" t="n">
        <v>0.8</v>
      </c>
      <c r="G212" s="11" t="n">
        <v>60.65</v>
      </c>
      <c r="H212" s="12" t="n">
        <f>ROUND(ROUND(F212,2)*ROUND(G212,2),2)</f>
        <v>48.52</v>
      </c>
    </row>
    <row r="213" customHeight="0" bestFit="1" ht="20">
      <c r="A213" s="7" t="inlineStr">
        <is>
          <r>
            <t xml:space="preserve">3.4.7</t>
          </r>
        </is>
      </c>
      <c r="B213" s="8" t="inlineStr">
        <is>
          <r>
            <t xml:space="preserve">17.10.200</t>
          </r>
        </is>
      </c>
      <c r="C213" s="9" t="inlineStr">
        <is>
          <r>
            <t xml:space="preserve">Rodapé qualquer em granilite moldado no local até 10 cm</t>
          </r>
        </is>
      </c>
      <c r="D213" s="8" t="inlineStr">
        <is>
          <r>
            <t xml:space="preserve">CDHU</t>
          </r>
        </is>
      </c>
      <c r="E213" s="8" t="inlineStr">
        <is>
          <r>
            <t xml:space="preserve">M</t>
          </r>
        </is>
      </c>
      <c r="F213" s="10" t="n">
        <v>14.2</v>
      </c>
      <c r="G213" s="11" t="n">
        <v>58.32</v>
      </c>
      <c r="H213" s="12" t="n">
        <f>ROUND(ROUND(F213,2)*ROUND(G213,2),2)</f>
        <v>828.14</v>
      </c>
    </row>
    <row r="214" customHeight="0" bestFit="1" ht="20">
      <c r="A214" s="7" t="inlineStr">
        <is>
          <r>
            <t xml:space="preserve">3.4.8</t>
          </r>
        </is>
      </c>
      <c r="B214" s="8" t="inlineStr">
        <is>
          <r>
            <t xml:space="preserve">33.02.060</t>
          </r>
        </is>
      </c>
      <c r="C214" s="9" t="inlineStr">
        <is>
          <r>
            <t xml:space="preserve">Massa corrida a base de PVA</t>
          </r>
        </is>
      </c>
      <c r="D214" s="8" t="inlineStr">
        <is>
          <r>
            <t xml:space="preserve">CDHU</t>
          </r>
        </is>
      </c>
      <c r="E214" s="8" t="inlineStr">
        <is>
          <r>
            <t xml:space="preserve">M2</t>
          </r>
        </is>
      </c>
      <c r="F214" s="10" t="n">
        <v>8.18</v>
      </c>
      <c r="G214" s="11" t="n">
        <v>15.13</v>
      </c>
      <c r="H214" s="12" t="n">
        <f>ROUND(ROUND(F214,2)*ROUND(G214,2),2)</f>
        <v>123.76</v>
      </c>
    </row>
    <row r="215" customHeight="0" bestFit="1" ht="20">
      <c r="A215" s="7" t="inlineStr">
        <is>
          <r>
            <t xml:space="preserve">3.4.9</t>
          </r>
        </is>
      </c>
      <c r="B215" s="8" t="inlineStr">
        <is>
          <r>
            <t xml:space="preserve">33.10.020</t>
          </r>
        </is>
      </c>
      <c r="C215" s="9" t="inlineStr">
        <is>
          <r>
            <t xml:space="preserve">Tinta látex em massa, inclusive preparo</t>
          </r>
        </is>
      </c>
      <c r="D215" s="8" t="inlineStr">
        <is>
          <r>
            <t xml:space="preserve">CDHU</t>
          </r>
        </is>
      </c>
      <c r="E215" s="8" t="inlineStr">
        <is>
          <r>
            <t xml:space="preserve">M2</t>
          </r>
        </is>
      </c>
      <c r="F215" s="10" t="n">
        <v>33.33</v>
      </c>
      <c r="G215" s="11" t="n">
        <v>29.55</v>
      </c>
      <c r="H215" s="12" t="n">
        <f>ROUND(ROUND(F215,2)*ROUND(G215,2),2)</f>
        <v>984.9</v>
      </c>
    </row>
    <row r="216" customHeight="0" bestFit="1" ht="20">
      <c r="A216" s="7" t="inlineStr">
        <is>
          <r>
            <t xml:space="preserve">3.4.10</t>
          </r>
        </is>
      </c>
      <c r="B216" s="8" t="inlineStr">
        <is>
          <r>
            <t xml:space="preserve">33.10.041</t>
          </r>
        </is>
      </c>
      <c r="C216" s="9" t="inlineStr">
        <is>
          <r>
            <t xml:space="preserve">Esmalte à base de água em massa, inclusive preparo</t>
          </r>
        </is>
      </c>
      <c r="D216" s="8" t="inlineStr">
        <is>
          <r>
            <t xml:space="preserve">CDHU</t>
          </r>
        </is>
      </c>
      <c r="E216" s="8" t="inlineStr">
        <is>
          <r>
            <t xml:space="preserve">M2</t>
          </r>
        </is>
      </c>
      <c r="F216" s="10" t="n">
        <v>28.48</v>
      </c>
      <c r="G216" s="11" t="n">
        <v>36.26</v>
      </c>
      <c r="H216" s="12" t="n">
        <f>ROUND(ROUND(F216,2)*ROUND(G216,2),2)</f>
        <v>1032.68</v>
      </c>
    </row>
    <row r="217" customHeight="0" bestFit="1" ht="20">
      <c r="A217" s="7" t="inlineStr">
        <is>
          <r>
            <t xml:space="preserve">3.4.11</t>
          </r>
        </is>
      </c>
      <c r="B217" s="8" t="inlineStr">
        <is>
          <r>
            <t xml:space="preserve">33.12.011</t>
          </r>
        </is>
      </c>
      <c r="C217" s="9" t="inlineStr">
        <is>
          <r>
            <t xml:space="preserve">Esmalte à base de água em madeira, inclusive preparo</t>
          </r>
        </is>
      </c>
      <c r="D217" s="8" t="inlineStr">
        <is>
          <r>
            <t xml:space="preserve">CDHU</t>
          </r>
        </is>
      </c>
      <c r="E217" s="8" t="inlineStr">
        <is>
          <r>
            <t xml:space="preserve">M2</t>
          </r>
        </is>
      </c>
      <c r="F217" s="10" t="n">
        <v>5.04</v>
      </c>
      <c r="G217" s="11" t="n">
        <v>49.41</v>
      </c>
      <c r="H217" s="12" t="n">
        <f>ROUND(ROUND(F217,2)*ROUND(G217,2),2)</f>
        <v>249.03</v>
      </c>
    </row>
    <row r="218" customHeight="1" ht="20">
      <c r="A218" s="5" t="inlineStr">
        <is>
          <r>
            <t xml:space="preserve">3.5</t>
          </r>
        </is>
      </c>
      <c r="B218" s="5" t="inlineStr">
        <is>
          <r>
            <t xml:space="preserve">VESTIÁRIO INFANTIL</t>
          </r>
        </is>
      </c>
      <c r="C218" s="5" t="inlineStr"/>
      <c r="D218" s="5" t="inlineStr"/>
      <c r="E218" s="5" t="inlineStr"/>
      <c r="F218" s="5" t="inlineStr"/>
      <c r="G218" s="5" t="inlineStr"/>
      <c r="H218" s="6" t="n">
        <f>ROUND(SUM(H219:H241),2)</f>
        <v>15046.27</v>
      </c>
    </row>
    <row r="219" customHeight="0" bestFit="1" ht="20">
      <c r="A219" s="7" t="inlineStr">
        <is>
          <r>
            <t xml:space="preserve">3.5.1</t>
          </r>
        </is>
      </c>
      <c r="B219" s="8" t="inlineStr">
        <is>
          <r>
            <t xml:space="preserve">11.18.040</t>
          </r>
        </is>
      </c>
      <c r="C219" s="9" t="inlineStr">
        <is>
          <r>
            <t xml:space="preserve">Lastro de pedra britada</t>
          </r>
        </is>
      </c>
      <c r="D219" s="8" t="inlineStr">
        <is>
          <r>
            <t xml:space="preserve">CDHU</t>
          </r>
        </is>
      </c>
      <c r="E219" s="8" t="inlineStr">
        <is>
          <r>
            <t xml:space="preserve">M3</t>
          </r>
        </is>
      </c>
      <c r="F219" s="10" t="n">
        <v>0.47</v>
      </c>
      <c r="G219" s="11" t="n">
        <v>215.62</v>
      </c>
      <c r="H219" s="12" t="n">
        <f>ROUND(ROUND(F219,2)*ROUND(G219,2),2)</f>
        <v>101.34</v>
      </c>
    </row>
    <row r="220" customHeight="0" bestFit="1" ht="20">
      <c r="A220" s="7" t="inlineStr">
        <is>
          <r>
            <t xml:space="preserve">3.5.2</t>
          </r>
        </is>
      </c>
      <c r="B220" s="8" t="inlineStr">
        <is>
          <r>
            <t xml:space="preserve">14.10.111</t>
          </r>
        </is>
      </c>
      <c r="C220" s="9" t="inlineStr">
        <is>
          <r>
            <t xml:space="preserve">Alvenaria de bloco de concreto de vedação de 14 cm - classe C</t>
          </r>
        </is>
      </c>
      <c r="D220" s="8" t="inlineStr">
        <is>
          <r>
            <t xml:space="preserve">CDHU</t>
          </r>
        </is>
      </c>
      <c r="E220" s="8" t="inlineStr">
        <is>
          <r>
            <t xml:space="preserve">M2</t>
          </r>
        </is>
      </c>
      <c r="F220" s="10" t="n">
        <v>2.63</v>
      </c>
      <c r="G220" s="11" t="n">
        <v>96.05</v>
      </c>
      <c r="H220" s="12" t="n">
        <f>ROUND(ROUND(F220,2)*ROUND(G220,2),2)</f>
        <v>252.61</v>
      </c>
    </row>
    <row r="221" customHeight="0" bestFit="1" ht="20">
      <c r="A221" s="7" t="inlineStr">
        <is>
          <r>
            <t xml:space="preserve">3.5.3</t>
          </r>
        </is>
      </c>
      <c r="B221" s="8" t="inlineStr">
        <is>
          <r>
            <t xml:space="preserve">17.01.020</t>
          </r>
        </is>
      </c>
      <c r="C221" s="9" t="inlineStr">
        <is>
          <r>
            <t xml:space="preserve">Argamassa de regularização e/ou proteção</t>
          </r>
        </is>
      </c>
      <c r="D221" s="8" t="inlineStr">
        <is>
          <r>
            <t xml:space="preserve">CDHU</t>
          </r>
        </is>
      </c>
      <c r="E221" s="8" t="inlineStr">
        <is>
          <r>
            <t xml:space="preserve">M3</t>
          </r>
        </is>
      </c>
      <c r="F221" s="10" t="n">
        <v>0.28</v>
      </c>
      <c r="G221" s="11" t="n">
        <v>807.89</v>
      </c>
      <c r="H221" s="12" t="n">
        <f>ROUND(ROUND(F221,2)*ROUND(G221,2),2)</f>
        <v>226.21</v>
      </c>
    </row>
    <row r="222" customHeight="0" bestFit="1" ht="20">
      <c r="A222" s="7" t="inlineStr">
        <is>
          <r>
            <t xml:space="preserve">3.5.4</t>
          </r>
        </is>
      </c>
      <c r="B222" s="8" t="inlineStr">
        <is>
          <r>
            <t xml:space="preserve">17.01.040</t>
          </r>
        </is>
      </c>
      <c r="C222" s="9" t="inlineStr">
        <is>
          <r>
            <t xml:space="preserve">Lastro de concreto impermeabilizado</t>
          </r>
        </is>
      </c>
      <c r="D222" s="8" t="inlineStr">
        <is>
          <r>
            <t xml:space="preserve">CDHU</t>
          </r>
        </is>
      </c>
      <c r="E222" s="8" t="inlineStr">
        <is>
          <r>
            <t xml:space="preserve">M3</t>
          </r>
        </is>
      </c>
      <c r="F222" s="10" t="n">
        <v>0.47</v>
      </c>
      <c r="G222" s="11" t="n">
        <v>755.72</v>
      </c>
      <c r="H222" s="12" t="n">
        <f>ROUND(ROUND(F222,2)*ROUND(G222,2),2)</f>
        <v>355.19</v>
      </c>
    </row>
    <row r="223" customHeight="0" bestFit="1" ht="20">
      <c r="A223" s="7" t="inlineStr">
        <is>
          <r>
            <t xml:space="preserve">3.5.5</t>
          </r>
        </is>
      </c>
      <c r="B223" s="8" t="inlineStr">
        <is>
          <r>
            <t xml:space="preserve">17.02.020</t>
          </r>
        </is>
      </c>
      <c r="C223" s="9" t="inlineStr">
        <is>
          <r>
            <t xml:space="preserve">Chapisco</t>
          </r>
        </is>
      </c>
      <c r="D223" s="8" t="inlineStr">
        <is>
          <r>
            <t xml:space="preserve">CDHU</t>
          </r>
        </is>
      </c>
      <c r="E223" s="8" t="inlineStr">
        <is>
          <r>
            <t xml:space="preserve">M2</t>
          </r>
        </is>
      </c>
      <c r="F223" s="10" t="n">
        <v>5.69</v>
      </c>
      <c r="G223" s="11" t="n">
        <v>7.21</v>
      </c>
      <c r="H223" s="12" t="n">
        <f>ROUND(ROUND(F223,2)*ROUND(G223,2),2)</f>
        <v>41.02</v>
      </c>
    </row>
    <row r="224" customHeight="0" bestFit="1" ht="20">
      <c r="A224" s="7" t="inlineStr">
        <is>
          <r>
            <t xml:space="preserve">3.5.6</t>
          </r>
        </is>
      </c>
      <c r="B224" s="8" t="inlineStr">
        <is>
          <r>
            <t xml:space="preserve">17.02.140</t>
          </r>
        </is>
      </c>
      <c r="C224" s="9" t="inlineStr">
        <is>
          <r>
            <t xml:space="preserve">Emboço desempenado com espuma de poliéster</t>
          </r>
        </is>
      </c>
      <c r="D224" s="8" t="inlineStr">
        <is>
          <r>
            <t xml:space="preserve">CDHU</t>
          </r>
        </is>
      </c>
      <c r="E224" s="8" t="inlineStr">
        <is>
          <r>
            <t xml:space="preserve">M2</t>
          </r>
        </is>
      </c>
      <c r="F224" s="10" t="n">
        <v>5.69</v>
      </c>
      <c r="G224" s="11" t="n">
        <v>28.21</v>
      </c>
      <c r="H224" s="12" t="n">
        <f>ROUND(ROUND(F224,2)*ROUND(G224,2),2)</f>
        <v>160.51</v>
      </c>
    </row>
    <row r="225" customHeight="0" bestFit="1" ht="32">
      <c r="A225" s="7" t="inlineStr">
        <is>
          <r>
            <t xml:space="preserve">3.5.7</t>
          </r>
        </is>
      </c>
      <c r="B225" s="8" t="inlineStr">
        <is>
          <r>
            <t xml:space="preserve">18.06.142</t>
          </r>
        </is>
      </c>
      <c r="C225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225" s="8" t="inlineStr">
        <is>
          <r>
            <t xml:space="preserve">CDHU</t>
          </r>
        </is>
      </c>
      <c r="E225" s="8" t="inlineStr">
        <is>
          <r>
            <t xml:space="preserve">M2</t>
          </r>
        </is>
      </c>
      <c r="F225" s="10" t="n">
        <v>9.43</v>
      </c>
      <c r="G225" s="11" t="n">
        <v>131.51</v>
      </c>
      <c r="H225" s="12" t="n">
        <f>ROUND(ROUND(F225,2)*ROUND(G225,2),2)</f>
        <v>1240.14</v>
      </c>
    </row>
    <row r="226" customHeight="0" bestFit="1" ht="32">
      <c r="A226" s="7" t="inlineStr">
        <is>
          <r>
            <t xml:space="preserve">3.5.8</t>
          </r>
        </is>
      </c>
      <c r="B226" s="8" t="inlineStr">
        <is>
          <r>
            <t xml:space="preserve">18.06.143</t>
          </r>
        </is>
      </c>
      <c r="C226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226" s="8" t="inlineStr">
        <is>
          <r>
            <t xml:space="preserve">CDHU</t>
          </r>
        </is>
      </c>
      <c r="E226" s="8" t="inlineStr">
        <is>
          <r>
            <t xml:space="preserve">M</t>
          </r>
        </is>
      </c>
      <c r="F226" s="10" t="n">
        <v>11.3</v>
      </c>
      <c r="G226" s="11" t="n">
        <v>20.64</v>
      </c>
      <c r="H226" s="12" t="n">
        <f>ROUND(ROUND(F226,2)*ROUND(G226,2),2)</f>
        <v>233.23</v>
      </c>
    </row>
    <row r="227" customHeight="0" bestFit="1" ht="20">
      <c r="A227" s="7" t="inlineStr">
        <is>
          <r>
            <t xml:space="preserve">3.5.9</t>
          </r>
        </is>
      </c>
      <c r="B227" s="8" t="inlineStr">
        <is>
          <r>
            <t xml:space="preserve">18.06.410</t>
          </r>
        </is>
      </c>
      <c r="C227" s="9" t="inlineStr">
        <is>
          <r>
            <t xml:space="preserve">Rejuntamento em placas cerâmicas com argamassa industrializada para rejunte, juntas acima de 3 até 5 mm</t>
          </r>
        </is>
      </c>
      <c r="D227" s="8" t="inlineStr">
        <is>
          <r>
            <t xml:space="preserve">CDHU</t>
          </r>
        </is>
      </c>
      <c r="E227" s="8" t="inlineStr">
        <is>
          <r>
            <t xml:space="preserve">M2</t>
          </r>
        </is>
      </c>
      <c r="F227" s="10" t="n">
        <v>9.43</v>
      </c>
      <c r="G227" s="11" t="n">
        <v>13.27</v>
      </c>
      <c r="H227" s="12" t="n">
        <f>ROUND(ROUND(F227,2)*ROUND(G227,2),2)</f>
        <v>125.14</v>
      </c>
    </row>
    <row r="228" customHeight="0" bestFit="1" ht="24">
      <c r="A228" s="7" t="inlineStr">
        <is>
          <r>
            <t xml:space="preserve">3.5.10</t>
          </r>
        </is>
      </c>
      <c r="B228" s="8" t="inlineStr">
        <is>
          <r>
            <t xml:space="preserve">18.06.510</t>
          </r>
        </is>
      </c>
      <c r="C228" s="9" t="inlineStr">
        <is>
          <r>
            <t xml:space="preserve">Rejuntamento de rodapé em placas cerâmicas com argamassa industrializada para rejunte, altura até 10 cm, juntas acima de 3 até 5 mm</t>
          </r>
        </is>
      </c>
      <c r="D228" s="8" t="inlineStr">
        <is>
          <r>
            <t xml:space="preserve">CDHU</t>
          </r>
        </is>
      </c>
      <c r="E228" s="8" t="inlineStr">
        <is>
          <r>
            <t xml:space="preserve">M</t>
          </r>
        </is>
      </c>
      <c r="F228" s="10" t="n">
        <v>11.3</v>
      </c>
      <c r="G228" s="11" t="n">
        <v>1.46</v>
      </c>
      <c r="H228" s="12" t="n">
        <f>ROUND(ROUND(F228,2)*ROUND(G228,2),2)</f>
        <v>16.5</v>
      </c>
    </row>
    <row r="229" customHeight="0" bestFit="1" ht="24">
      <c r="A229" s="7" t="inlineStr">
        <is>
          <r>
            <t xml:space="preserve">3.5.11</t>
          </r>
        </is>
      </c>
      <c r="B229" s="8" t="inlineStr">
        <is>
          <r>
            <t xml:space="preserve">18.11.032</t>
          </r>
        </is>
      </c>
      <c r="C229" s="9" t="inlineStr">
        <is>
          <r>
            <t xml:space="preserve">Revestimento em placa cerâmica esmaltada de 15x15 cm, tipo monocolor, assentado e rejuntado com argamassa industrializada</t>
          </r>
        </is>
      </c>
      <c r="D229" s="8" t="inlineStr">
        <is>
          <r>
            <t xml:space="preserve">CDHU</t>
          </r>
        </is>
      </c>
      <c r="E229" s="8" t="inlineStr">
        <is>
          <r>
            <t xml:space="preserve">M2</t>
          </r>
        </is>
      </c>
      <c r="F229" s="10" t="n">
        <v>37.12</v>
      </c>
      <c r="G229" s="11" t="n">
        <v>98.34</v>
      </c>
      <c r="H229" s="12" t="n">
        <f>ROUND(ROUND(F229,2)*ROUND(G229,2),2)</f>
        <v>3650.38</v>
      </c>
    </row>
    <row r="230" customHeight="0" bestFit="1" ht="20">
      <c r="A230" s="7" t="inlineStr">
        <is>
          <r>
            <t xml:space="preserve">3.5.12</t>
          </r>
        </is>
      </c>
      <c r="B230" s="8" t="inlineStr">
        <is>
          <r>
            <t xml:space="preserve">19.01.062</t>
          </r>
        </is>
      </c>
      <c r="C230" s="9" t="inlineStr">
        <is>
          <r>
            <t xml:space="preserve">Peitoril e/ou soleira em granito, espessura de 2 cm e largura até 20 cm, acabamento polido</t>
          </r>
        </is>
      </c>
      <c r="D230" s="8" t="inlineStr">
        <is>
          <r>
            <t xml:space="preserve">CDHU</t>
          </r>
        </is>
      </c>
      <c r="E230" s="8" t="inlineStr">
        <is>
          <r>
            <t xml:space="preserve">M</t>
          </r>
        </is>
      </c>
      <c r="F230" s="10" t="n">
        <v>0.9</v>
      </c>
      <c r="G230" s="11" t="n">
        <v>178.05</v>
      </c>
      <c r="H230" s="12" t="n">
        <f>ROUND(ROUND(F230,2)*ROUND(G230,2),2)</f>
        <v>160.25</v>
      </c>
    </row>
    <row r="231" customHeight="0" bestFit="1" ht="20">
      <c r="A231" s="7" t="inlineStr">
        <is>
          <r>
            <t xml:space="preserve">3.5.13</t>
          </r>
        </is>
      </c>
      <c r="B231" s="8" t="inlineStr">
        <is>
          <r>
            <t xml:space="preserve">24.01.030</t>
          </r>
        </is>
      </c>
      <c r="C231" s="9" t="inlineStr">
        <is>
          <r>
            <t xml:space="preserve">Caixilho em ferro basculante, sob medida</t>
          </r>
        </is>
      </c>
      <c r="D231" s="8" t="inlineStr">
        <is>
          <r>
            <t xml:space="preserve">CDHU</t>
          </r>
        </is>
      </c>
      <c r="E231" s="8" t="inlineStr">
        <is>
          <r>
            <t xml:space="preserve">M2</t>
          </r>
        </is>
      </c>
      <c r="F231" s="10" t="n">
        <v>1.06</v>
      </c>
      <c r="G231" s="11" t="n">
        <v>1528.02</v>
      </c>
      <c r="H231" s="12" t="n">
        <f>ROUND(ROUND(F231,2)*ROUND(G231,2),2)</f>
        <v>1619.7</v>
      </c>
    </row>
    <row r="232" customHeight="0" bestFit="1" ht="20">
      <c r="A232" s="7" t="inlineStr">
        <is>
          <r>
            <t xml:space="preserve">3.5.14</t>
          </r>
        </is>
      </c>
      <c r="B232" s="8" t="inlineStr">
        <is>
          <r>
            <t xml:space="preserve">26.01.230</t>
          </r>
        </is>
      </c>
      <c r="C232" s="9" t="inlineStr">
        <is>
          <r>
            <t xml:space="preserve">Vidro fantasia de 3/4 mm</t>
          </r>
        </is>
      </c>
      <c r="D232" s="8" t="inlineStr">
        <is>
          <r>
            <t xml:space="preserve">CDHU</t>
          </r>
        </is>
      </c>
      <c r="E232" s="8" t="inlineStr">
        <is>
          <r>
            <t xml:space="preserve">M2</t>
          </r>
        </is>
      </c>
      <c r="F232" s="10" t="n">
        <v>1.06</v>
      </c>
      <c r="G232" s="11" t="n">
        <v>257.01</v>
      </c>
      <c r="H232" s="12" t="n">
        <f>ROUND(ROUND(F232,2)*ROUND(G232,2),2)</f>
        <v>272.43</v>
      </c>
    </row>
    <row r="233" customHeight="0" bestFit="1" ht="20">
      <c r="A233" s="7" t="inlineStr">
        <is>
          <r>
            <t xml:space="preserve">3.5.15</t>
          </r>
        </is>
      </c>
      <c r="B233" s="8" t="inlineStr">
        <is>
          <r>
            <t xml:space="preserve">30.01.030</t>
          </r>
        </is>
      </c>
      <c r="C233" s="9" t="inlineStr">
        <is>
          <r>
            <t xml:space="preserve">Barra de apoio reta, para pessoas com mobilidade reduzida, em tubo de aço inoxidável de 1 1/2´ x 800 mm</t>
          </r>
        </is>
      </c>
      <c r="D233" s="8" t="inlineStr">
        <is>
          <r>
            <t xml:space="preserve">CDHU</t>
          </r>
        </is>
      </c>
      <c r="E233" s="8" t="inlineStr">
        <is>
          <r>
            <t xml:space="preserve">UN</t>
          </r>
        </is>
      </c>
      <c r="F233" s="10" t="n">
        <v>5.0</v>
      </c>
      <c r="G233" s="11" t="n">
        <v>187.63</v>
      </c>
      <c r="H233" s="12" t="n">
        <f>ROUND(ROUND(F233,2)*ROUND(G233,2),2)</f>
        <v>938.15</v>
      </c>
    </row>
    <row r="234" customHeight="0" bestFit="1" ht="24">
      <c r="A234" s="7" t="inlineStr">
        <is>
          <r>
            <t xml:space="preserve">3.5.16</t>
          </r>
        </is>
      </c>
      <c r="B234" s="8" t="inlineStr">
        <is>
          <r>
            <t xml:space="preserve">30.01.061</t>
          </r>
        </is>
      </c>
      <c r="C234" s="9" t="inlineStr">
        <is>
          <r>
            <t xml:space="preserve">Barra de apoio lateral para lavatório, para pessoas com mobilidade reduzida, em tubo de aço inoxidável de 1.1/4", comprimento 25 a 30 cm</t>
          </r>
        </is>
      </c>
      <c r="D234" s="8" t="inlineStr">
        <is>
          <r>
            <t xml:space="preserve">CDHU</t>
          </r>
        </is>
      </c>
      <c r="E234" s="8" t="inlineStr">
        <is>
          <r>
            <t xml:space="preserve">UN</t>
          </r>
        </is>
      </c>
      <c r="F234" s="10" t="n">
        <v>1.0</v>
      </c>
      <c r="G234" s="11" t="n">
        <v>181.4</v>
      </c>
      <c r="H234" s="12" t="n">
        <f>ROUND(ROUND(F234,2)*ROUND(G234,2),2)</f>
        <v>181.4</v>
      </c>
    </row>
    <row r="235" customHeight="0" bestFit="1" ht="20">
      <c r="A235" s="7" t="inlineStr">
        <is>
          <r>
            <t xml:space="preserve">3.5.17</t>
          </r>
        </is>
      </c>
      <c r="B235" s="8" t="inlineStr">
        <is>
          <r>
            <t xml:space="preserve">30.01.130</t>
          </r>
        </is>
      </c>
      <c r="C235" s="9" t="inlineStr">
        <is>
          <r>
            <t xml:space="preserve">Barra de proteção para lavatório, para pessoas com mobilidade reduzida, em tubo de alumínio acabamento com pintura epóxi</t>
          </r>
        </is>
      </c>
      <c r="D235" s="8" t="inlineStr">
        <is>
          <r>
            <t xml:space="preserve">CDHU</t>
          </r>
        </is>
      </c>
      <c r="E235" s="8" t="inlineStr">
        <is>
          <r>
            <t xml:space="preserve">UN</t>
          </r>
        </is>
      </c>
      <c r="F235" s="10" t="n">
        <v>1.0</v>
      </c>
      <c r="G235" s="11" t="n">
        <v>424.65</v>
      </c>
      <c r="H235" s="12" t="n">
        <f>ROUND(ROUND(F235,2)*ROUND(G235,2),2)</f>
        <v>424.65</v>
      </c>
    </row>
    <row r="236" customHeight="0" bestFit="1" ht="20">
      <c r="A236" s="7" t="inlineStr">
        <is>
          <r>
            <t xml:space="preserve">3.5.18</t>
          </r>
        </is>
      </c>
      <c r="B236" s="8" t="inlineStr">
        <is>
          <r>
            <t xml:space="preserve">30.08.030</t>
          </r>
        </is>
      </c>
      <c r="C236" s="9" t="inlineStr">
        <is>
          <r>
            <t xml:space="preserve">Assento articulado para banho, em alumínio com pintura epóxi de 700 x 450 mm</t>
          </r>
        </is>
      </c>
      <c r="D236" s="8" t="inlineStr">
        <is>
          <r>
            <t xml:space="preserve">CDHU</t>
          </r>
        </is>
      </c>
      <c r="E236" s="8" t="inlineStr">
        <is>
          <r>
            <t xml:space="preserve">UN</t>
          </r>
        </is>
      </c>
      <c r="F236" s="10" t="n">
        <v>1.0</v>
      </c>
      <c r="G236" s="11" t="n">
        <v>971.96</v>
      </c>
      <c r="H236" s="12" t="n">
        <f>ROUND(ROUND(F236,2)*ROUND(G236,2),2)</f>
        <v>971.96</v>
      </c>
    </row>
    <row r="237" customHeight="0" bestFit="1" ht="20">
      <c r="A237" s="7" t="inlineStr">
        <is>
          <r>
            <t xml:space="preserve">3.5.19</t>
          </r>
        </is>
      </c>
      <c r="B237" s="8" t="inlineStr">
        <is>
          <r>
            <t xml:space="preserve">33.10.020</t>
          </r>
        </is>
      </c>
      <c r="C237" s="9" t="inlineStr">
        <is>
          <r>
            <t xml:space="preserve">Tinta látex em massa, inclusive preparo</t>
          </r>
        </is>
      </c>
      <c r="D237" s="8" t="inlineStr">
        <is>
          <r>
            <t xml:space="preserve">CDHU</t>
          </r>
        </is>
      </c>
      <c r="E237" s="8" t="inlineStr">
        <is>
          <r>
            <t xml:space="preserve">M2</t>
          </r>
        </is>
      </c>
      <c r="F237" s="10" t="n">
        <v>9.43</v>
      </c>
      <c r="G237" s="11" t="n">
        <v>29.55</v>
      </c>
      <c r="H237" s="12" t="n">
        <f>ROUND(ROUND(F237,2)*ROUND(G237,2),2)</f>
        <v>278.66</v>
      </c>
    </row>
    <row r="238" customHeight="0" bestFit="1" ht="20">
      <c r="A238" s="7" t="inlineStr">
        <is>
          <r>
            <t xml:space="preserve">3.5.20</t>
          </r>
        </is>
      </c>
      <c r="B238" s="8" t="inlineStr">
        <is>
          <r>
            <t xml:space="preserve">33.11.050</t>
          </r>
        </is>
      </c>
      <c r="C238" s="9" t="inlineStr">
        <is>
          <r>
            <t xml:space="preserve">Esmalte à base água em superfície metálica, inclusive preparo</t>
          </r>
        </is>
      </c>
      <c r="D238" s="8" t="inlineStr">
        <is>
          <r>
            <t xml:space="preserve">CDHU</t>
          </r>
        </is>
      </c>
      <c r="E238" s="8" t="inlineStr">
        <is>
          <r>
            <t xml:space="preserve">M2</t>
          </r>
        </is>
      </c>
      <c r="F238" s="10" t="n">
        <v>2.12</v>
      </c>
      <c r="G238" s="11" t="n">
        <v>48.97</v>
      </c>
      <c r="H238" s="12" t="n">
        <f>ROUND(ROUND(F238,2)*ROUND(G238,2),2)</f>
        <v>103.82</v>
      </c>
    </row>
    <row r="239" customHeight="0" bestFit="1" ht="20">
      <c r="A239" s="7" t="inlineStr">
        <is>
          <r>
            <t xml:space="preserve">3.5.21</t>
          </r>
        </is>
      </c>
      <c r="B239" s="8" t="inlineStr">
        <is>
          <r>
            <t xml:space="preserve">33.12.011</t>
          </r>
        </is>
      </c>
      <c r="C239" s="9" t="inlineStr">
        <is>
          <r>
            <t xml:space="preserve">Esmalte à base de água em madeira, inclusive preparo</t>
          </r>
        </is>
      </c>
      <c r="D239" s="8" t="inlineStr">
        <is>
          <r>
            <t xml:space="preserve">CDHU</t>
          </r>
        </is>
      </c>
      <c r="E239" s="8" t="inlineStr">
        <is>
          <r>
            <t xml:space="preserve">M2</t>
          </r>
        </is>
      </c>
      <c r="F239" s="10" t="n">
        <v>5.67</v>
      </c>
      <c r="G239" s="11" t="n">
        <v>49.41</v>
      </c>
      <c r="H239" s="12" t="n">
        <f>ROUND(ROUND(F239,2)*ROUND(G239,2),2)</f>
        <v>280.15</v>
      </c>
    </row>
    <row r="240" customHeight="0" bestFit="1" ht="20">
      <c r="A240" s="7" t="inlineStr">
        <is>
          <r>
            <t xml:space="preserve">3.5.22</t>
          </r>
        </is>
      </c>
      <c r="B240" s="8" t="inlineStr">
        <is>
          <r>
            <t xml:space="preserve">44.02.062</t>
          </r>
        </is>
      </c>
      <c r="C240" s="9" t="inlineStr">
        <is>
          <r>
            <t xml:space="preserve">Tampo/bancada em granito, com frontão, espessura de 2 cm, acabamento polido</t>
          </r>
        </is>
      </c>
      <c r="D240" s="8" t="inlineStr">
        <is>
          <r>
            <t xml:space="preserve">CDHU</t>
          </r>
        </is>
      </c>
      <c r="E240" s="8" t="inlineStr">
        <is>
          <r>
            <t xml:space="preserve">M2</t>
          </r>
        </is>
      </c>
      <c r="F240" s="10" t="n">
        <v>1.09</v>
      </c>
      <c r="G240" s="11" t="n">
        <v>1031.13</v>
      </c>
      <c r="H240" s="12" t="n">
        <f>ROUND(ROUND(F240,2)*ROUND(G240,2),2)</f>
        <v>1123.93</v>
      </c>
    </row>
    <row r="241" customHeight="0" bestFit="1" ht="20">
      <c r="A241" s="7" t="inlineStr">
        <is>
          <r>
            <t xml:space="preserve">3.5.23</t>
          </r>
        </is>
      </c>
      <c r="B241" s="8" t="inlineStr">
        <is>
          <r>
            <t xml:space="preserve">05.01.092</t>
          </r>
        </is>
      </c>
      <c r="C241" s="9" t="inlineStr">
        <is>
          <r>
            <t xml:space="preserve">Pm-60 porta de madeira sarrafeada p/ pint. c/ band. bat. met. l=92cm inclusive reforço de fechadura</t>
          </r>
        </is>
      </c>
      <c r="D241" s="8" t="inlineStr">
        <is>
          <r>
            <t xml:space="preserve">FDE</t>
          </r>
        </is>
      </c>
      <c r="E241" s="8" t="inlineStr">
        <is>
          <r>
            <t xml:space="preserve">UN</t>
          </r>
        </is>
      </c>
      <c r="F241" s="10" t="n">
        <v>1.0</v>
      </c>
      <c r="G241" s="11" t="n">
        <v>2288.9</v>
      </c>
      <c r="H241" s="12" t="n">
        <f>ROUND(ROUND(F241,2)*ROUND(G241,2),2)</f>
        <v>2288.9</v>
      </c>
    </row>
    <row r="242" customHeight="1" ht="20">
      <c r="A242" s="5" t="inlineStr">
        <is>
          <r>
            <t xml:space="preserve">3.6</t>
          </r>
        </is>
      </c>
      <c r="B242" s="5" t="inlineStr">
        <is>
          <r>
            <t xml:space="preserve">REFEITÓRIO DOS FUNCIONÁRIOS</t>
          </r>
        </is>
      </c>
      <c r="C242" s="5" t="inlineStr"/>
      <c r="D242" s="5" t="inlineStr"/>
      <c r="E242" s="5" t="inlineStr"/>
      <c r="F242" s="5" t="inlineStr"/>
      <c r="G242" s="5" t="inlineStr"/>
      <c r="H242" s="6" t="n">
        <f>ROUND(SUM(H243:H255),2)</f>
        <v>8105.86</v>
      </c>
    </row>
    <row r="243" customHeight="0" bestFit="1" ht="20">
      <c r="A243" s="7" t="inlineStr">
        <is>
          <r>
            <t xml:space="preserve">3.6.1</t>
          </r>
        </is>
      </c>
      <c r="B243" s="8" t="inlineStr">
        <is>
          <r>
            <t xml:space="preserve">14.10.111</t>
          </r>
        </is>
      </c>
      <c r="C243" s="9" t="inlineStr">
        <is>
          <r>
            <t xml:space="preserve">Alvenaria de bloco de concreto de vedação de 14 cm - classe C</t>
          </r>
        </is>
      </c>
      <c r="D243" s="8" t="inlineStr">
        <is>
          <r>
            <t xml:space="preserve">CDHU</t>
          </r>
        </is>
      </c>
      <c r="E243" s="8" t="inlineStr">
        <is>
          <r>
            <t xml:space="preserve">M2</t>
          </r>
        </is>
      </c>
      <c r="F243" s="10" t="n">
        <v>2.2</v>
      </c>
      <c r="G243" s="11" t="n">
        <v>96.05</v>
      </c>
      <c r="H243" s="12" t="n">
        <f>ROUND(ROUND(F243,2)*ROUND(G243,2),2)</f>
        <v>211.31</v>
      </c>
    </row>
    <row r="244" customHeight="0" bestFit="1" ht="20">
      <c r="A244" s="7" t="inlineStr">
        <is>
          <r>
            <t xml:space="preserve">3.6.2</t>
          </r>
        </is>
      </c>
      <c r="B244" s="8" t="inlineStr">
        <is>
          <r>
            <t xml:space="preserve">17.01.020</t>
          </r>
        </is>
      </c>
      <c r="C244" s="9" t="inlineStr">
        <is>
          <r>
            <t xml:space="preserve">Argamassa de regularização e/ou proteção</t>
          </r>
        </is>
      </c>
      <c r="D244" s="8" t="inlineStr">
        <is>
          <r>
            <t xml:space="preserve">CDHU</t>
          </r>
        </is>
      </c>
      <c r="E244" s="8" t="inlineStr">
        <is>
          <r>
            <t xml:space="preserve">M3</t>
          </r>
        </is>
      </c>
      <c r="F244" s="10" t="n">
        <v>0.44</v>
      </c>
      <c r="G244" s="11" t="n">
        <v>807.89</v>
      </c>
      <c r="H244" s="12" t="n">
        <f>ROUND(ROUND(F244,2)*ROUND(G244,2),2)</f>
        <v>355.47</v>
      </c>
    </row>
    <row r="245" customHeight="0" bestFit="1" ht="20">
      <c r="A245" s="7" t="inlineStr">
        <is>
          <r>
            <t xml:space="preserve">3.6.3</t>
          </r>
        </is>
      </c>
      <c r="B245" s="8" t="inlineStr">
        <is>
          <r>
            <t xml:space="preserve">17.02.020</t>
          </r>
        </is>
      </c>
      <c r="C245" s="9" t="inlineStr">
        <is>
          <r>
            <t xml:space="preserve">Chapisco</t>
          </r>
        </is>
      </c>
      <c r="D245" s="8" t="inlineStr">
        <is>
          <r>
            <t xml:space="preserve">CDHU</t>
          </r>
        </is>
      </c>
      <c r="E245" s="8" t="inlineStr">
        <is>
          <r>
            <t xml:space="preserve">M2</t>
          </r>
        </is>
      </c>
      <c r="F245" s="10" t="n">
        <v>4.4</v>
      </c>
      <c r="G245" s="11" t="n">
        <v>7.21</v>
      </c>
      <c r="H245" s="12" t="n">
        <f>ROUND(ROUND(F245,2)*ROUND(G245,2),2)</f>
        <v>31.72</v>
      </c>
    </row>
    <row r="246" customHeight="0" bestFit="1" ht="20">
      <c r="A246" s="7" t="inlineStr">
        <is>
          <r>
            <t xml:space="preserve">3.6.4</t>
          </r>
        </is>
      </c>
      <c r="B246" s="8" t="inlineStr">
        <is>
          <r>
            <t xml:space="preserve">17.02.140</t>
          </r>
        </is>
      </c>
      <c r="C246" s="9" t="inlineStr">
        <is>
          <r>
            <t xml:space="preserve">Emboço desempenado com espuma de poliéster</t>
          </r>
        </is>
      </c>
      <c r="D246" s="8" t="inlineStr">
        <is>
          <r>
            <t xml:space="preserve">CDHU</t>
          </r>
        </is>
      </c>
      <c r="E246" s="8" t="inlineStr">
        <is>
          <r>
            <t xml:space="preserve">M2</t>
          </r>
        </is>
      </c>
      <c r="F246" s="10" t="n">
        <v>4.4</v>
      </c>
      <c r="G246" s="11" t="n">
        <v>28.21</v>
      </c>
      <c r="H246" s="12" t="n">
        <f>ROUND(ROUND(F246,2)*ROUND(G246,2),2)</f>
        <v>124.12</v>
      </c>
    </row>
    <row r="247" customHeight="0" bestFit="1" ht="32">
      <c r="A247" s="7" t="inlineStr">
        <is>
          <r>
            <t xml:space="preserve">3.6.5</t>
          </r>
        </is>
      </c>
      <c r="B247" s="8" t="inlineStr">
        <is>
          <r>
            <t xml:space="preserve">18.06.142</t>
          </r>
        </is>
      </c>
      <c r="C247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247" s="8" t="inlineStr">
        <is>
          <r>
            <t xml:space="preserve">CDHU</t>
          </r>
        </is>
      </c>
      <c r="E247" s="8" t="inlineStr">
        <is>
          <r>
            <t xml:space="preserve">M2</t>
          </r>
        </is>
      </c>
      <c r="F247" s="10" t="n">
        <v>14.63</v>
      </c>
      <c r="G247" s="11" t="n">
        <v>131.51</v>
      </c>
      <c r="H247" s="12" t="n">
        <f>ROUND(ROUND(F247,2)*ROUND(G247,2),2)</f>
        <v>1923.99</v>
      </c>
    </row>
    <row r="248" customHeight="0" bestFit="1" ht="32">
      <c r="A248" s="7" t="inlineStr">
        <is>
          <r>
            <t xml:space="preserve">3.6.6</t>
          </r>
        </is>
      </c>
      <c r="B248" s="8" t="inlineStr">
        <is>
          <r>
            <t xml:space="preserve">18.06.143</t>
          </r>
        </is>
      </c>
      <c r="C248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248" s="8" t="inlineStr">
        <is>
          <r>
            <t xml:space="preserve">CDHU</t>
          </r>
        </is>
      </c>
      <c r="E248" s="8" t="inlineStr">
        <is>
          <r>
            <t xml:space="preserve">M</t>
          </r>
        </is>
      </c>
      <c r="F248" s="10" t="n">
        <v>14.6</v>
      </c>
      <c r="G248" s="11" t="n">
        <v>20.64</v>
      </c>
      <c r="H248" s="12" t="n">
        <f>ROUND(ROUND(F248,2)*ROUND(G248,2),2)</f>
        <v>301.34</v>
      </c>
    </row>
    <row r="249" customHeight="0" bestFit="1" ht="20">
      <c r="A249" s="7" t="inlineStr">
        <is>
          <r>
            <t xml:space="preserve">3.6.7</t>
          </r>
        </is>
      </c>
      <c r="B249" s="8" t="inlineStr">
        <is>
          <r>
            <t xml:space="preserve">18.06.410</t>
          </r>
        </is>
      </c>
      <c r="C249" s="9" t="inlineStr">
        <is>
          <r>
            <t xml:space="preserve">Rejuntamento em placas cerâmicas com argamassa industrializada para rejunte, juntas acima de 3 até 5 mm</t>
          </r>
        </is>
      </c>
      <c r="D249" s="8" t="inlineStr">
        <is>
          <r>
            <t xml:space="preserve">CDHU</t>
          </r>
        </is>
      </c>
      <c r="E249" s="8" t="inlineStr">
        <is>
          <r>
            <t xml:space="preserve">M2</t>
          </r>
        </is>
      </c>
      <c r="F249" s="10" t="n">
        <v>14.63</v>
      </c>
      <c r="G249" s="11" t="n">
        <v>13.27</v>
      </c>
      <c r="H249" s="12" t="n">
        <f>ROUND(ROUND(F249,2)*ROUND(G249,2),2)</f>
        <v>194.14</v>
      </c>
    </row>
    <row r="250" customHeight="0" bestFit="1" ht="24">
      <c r="A250" s="7" t="inlineStr">
        <is>
          <r>
            <t xml:space="preserve">3.6.8</t>
          </r>
        </is>
      </c>
      <c r="B250" s="8" t="inlineStr">
        <is>
          <r>
            <t xml:space="preserve">18.06.510</t>
          </r>
        </is>
      </c>
      <c r="C250" s="9" t="inlineStr">
        <is>
          <r>
            <t xml:space="preserve">Rejuntamento de rodapé em placas cerâmicas com argamassa industrializada para rejunte, altura até 10 cm, juntas acima de 3 até 5 mm</t>
          </r>
        </is>
      </c>
      <c r="D250" s="8" t="inlineStr">
        <is>
          <r>
            <t xml:space="preserve">CDHU</t>
          </r>
        </is>
      </c>
      <c r="E250" s="8" t="inlineStr">
        <is>
          <r>
            <t xml:space="preserve">M</t>
          </r>
        </is>
      </c>
      <c r="F250" s="10" t="n">
        <v>14.6</v>
      </c>
      <c r="G250" s="11" t="n">
        <v>1.46</v>
      </c>
      <c r="H250" s="12" t="n">
        <f>ROUND(ROUND(F250,2)*ROUND(G250,2),2)</f>
        <v>21.32</v>
      </c>
    </row>
    <row r="251" customHeight="0" bestFit="1" ht="24">
      <c r="A251" s="7" t="inlineStr">
        <is>
          <r>
            <t xml:space="preserve">3.6.9</t>
          </r>
        </is>
      </c>
      <c r="B251" s="8" t="inlineStr">
        <is>
          <r>
            <t xml:space="preserve">18.11.032</t>
          </r>
        </is>
      </c>
      <c r="C251" s="9" t="inlineStr">
        <is>
          <r>
            <t xml:space="preserve">Revestimento em placa cerâmica esmaltada de 15x15 cm, tipo monocolor, assentado e rejuntado com argamassa industrializada</t>
          </r>
        </is>
      </c>
      <c r="D251" s="8" t="inlineStr">
        <is>
          <r>
            <t xml:space="preserve">CDHU</t>
          </r>
        </is>
      </c>
      <c r="E251" s="8" t="inlineStr">
        <is>
          <r>
            <t xml:space="preserve">M2</t>
          </r>
        </is>
      </c>
      <c r="F251" s="10" t="n">
        <v>39.89</v>
      </c>
      <c r="G251" s="11" t="n">
        <v>98.34</v>
      </c>
      <c r="H251" s="12" t="n">
        <f>ROUND(ROUND(F251,2)*ROUND(G251,2),2)</f>
        <v>3922.78</v>
      </c>
    </row>
    <row r="252" customHeight="0" bestFit="1" ht="20">
      <c r="A252" s="7" t="inlineStr">
        <is>
          <r>
            <t xml:space="preserve">3.6.10</t>
          </r>
        </is>
      </c>
      <c r="B252" s="8" t="inlineStr">
        <is>
          <r>
            <t xml:space="preserve">19.01.062</t>
          </r>
        </is>
      </c>
      <c r="C252" s="9" t="inlineStr">
        <is>
          <r>
            <t xml:space="preserve">Peitoril e/ou soleira em granito, espessura de 2 cm e largura até 20 cm, acabamento polido</t>
          </r>
        </is>
      </c>
      <c r="D252" s="8" t="inlineStr">
        <is>
          <r>
            <t xml:space="preserve">CDHU</t>
          </r>
        </is>
      </c>
      <c r="E252" s="8" t="inlineStr">
        <is>
          <r>
            <t xml:space="preserve">M</t>
          </r>
        </is>
      </c>
      <c r="F252" s="10" t="n">
        <v>0.8</v>
      </c>
      <c r="G252" s="11" t="n">
        <v>178.05</v>
      </c>
      <c r="H252" s="12" t="n">
        <f>ROUND(ROUND(F252,2)*ROUND(G252,2),2)</f>
        <v>142.44</v>
      </c>
    </row>
    <row r="253" customHeight="0" bestFit="1" ht="20">
      <c r="A253" s="7" t="inlineStr">
        <is>
          <r>
            <t xml:space="preserve">3.6.11</t>
          </r>
        </is>
      </c>
      <c r="B253" s="8" t="inlineStr">
        <is>
          <r>
            <t xml:space="preserve">33.10.020</t>
          </r>
        </is>
      </c>
      <c r="C253" s="9" t="inlineStr">
        <is>
          <r>
            <t xml:space="preserve">Tinta látex em massa, inclusive preparo</t>
          </r>
        </is>
      </c>
      <c r="D253" s="8" t="inlineStr">
        <is>
          <r>
            <t xml:space="preserve">CDHU</t>
          </r>
        </is>
      </c>
      <c r="E253" s="8" t="inlineStr">
        <is>
          <r>
            <t xml:space="preserve">M2</t>
          </r>
        </is>
      </c>
      <c r="F253" s="10" t="n">
        <v>14.63</v>
      </c>
      <c r="G253" s="11" t="n">
        <v>29.55</v>
      </c>
      <c r="H253" s="12" t="n">
        <f>ROUND(ROUND(F253,2)*ROUND(G253,2),2)</f>
        <v>432.32</v>
      </c>
    </row>
    <row r="254" customHeight="0" bestFit="1" ht="20">
      <c r="A254" s="7" t="inlineStr">
        <is>
          <r>
            <t xml:space="preserve">3.6.12</t>
          </r>
        </is>
      </c>
      <c r="B254" s="8" t="inlineStr">
        <is>
          <r>
            <t xml:space="preserve">33.11.050</t>
          </r>
        </is>
      </c>
      <c r="C254" s="9" t="inlineStr">
        <is>
          <r>
            <t xml:space="preserve">Esmalte à base água em superfície metálica, inclusive preparo</t>
          </r>
        </is>
      </c>
      <c r="D254" s="8" t="inlineStr">
        <is>
          <r>
            <t xml:space="preserve">CDHU</t>
          </r>
        </is>
      </c>
      <c r="E254" s="8" t="inlineStr">
        <is>
          <r>
            <t xml:space="preserve">M2</t>
          </r>
        </is>
      </c>
      <c r="F254" s="10" t="n">
        <v>4.0</v>
      </c>
      <c r="G254" s="11" t="n">
        <v>48.97</v>
      </c>
      <c r="H254" s="12" t="n">
        <f>ROUND(ROUND(F254,2)*ROUND(G254,2),2)</f>
        <v>195.88</v>
      </c>
    </row>
    <row r="255" customHeight="0" bestFit="1" ht="20">
      <c r="A255" s="7" t="inlineStr">
        <is>
          <r>
            <t xml:space="preserve">3.6.13</t>
          </r>
        </is>
      </c>
      <c r="B255" s="8" t="inlineStr">
        <is>
          <r>
            <t xml:space="preserve">33.12.011</t>
          </r>
        </is>
      </c>
      <c r="C255" s="9" t="inlineStr">
        <is>
          <r>
            <t xml:space="preserve">Esmalte à base de água em madeira, inclusive preparo</t>
          </r>
        </is>
      </c>
      <c r="D255" s="8" t="inlineStr">
        <is>
          <r>
            <t xml:space="preserve">CDHU</t>
          </r>
        </is>
      </c>
      <c r="E255" s="8" t="inlineStr">
        <is>
          <r>
            <t xml:space="preserve">M2</t>
          </r>
        </is>
      </c>
      <c r="F255" s="10" t="n">
        <v>5.04</v>
      </c>
      <c r="G255" s="11" t="n">
        <v>49.41</v>
      </c>
      <c r="H255" s="12" t="n">
        <f>ROUND(ROUND(F255,2)*ROUND(G255,2),2)</f>
        <v>249.03</v>
      </c>
    </row>
    <row r="256" customHeight="1" ht="20">
      <c r="A256" s="5" t="inlineStr">
        <is>
          <r>
            <t xml:space="preserve">3.7</t>
          </r>
        </is>
      </c>
      <c r="B256" s="5" t="inlineStr">
        <is>
          <r>
            <t xml:space="preserve">FREEZER E GELADEIRA</t>
          </r>
        </is>
      </c>
      <c r="C256" s="5" t="inlineStr"/>
      <c r="D256" s="5" t="inlineStr"/>
      <c r="E256" s="5" t="inlineStr"/>
      <c r="F256" s="5" t="inlineStr"/>
      <c r="G256" s="5" t="inlineStr"/>
      <c r="H256" s="6" t="n">
        <f>ROUND(SUM(H257:H268),2)</f>
        <v>7593.22</v>
      </c>
    </row>
    <row r="257" customHeight="0" bestFit="1" ht="20">
      <c r="A257" s="7" t="inlineStr">
        <is>
          <r>
            <t xml:space="preserve">3.7.1</t>
          </r>
        </is>
      </c>
      <c r="B257" s="8" t="inlineStr">
        <is>
          <r>
            <t xml:space="preserve">14.10.111</t>
          </r>
        </is>
      </c>
      <c r="C257" s="9" t="inlineStr">
        <is>
          <r>
            <t xml:space="preserve">Alvenaria de bloco de concreto de vedação de 14 cm - classe C</t>
          </r>
        </is>
      </c>
      <c r="D257" s="8" t="inlineStr">
        <is>
          <r>
            <t xml:space="preserve">CDHU</t>
          </r>
        </is>
      </c>
      <c r="E257" s="8" t="inlineStr">
        <is>
          <r>
            <t xml:space="preserve">M2</t>
          </r>
        </is>
      </c>
      <c r="F257" s="10" t="n">
        <v>2.9</v>
      </c>
      <c r="G257" s="11" t="n">
        <v>96.05</v>
      </c>
      <c r="H257" s="12" t="n">
        <f>ROUND(ROUND(F257,2)*ROUND(G257,2),2)</f>
        <v>278.55</v>
      </c>
    </row>
    <row r="258" customHeight="0" bestFit="1" ht="20">
      <c r="A258" s="7" t="inlineStr">
        <is>
          <r>
            <t xml:space="preserve">3.7.2</t>
          </r>
        </is>
      </c>
      <c r="B258" s="8" t="inlineStr">
        <is>
          <r>
            <t xml:space="preserve">17.01.020</t>
          </r>
        </is>
      </c>
      <c r="C258" s="9" t="inlineStr">
        <is>
          <r>
            <t xml:space="preserve">Argamassa de regularização e/ou proteção</t>
          </r>
        </is>
      </c>
      <c r="D258" s="8" t="inlineStr">
        <is>
          <r>
            <t xml:space="preserve">CDHU</t>
          </r>
        </is>
      </c>
      <c r="E258" s="8" t="inlineStr">
        <is>
          <r>
            <t xml:space="preserve">M3</t>
          </r>
        </is>
      </c>
      <c r="F258" s="10" t="n">
        <v>0.42</v>
      </c>
      <c r="G258" s="11" t="n">
        <v>807.89</v>
      </c>
      <c r="H258" s="12" t="n">
        <f>ROUND(ROUND(F258,2)*ROUND(G258,2),2)</f>
        <v>339.31</v>
      </c>
    </row>
    <row r="259" customHeight="0" bestFit="1" ht="20">
      <c r="A259" s="7" t="inlineStr">
        <is>
          <r>
            <t xml:space="preserve">3.7.3</t>
          </r>
        </is>
      </c>
      <c r="B259" s="8" t="inlineStr">
        <is>
          <r>
            <t xml:space="preserve">17.02.020</t>
          </r>
        </is>
      </c>
      <c r="C259" s="9" t="inlineStr">
        <is>
          <r>
            <t xml:space="preserve">Chapisco</t>
          </r>
        </is>
      </c>
      <c r="D259" s="8" t="inlineStr">
        <is>
          <r>
            <t xml:space="preserve">CDHU</t>
          </r>
        </is>
      </c>
      <c r="E259" s="8" t="inlineStr">
        <is>
          <r>
            <t xml:space="preserve">M2</t>
          </r>
        </is>
      </c>
      <c r="F259" s="10" t="n">
        <v>5.8</v>
      </c>
      <c r="G259" s="11" t="n">
        <v>7.21</v>
      </c>
      <c r="H259" s="12" t="n">
        <f>ROUND(ROUND(F259,2)*ROUND(G259,2),2)</f>
        <v>41.82</v>
      </c>
    </row>
    <row r="260" customHeight="0" bestFit="1" ht="20">
      <c r="A260" s="7" t="inlineStr">
        <is>
          <r>
            <t xml:space="preserve">3.7.4</t>
          </r>
        </is>
      </c>
      <c r="B260" s="8" t="inlineStr">
        <is>
          <r>
            <t xml:space="preserve">17.02.140</t>
          </r>
        </is>
      </c>
      <c r="C260" s="9" t="inlineStr">
        <is>
          <r>
            <t xml:space="preserve">Emboço desempenado com espuma de poliéster</t>
          </r>
        </is>
      </c>
      <c r="D260" s="8" t="inlineStr">
        <is>
          <r>
            <t xml:space="preserve">CDHU</t>
          </r>
        </is>
      </c>
      <c r="E260" s="8" t="inlineStr">
        <is>
          <r>
            <t xml:space="preserve">M2</t>
          </r>
        </is>
      </c>
      <c r="F260" s="10" t="n">
        <v>5.8</v>
      </c>
      <c r="G260" s="11" t="n">
        <v>28.21</v>
      </c>
      <c r="H260" s="12" t="n">
        <f>ROUND(ROUND(F260,2)*ROUND(G260,2),2)</f>
        <v>163.62</v>
      </c>
    </row>
    <row r="261" customHeight="0" bestFit="1" ht="32">
      <c r="A261" s="7" t="inlineStr">
        <is>
          <r>
            <t xml:space="preserve">3.7.5</t>
          </r>
        </is>
      </c>
      <c r="B261" s="8" t="inlineStr">
        <is>
          <r>
            <t xml:space="preserve">18.06.142</t>
          </r>
        </is>
      </c>
      <c r="C261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261" s="8" t="inlineStr">
        <is>
          <r>
            <t xml:space="preserve">CDHU</t>
          </r>
        </is>
      </c>
      <c r="E261" s="8" t="inlineStr">
        <is>
          <r>
            <t xml:space="preserve">M2</t>
          </r>
        </is>
      </c>
      <c r="F261" s="10" t="n">
        <v>14.6</v>
      </c>
      <c r="G261" s="11" t="n">
        <v>131.51</v>
      </c>
      <c r="H261" s="12" t="n">
        <f>ROUND(ROUND(F261,2)*ROUND(G261,2),2)</f>
        <v>1920.05</v>
      </c>
    </row>
    <row r="262" customHeight="0" bestFit="1" ht="32">
      <c r="A262" s="7" t="inlineStr">
        <is>
          <r>
            <t xml:space="preserve">3.7.6</t>
          </r>
        </is>
      </c>
      <c r="B262" s="8" t="inlineStr">
        <is>
          <r>
            <t xml:space="preserve">18.06.143</t>
          </r>
        </is>
      </c>
      <c r="C262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262" s="8" t="inlineStr">
        <is>
          <r>
            <t xml:space="preserve">CDHU</t>
          </r>
        </is>
      </c>
      <c r="E262" s="8" t="inlineStr">
        <is>
          <r>
            <t xml:space="preserve">M</t>
          </r>
        </is>
      </c>
      <c r="F262" s="10" t="n">
        <v>10.3</v>
      </c>
      <c r="G262" s="11" t="n">
        <v>20.64</v>
      </c>
      <c r="H262" s="12" t="n">
        <f>ROUND(ROUND(F262,2)*ROUND(G262,2),2)</f>
        <v>212.59</v>
      </c>
    </row>
    <row r="263" customHeight="0" bestFit="1" ht="20">
      <c r="A263" s="7" t="inlineStr">
        <is>
          <r>
            <t xml:space="preserve">3.7.7</t>
          </r>
        </is>
      </c>
      <c r="B263" s="8" t="inlineStr">
        <is>
          <r>
            <t xml:space="preserve">18.06.410</t>
          </r>
        </is>
      </c>
      <c r="C263" s="9" t="inlineStr">
        <is>
          <r>
            <t xml:space="preserve">Rejuntamento em placas cerâmicas com argamassa industrializada para rejunte, juntas acima de 3 até 5 mm</t>
          </r>
        </is>
      </c>
      <c r="D263" s="8" t="inlineStr">
        <is>
          <r>
            <t xml:space="preserve">CDHU</t>
          </r>
        </is>
      </c>
      <c r="E263" s="8" t="inlineStr">
        <is>
          <r>
            <t xml:space="preserve">M2</t>
          </r>
        </is>
      </c>
      <c r="F263" s="10" t="n">
        <v>14.6</v>
      </c>
      <c r="G263" s="11" t="n">
        <v>13.27</v>
      </c>
      <c r="H263" s="12" t="n">
        <f>ROUND(ROUND(F263,2)*ROUND(G263,2),2)</f>
        <v>193.74</v>
      </c>
    </row>
    <row r="264" customHeight="0" bestFit="1" ht="24">
      <c r="A264" s="7" t="inlineStr">
        <is>
          <r>
            <t xml:space="preserve">3.7.8</t>
          </r>
        </is>
      </c>
      <c r="B264" s="8" t="inlineStr">
        <is>
          <r>
            <t xml:space="preserve">18.06.510</t>
          </r>
        </is>
      </c>
      <c r="C264" s="9" t="inlineStr">
        <is>
          <r>
            <t xml:space="preserve">Rejuntamento de rodapé em placas cerâmicas com argamassa industrializada para rejunte, altura até 10 cm, juntas acima de 3 até 5 mm</t>
          </r>
        </is>
      </c>
      <c r="D264" s="8" t="inlineStr">
        <is>
          <r>
            <t xml:space="preserve">CDHU</t>
          </r>
        </is>
      </c>
      <c r="E264" s="8" t="inlineStr">
        <is>
          <r>
            <t xml:space="preserve">M</t>
          </r>
        </is>
      </c>
      <c r="F264" s="10" t="n">
        <v>10.3</v>
      </c>
      <c r="G264" s="11" t="n">
        <v>1.46</v>
      </c>
      <c r="H264" s="12" t="n">
        <f>ROUND(ROUND(F264,2)*ROUND(G264,2),2)</f>
        <v>15.04</v>
      </c>
    </row>
    <row r="265" customHeight="0" bestFit="1" ht="24">
      <c r="A265" s="7" t="inlineStr">
        <is>
          <r>
            <t xml:space="preserve">3.7.9</t>
          </r>
        </is>
      </c>
      <c r="B265" s="8" t="inlineStr">
        <is>
          <r>
            <t xml:space="preserve">18.11.032</t>
          </r>
        </is>
      </c>
      <c r="C265" s="9" t="inlineStr">
        <is>
          <r>
            <t xml:space="preserve">Revestimento em placa cerâmica esmaltada de 15x15 cm, tipo monocolor, assentado e rejuntado com argamassa industrializada</t>
          </r>
        </is>
      </c>
      <c r="D265" s="8" t="inlineStr">
        <is>
          <r>
            <t xml:space="preserve">CDHU</t>
          </r>
        </is>
      </c>
      <c r="E265" s="8" t="inlineStr">
        <is>
          <r>
            <t xml:space="preserve">M2</t>
          </r>
        </is>
      </c>
      <c r="F265" s="10" t="n">
        <v>36.86</v>
      </c>
      <c r="G265" s="11" t="n">
        <v>98.34</v>
      </c>
      <c r="H265" s="12" t="n">
        <f>ROUND(ROUND(F265,2)*ROUND(G265,2),2)</f>
        <v>3624.81</v>
      </c>
    </row>
    <row r="266" customHeight="0" bestFit="1" ht="20">
      <c r="A266" s="7" t="inlineStr">
        <is>
          <r>
            <t xml:space="preserve">3.7.10</t>
          </r>
        </is>
      </c>
      <c r="B266" s="8" t="inlineStr">
        <is>
          <r>
            <t xml:space="preserve">19.01.062</t>
          </r>
        </is>
      </c>
      <c r="C266" s="9" t="inlineStr">
        <is>
          <r>
            <t xml:space="preserve">Peitoril e/ou soleira em granito, espessura de 2 cm e largura até 20 cm, acabamento polido</t>
          </r>
        </is>
      </c>
      <c r="D266" s="8" t="inlineStr">
        <is>
          <r>
            <t xml:space="preserve">CDHU</t>
          </r>
        </is>
      </c>
      <c r="E266" s="8" t="inlineStr">
        <is>
          <r>
            <t xml:space="preserve">M</t>
          </r>
        </is>
      </c>
      <c r="F266" s="10" t="n">
        <v>0.8</v>
      </c>
      <c r="G266" s="11" t="n">
        <v>178.05</v>
      </c>
      <c r="H266" s="12" t="n">
        <f>ROUND(ROUND(F266,2)*ROUND(G266,2),2)</f>
        <v>142.44</v>
      </c>
    </row>
    <row r="267" customHeight="0" bestFit="1" ht="20">
      <c r="A267" s="7" t="inlineStr">
        <is>
          <r>
            <t xml:space="preserve">3.7.11</t>
          </r>
        </is>
      </c>
      <c r="B267" s="8" t="inlineStr">
        <is>
          <r>
            <t xml:space="preserve">33.10.020</t>
          </r>
        </is>
      </c>
      <c r="C267" s="9" t="inlineStr">
        <is>
          <r>
            <t xml:space="preserve">Tinta látex em massa, inclusive preparo</t>
          </r>
        </is>
      </c>
      <c r="D267" s="8" t="inlineStr">
        <is>
          <r>
            <t xml:space="preserve">CDHU</t>
          </r>
        </is>
      </c>
      <c r="E267" s="8" t="inlineStr">
        <is>
          <r>
            <t xml:space="preserve">M2</t>
          </r>
        </is>
      </c>
      <c r="F267" s="10" t="n">
        <v>13.95</v>
      </c>
      <c r="G267" s="11" t="n">
        <v>29.55</v>
      </c>
      <c r="H267" s="12" t="n">
        <f>ROUND(ROUND(F267,2)*ROUND(G267,2),2)</f>
        <v>412.22</v>
      </c>
    </row>
    <row r="268" customHeight="0" bestFit="1" ht="20">
      <c r="A268" s="7" t="inlineStr">
        <is>
          <r>
            <t xml:space="preserve">3.7.12</t>
          </r>
        </is>
      </c>
      <c r="B268" s="8" t="inlineStr">
        <is>
          <r>
            <t xml:space="preserve">33.12.011</t>
          </r>
        </is>
      </c>
      <c r="C268" s="9" t="inlineStr">
        <is>
          <r>
            <t xml:space="preserve">Esmalte à base de água em madeira, inclusive preparo</t>
          </r>
        </is>
      </c>
      <c r="D268" s="8" t="inlineStr">
        <is>
          <r>
            <t xml:space="preserve">CDHU</t>
          </r>
        </is>
      </c>
      <c r="E268" s="8" t="inlineStr">
        <is>
          <r>
            <t xml:space="preserve">M2</t>
          </r>
        </is>
      </c>
      <c r="F268" s="10" t="n">
        <v>5.04</v>
      </c>
      <c r="G268" s="11" t="n">
        <v>49.41</v>
      </c>
      <c r="H268" s="12" t="n">
        <f>ROUND(ROUND(F268,2)*ROUND(G268,2),2)</f>
        <v>249.03</v>
      </c>
    </row>
    <row r="269" customHeight="1" ht="20">
      <c r="A269" s="5" t="inlineStr">
        <is>
          <r>
            <t xml:space="preserve">3.8</t>
          </r>
        </is>
      </c>
      <c r="B269" s="5" t="inlineStr">
        <is>
          <r>
            <t xml:space="preserve">PÁTIO COBERTO EXISTENTE</t>
          </r>
        </is>
      </c>
      <c r="C269" s="5" t="inlineStr"/>
      <c r="D269" s="5" t="inlineStr"/>
      <c r="E269" s="5" t="inlineStr"/>
      <c r="F269" s="5" t="inlineStr"/>
      <c r="G269" s="5" t="inlineStr"/>
      <c r="H269" s="6" t="n">
        <f>ROUND(SUM(H270:H278),2)</f>
        <v>19325.19</v>
      </c>
    </row>
    <row r="270" customHeight="0" bestFit="1" ht="20">
      <c r="A270" s="7" t="inlineStr">
        <is>
          <r>
            <t xml:space="preserve">3.8.1</t>
          </r>
        </is>
      </c>
      <c r="B270" s="8" t="inlineStr">
        <is>
          <r>
            <t xml:space="preserve">11.18.040</t>
          </r>
        </is>
      </c>
      <c r="C270" s="9" t="inlineStr">
        <is>
          <r>
            <t xml:space="preserve">Lastro de pedra britada</t>
          </r>
        </is>
      </c>
      <c r="D270" s="8" t="inlineStr">
        <is>
          <r>
            <t xml:space="preserve">CDHU</t>
          </r>
        </is>
      </c>
      <c r="E270" s="8" t="inlineStr">
        <is>
          <r>
            <t xml:space="preserve">M3</t>
          </r>
        </is>
      </c>
      <c r="F270" s="10" t="n">
        <v>4.22</v>
      </c>
      <c r="G270" s="11" t="n">
        <v>215.62</v>
      </c>
      <c r="H270" s="12" t="n">
        <f>ROUND(ROUND(F270,2)*ROUND(G270,2),2)</f>
        <v>909.92</v>
      </c>
    </row>
    <row r="271" customHeight="0" bestFit="1" ht="20">
      <c r="A271" s="7" t="inlineStr">
        <is>
          <r>
            <t xml:space="preserve">3.8.2</t>
          </r>
        </is>
      </c>
      <c r="B271" s="8" t="inlineStr">
        <is>
          <r>
            <t xml:space="preserve">17.01.020</t>
          </r>
        </is>
      </c>
      <c r="C271" s="9" t="inlineStr">
        <is>
          <r>
            <t xml:space="preserve">Argamassa de regularização e/ou proteção</t>
          </r>
        </is>
      </c>
      <c r="D271" s="8" t="inlineStr">
        <is>
          <r>
            <t xml:space="preserve">CDHU</t>
          </r>
        </is>
      </c>
      <c r="E271" s="8" t="inlineStr">
        <is>
          <r>
            <t xml:space="preserve">M3</t>
          </r>
        </is>
      </c>
      <c r="F271" s="10" t="n">
        <v>2.53</v>
      </c>
      <c r="G271" s="11" t="n">
        <v>807.89</v>
      </c>
      <c r="H271" s="12" t="n">
        <f>ROUND(ROUND(F271,2)*ROUND(G271,2),2)</f>
        <v>2043.96</v>
      </c>
    </row>
    <row r="272" customHeight="0" bestFit="1" ht="20">
      <c r="A272" s="7" t="inlineStr">
        <is>
          <r>
            <t xml:space="preserve">3.8.3</t>
          </r>
        </is>
      </c>
      <c r="B272" s="8" t="inlineStr">
        <is>
          <r>
            <t xml:space="preserve">17.01.040</t>
          </r>
        </is>
      </c>
      <c r="C272" s="9" t="inlineStr">
        <is>
          <r>
            <t xml:space="preserve">Lastro de concreto impermeabilizado</t>
          </r>
        </is>
      </c>
      <c r="D272" s="8" t="inlineStr">
        <is>
          <r>
            <t xml:space="preserve">CDHU</t>
          </r>
        </is>
      </c>
      <c r="E272" s="8" t="inlineStr">
        <is>
          <r>
            <t xml:space="preserve">M3</t>
          </r>
        </is>
      </c>
      <c r="F272" s="10" t="n">
        <v>5.06</v>
      </c>
      <c r="G272" s="11" t="n">
        <v>755.72</v>
      </c>
      <c r="H272" s="12" t="n">
        <f>ROUND(ROUND(F272,2)*ROUND(G272,2),2)</f>
        <v>3823.94</v>
      </c>
    </row>
    <row r="273" customHeight="0" bestFit="1" ht="20">
      <c r="A273" s="7" t="inlineStr">
        <is>
          <r>
            <t xml:space="preserve">3.8.4</t>
          </r>
        </is>
      </c>
      <c r="B273" s="8" t="inlineStr">
        <is>
          <r>
            <t xml:space="preserve">17.10.020</t>
          </r>
        </is>
      </c>
      <c r="C273" s="9" t="inlineStr">
        <is>
          <r>
            <t xml:space="preserve">Piso em granilite moldado no local</t>
          </r>
        </is>
      </c>
      <c r="D273" s="8" t="inlineStr">
        <is>
          <r>
            <t xml:space="preserve">CDHU</t>
          </r>
        </is>
      </c>
      <c r="E273" s="8" t="inlineStr">
        <is>
          <r>
            <t xml:space="preserve">M2</t>
          </r>
        </is>
      </c>
      <c r="F273" s="10" t="n">
        <v>84.35</v>
      </c>
      <c r="G273" s="11" t="n">
        <v>106.48</v>
      </c>
      <c r="H273" s="12" t="n">
        <f>ROUND(ROUND(F273,2)*ROUND(G273,2),2)</f>
        <v>8981.59</v>
      </c>
    </row>
    <row r="274" customHeight="0" bestFit="1" ht="20">
      <c r="A274" s="7" t="inlineStr">
        <is>
          <r>
            <t xml:space="preserve">3.8.5</t>
          </r>
        </is>
      </c>
      <c r="B274" s="8" t="inlineStr">
        <is>
          <r>
            <t xml:space="preserve">17.10.200</t>
          </r>
        </is>
      </c>
      <c r="C274" s="9" t="inlineStr">
        <is>
          <r>
            <t xml:space="preserve">Rodapé qualquer em granilite moldado no local até 10 cm</t>
          </r>
        </is>
      </c>
      <c r="D274" s="8" t="inlineStr">
        <is>
          <r>
            <t xml:space="preserve">CDHU</t>
          </r>
        </is>
      </c>
      <c r="E274" s="8" t="inlineStr">
        <is>
          <r>
            <t xml:space="preserve">M</t>
          </r>
        </is>
      </c>
      <c r="F274" s="10" t="n">
        <v>13.2</v>
      </c>
      <c r="G274" s="11" t="n">
        <v>58.32</v>
      </c>
      <c r="H274" s="12" t="n">
        <f>ROUND(ROUND(F274,2)*ROUND(G274,2),2)</f>
        <v>769.82</v>
      </c>
    </row>
    <row r="275" customHeight="0" bestFit="1" ht="20">
      <c r="A275" s="7" t="inlineStr">
        <is>
          <r>
            <t xml:space="preserve">3.8.6</t>
          </r>
        </is>
      </c>
      <c r="B275" s="8" t="inlineStr">
        <is>
          <r>
            <t xml:space="preserve">33.02.060</t>
          </r>
        </is>
      </c>
      <c r="C275" s="9" t="inlineStr">
        <is>
          <r>
            <t xml:space="preserve">Massa corrida a base de PVA</t>
          </r>
        </is>
      </c>
      <c r="D275" s="8" t="inlineStr">
        <is>
          <r>
            <t xml:space="preserve">CDHU</t>
          </r>
        </is>
      </c>
      <c r="E275" s="8" t="inlineStr">
        <is>
          <r>
            <t xml:space="preserve">M2</t>
          </r>
        </is>
      </c>
      <c r="F275" s="10" t="n">
        <v>0.85</v>
      </c>
      <c r="G275" s="11" t="n">
        <v>15.13</v>
      </c>
      <c r="H275" s="12" t="n">
        <f>ROUND(ROUND(F275,2)*ROUND(G275,2),2)</f>
        <v>12.86</v>
      </c>
    </row>
    <row r="276" customHeight="0" bestFit="1" ht="20">
      <c r="A276" s="7" t="inlineStr">
        <is>
          <r>
            <t xml:space="preserve">3.8.7</t>
          </r>
        </is>
      </c>
      <c r="B276" s="8" t="inlineStr">
        <is>
          <r>
            <t xml:space="preserve">33.10.020</t>
          </r>
        </is>
      </c>
      <c r="C276" s="9" t="inlineStr">
        <is>
          <r>
            <t xml:space="preserve">Tinta látex em massa, inclusive preparo</t>
          </r>
        </is>
      </c>
      <c r="D276" s="8" t="inlineStr">
        <is>
          <r>
            <t xml:space="preserve">CDHU</t>
          </r>
        </is>
      </c>
      <c r="E276" s="8" t="inlineStr">
        <is>
          <r>
            <t xml:space="preserve">M2</t>
          </r>
        </is>
      </c>
      <c r="F276" s="10" t="n">
        <v>18.58</v>
      </c>
      <c r="G276" s="11" t="n">
        <v>29.55</v>
      </c>
      <c r="H276" s="12" t="n">
        <f>ROUND(ROUND(F276,2)*ROUND(G276,2),2)</f>
        <v>549.04</v>
      </c>
    </row>
    <row r="277" customHeight="0" bestFit="1" ht="20">
      <c r="A277" s="7" t="inlineStr">
        <is>
          <r>
            <t xml:space="preserve">3.8.8</t>
          </r>
        </is>
      </c>
      <c r="B277" s="8" t="inlineStr">
        <is>
          <r>
            <t xml:space="preserve">33.10.041</t>
          </r>
        </is>
      </c>
      <c r="C277" s="9" t="inlineStr">
        <is>
          <r>
            <t xml:space="preserve">Esmalte à base de água em massa, inclusive preparo</t>
          </r>
        </is>
      </c>
      <c r="D277" s="8" t="inlineStr">
        <is>
          <r>
            <t xml:space="preserve">CDHU</t>
          </r>
        </is>
      </c>
      <c r="E277" s="8" t="inlineStr">
        <is>
          <r>
            <t xml:space="preserve">M2</t>
          </r>
        </is>
      </c>
      <c r="F277" s="10" t="n">
        <v>26.08</v>
      </c>
      <c r="G277" s="11" t="n">
        <v>36.26</v>
      </c>
      <c r="H277" s="12" t="n">
        <f>ROUND(ROUND(F277,2)*ROUND(G277,2),2)</f>
        <v>945.66</v>
      </c>
    </row>
    <row r="278" customHeight="0" bestFit="1" ht="20">
      <c r="A278" s="7" t="inlineStr">
        <is>
          <r>
            <t xml:space="preserve">3.8.9</t>
          </r>
        </is>
      </c>
      <c r="B278" s="8" t="inlineStr">
        <is>
          <r>
            <t xml:space="preserve">33.11.050</t>
          </r>
        </is>
      </c>
      <c r="C278" s="9" t="inlineStr">
        <is>
          <r>
            <t xml:space="preserve">Esmalte à base água em superfície metálica, inclusive preparo</t>
          </r>
        </is>
      </c>
      <c r="D278" s="8" t="inlineStr">
        <is>
          <r>
            <t xml:space="preserve">CDHU</t>
          </r>
        </is>
      </c>
      <c r="E278" s="8" t="inlineStr">
        <is>
          <r>
            <t xml:space="preserve">M2</t>
          </r>
        </is>
      </c>
      <c r="F278" s="10" t="n">
        <v>26.31</v>
      </c>
      <c r="G278" s="11" t="n">
        <v>48.97</v>
      </c>
      <c r="H278" s="12" t="n">
        <f>ROUND(ROUND(F278,2)*ROUND(G278,2),2)</f>
        <v>1288.4</v>
      </c>
    </row>
    <row r="279" customHeight="1" ht="20">
      <c r="A279" s="5" t="inlineStr">
        <is>
          <r>
            <t xml:space="preserve">3.9</t>
          </r>
        </is>
      </c>
      <c r="B279" s="5" t="inlineStr">
        <is>
          <r>
            <t xml:space="preserve">SANITÁRIO FEMININO DAS ALUNAS</t>
          </r>
        </is>
      </c>
      <c r="C279" s="5" t="inlineStr"/>
      <c r="D279" s="5" t="inlineStr"/>
      <c r="E279" s="5" t="inlineStr"/>
      <c r="F279" s="5" t="inlineStr"/>
      <c r="G279" s="5" t="inlineStr"/>
      <c r="H279" s="6" t="n">
        <f>ROUND(SUM(H280:H296),2)</f>
        <v>27937.36</v>
      </c>
    </row>
    <row r="280" customHeight="0" bestFit="1" ht="20">
      <c r="A280" s="7" t="inlineStr">
        <is>
          <r>
            <t xml:space="preserve">3.9.1</t>
          </r>
        </is>
      </c>
      <c r="B280" s="8" t="inlineStr">
        <is>
          <r>
            <t xml:space="preserve">11.18.040</t>
          </r>
        </is>
      </c>
      <c r="C280" s="9" t="inlineStr">
        <is>
          <r>
            <t xml:space="preserve">Lastro de pedra britada</t>
          </r>
        </is>
      </c>
      <c r="D280" s="8" t="inlineStr">
        <is>
          <r>
            <t xml:space="preserve">CDHU</t>
          </r>
        </is>
      </c>
      <c r="E280" s="8" t="inlineStr">
        <is>
          <r>
            <t xml:space="preserve">M3</t>
          </r>
        </is>
      </c>
      <c r="F280" s="10" t="n">
        <v>0.97</v>
      </c>
      <c r="G280" s="11" t="n">
        <v>215.62</v>
      </c>
      <c r="H280" s="12" t="n">
        <f>ROUND(ROUND(F280,2)*ROUND(G280,2),2)</f>
        <v>209.15</v>
      </c>
    </row>
    <row r="281" customHeight="0" bestFit="1" ht="20">
      <c r="A281" s="7" t="inlineStr">
        <is>
          <r>
            <t xml:space="preserve">3.9.2</t>
          </r>
        </is>
      </c>
      <c r="B281" s="8" t="inlineStr">
        <is>
          <r>
            <t xml:space="preserve">14.30.010</t>
          </r>
        </is>
      </c>
      <c r="C281" s="9" t="inlineStr">
        <is>
          <r>
            <t xml:space="preserve">Divisória em placas de granito com espessura de 3 cm</t>
          </r>
        </is>
      </c>
      <c r="D281" s="8" t="inlineStr">
        <is>
          <r>
            <t xml:space="preserve">CDHU</t>
          </r>
        </is>
      </c>
      <c r="E281" s="8" t="inlineStr">
        <is>
          <r>
            <t xml:space="preserve">M2</t>
          </r>
        </is>
      </c>
      <c r="F281" s="10" t="n">
        <v>8.6</v>
      </c>
      <c r="G281" s="11" t="n">
        <v>1278.52</v>
      </c>
      <c r="H281" s="12" t="n">
        <f>ROUND(ROUND(F281,2)*ROUND(G281,2),2)</f>
        <v>10995.27</v>
      </c>
    </row>
    <row r="282" customHeight="0" bestFit="1" ht="20">
      <c r="A282" s="7" t="inlineStr">
        <is>
          <r>
            <t xml:space="preserve">3.9.3</t>
          </r>
        </is>
      </c>
      <c r="B282" s="8" t="inlineStr">
        <is>
          <r>
            <t xml:space="preserve">17.01.020</t>
          </r>
        </is>
      </c>
      <c r="C282" s="9" t="inlineStr">
        <is>
          <r>
            <t xml:space="preserve">Argamassa de regularização e/ou proteção</t>
          </r>
        </is>
      </c>
      <c r="D282" s="8" t="inlineStr">
        <is>
          <r>
            <t xml:space="preserve">CDHU</t>
          </r>
        </is>
      </c>
      <c r="E282" s="8" t="inlineStr">
        <is>
          <r>
            <t xml:space="preserve">M3</t>
          </r>
        </is>
      </c>
      <c r="F282" s="10" t="n">
        <v>0.58</v>
      </c>
      <c r="G282" s="11" t="n">
        <v>807.89</v>
      </c>
      <c r="H282" s="12" t="n">
        <f>ROUND(ROUND(F282,2)*ROUND(G282,2),2)</f>
        <v>468.58</v>
      </c>
    </row>
    <row r="283" customHeight="0" bestFit="1" ht="20">
      <c r="A283" s="7" t="inlineStr">
        <is>
          <r>
            <t xml:space="preserve">3.9.4</t>
          </r>
        </is>
      </c>
      <c r="B283" s="8" t="inlineStr">
        <is>
          <r>
            <t xml:space="preserve">17.01.040</t>
          </r>
        </is>
      </c>
      <c r="C283" s="9" t="inlineStr">
        <is>
          <r>
            <t xml:space="preserve">Lastro de concreto impermeabilizado</t>
          </r>
        </is>
      </c>
      <c r="D283" s="8" t="inlineStr">
        <is>
          <r>
            <t xml:space="preserve">CDHU</t>
          </r>
        </is>
      </c>
      <c r="E283" s="8" t="inlineStr">
        <is>
          <r>
            <t xml:space="preserve">M3</t>
          </r>
        </is>
      </c>
      <c r="F283" s="10" t="n">
        <v>0.97</v>
      </c>
      <c r="G283" s="11" t="n">
        <v>755.72</v>
      </c>
      <c r="H283" s="12" t="n">
        <f>ROUND(ROUND(F283,2)*ROUND(G283,2),2)</f>
        <v>733.05</v>
      </c>
    </row>
    <row r="284" customHeight="0" bestFit="1" ht="32">
      <c r="A284" s="7" t="inlineStr">
        <is>
          <r>
            <t xml:space="preserve">3.9.5</t>
          </r>
        </is>
      </c>
      <c r="B284" s="8" t="inlineStr">
        <is>
          <r>
            <t xml:space="preserve">18.06.142</t>
          </r>
        </is>
      </c>
      <c r="C284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284" s="8" t="inlineStr">
        <is>
          <r>
            <t xml:space="preserve">CDHU</t>
          </r>
        </is>
      </c>
      <c r="E284" s="8" t="inlineStr">
        <is>
          <r>
            <t xml:space="preserve">M2</t>
          </r>
        </is>
      </c>
      <c r="F284" s="10" t="n">
        <v>19.32</v>
      </c>
      <c r="G284" s="11" t="n">
        <v>131.51</v>
      </c>
      <c r="H284" s="12" t="n">
        <f>ROUND(ROUND(F284,2)*ROUND(G284,2),2)</f>
        <v>2540.77</v>
      </c>
    </row>
    <row r="285" customHeight="0" bestFit="1" ht="32">
      <c r="A285" s="7" t="inlineStr">
        <is>
          <r>
            <t xml:space="preserve">3.9.6</t>
          </r>
        </is>
      </c>
      <c r="B285" s="8" t="inlineStr">
        <is>
          <r>
            <t xml:space="preserve">18.06.143</t>
          </r>
        </is>
      </c>
      <c r="C285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285" s="8" t="inlineStr">
        <is>
          <r>
            <t xml:space="preserve">CDHU</t>
          </r>
        </is>
      </c>
      <c r="E285" s="8" t="inlineStr">
        <is>
          <r>
            <t xml:space="preserve">M</t>
          </r>
        </is>
      </c>
      <c r="F285" s="10" t="n">
        <v>37.6</v>
      </c>
      <c r="G285" s="11" t="n">
        <v>20.64</v>
      </c>
      <c r="H285" s="12" t="n">
        <f>ROUND(ROUND(F285,2)*ROUND(G285,2),2)</f>
        <v>776.06</v>
      </c>
    </row>
    <row r="286" customHeight="0" bestFit="1" ht="20">
      <c r="A286" s="7" t="inlineStr">
        <is>
          <r>
            <t xml:space="preserve">3.9.7</t>
          </r>
        </is>
      </c>
      <c r="B286" s="8" t="inlineStr">
        <is>
          <r>
            <t xml:space="preserve">18.06.410</t>
          </r>
        </is>
      </c>
      <c r="C286" s="9" t="inlineStr">
        <is>
          <r>
            <t xml:space="preserve">Rejuntamento em placas cerâmicas com argamassa industrializada para rejunte, juntas acima de 3 até 5 mm</t>
          </r>
        </is>
      </c>
      <c r="D286" s="8" t="inlineStr">
        <is>
          <r>
            <t xml:space="preserve">CDHU</t>
          </r>
        </is>
      </c>
      <c r="E286" s="8" t="inlineStr">
        <is>
          <r>
            <t xml:space="preserve">M2</t>
          </r>
        </is>
      </c>
      <c r="F286" s="10" t="n">
        <v>19.32</v>
      </c>
      <c r="G286" s="11" t="n">
        <v>13.27</v>
      </c>
      <c r="H286" s="12" t="n">
        <f>ROUND(ROUND(F286,2)*ROUND(G286,2),2)</f>
        <v>256.38</v>
      </c>
    </row>
    <row r="287" customHeight="0" bestFit="1" ht="24">
      <c r="A287" s="7" t="inlineStr">
        <is>
          <r>
            <t xml:space="preserve">3.9.8</t>
          </r>
        </is>
      </c>
      <c r="B287" s="8" t="inlineStr">
        <is>
          <r>
            <t xml:space="preserve">18.06.510</t>
          </r>
        </is>
      </c>
      <c r="C287" s="9" t="inlineStr">
        <is>
          <r>
            <t xml:space="preserve">Rejuntamento de rodapé em placas cerâmicas com argamassa industrializada para rejunte, altura até 10 cm, juntas acima de 3 até 5 mm</t>
          </r>
        </is>
      </c>
      <c r="D287" s="8" t="inlineStr">
        <is>
          <r>
            <t xml:space="preserve">CDHU</t>
          </r>
        </is>
      </c>
      <c r="E287" s="8" t="inlineStr">
        <is>
          <r>
            <t xml:space="preserve">M</t>
          </r>
        </is>
      </c>
      <c r="F287" s="10" t="n">
        <v>37.6</v>
      </c>
      <c r="G287" s="11" t="n">
        <v>1.46</v>
      </c>
      <c r="H287" s="12" t="n">
        <f>ROUND(ROUND(F287,2)*ROUND(G287,2),2)</f>
        <v>54.9</v>
      </c>
    </row>
    <row r="288" customHeight="0" bestFit="1" ht="24">
      <c r="A288" s="7" t="inlineStr">
        <is>
          <r>
            <t xml:space="preserve">3.9.9</t>
          </r>
        </is>
      </c>
      <c r="B288" s="8" t="inlineStr">
        <is>
          <r>
            <t xml:space="preserve">18.11.032</t>
          </r>
        </is>
      </c>
      <c r="C288" s="9" t="inlineStr">
        <is>
          <r>
            <t xml:space="preserve">Revestimento em placa cerâmica esmaltada de 15x15 cm, tipo monocolor, assentado e rejuntado com argamassa industrializada</t>
          </r>
        </is>
      </c>
      <c r="D288" s="8" t="inlineStr">
        <is>
          <r>
            <t xml:space="preserve">CDHU</t>
          </r>
        </is>
      </c>
      <c r="E288" s="8" t="inlineStr">
        <is>
          <r>
            <t xml:space="preserve">M2</t>
          </r>
        </is>
      </c>
      <c r="F288" s="10" t="n">
        <v>51.08</v>
      </c>
      <c r="G288" s="11" t="n">
        <v>98.34</v>
      </c>
      <c r="H288" s="12" t="n">
        <f>ROUND(ROUND(F288,2)*ROUND(G288,2),2)</f>
        <v>5023.21</v>
      </c>
    </row>
    <row r="289" customHeight="0" bestFit="1" ht="20">
      <c r="A289" s="7" t="inlineStr">
        <is>
          <r>
            <t xml:space="preserve">3.9.10</t>
          </r>
        </is>
      </c>
      <c r="B289" s="8" t="inlineStr">
        <is>
          <r>
            <t xml:space="preserve">19.01.062</t>
          </r>
        </is>
      </c>
      <c r="C289" s="9" t="inlineStr">
        <is>
          <r>
            <t xml:space="preserve">Peitoril e/ou soleira em granito, espessura de 2 cm e largura até 20 cm, acabamento polido</t>
          </r>
        </is>
      </c>
      <c r="D289" s="8" t="inlineStr">
        <is>
          <r>
            <t xml:space="preserve">CDHU</t>
          </r>
        </is>
      </c>
      <c r="E289" s="8" t="inlineStr">
        <is>
          <r>
            <t xml:space="preserve">M</t>
          </r>
        </is>
      </c>
      <c r="F289" s="10" t="n">
        <v>0.8</v>
      </c>
      <c r="G289" s="11" t="n">
        <v>178.05</v>
      </c>
      <c r="H289" s="12" t="n">
        <f>ROUND(ROUND(F289,2)*ROUND(G289,2),2)</f>
        <v>142.44</v>
      </c>
    </row>
    <row r="290" customHeight="0" bestFit="1" ht="20">
      <c r="A290" s="7" t="inlineStr">
        <is>
          <r>
            <t xml:space="preserve">3.9.11</t>
          </r>
        </is>
      </c>
      <c r="B290" s="8" t="inlineStr">
        <is>
          <r>
            <t xml:space="preserve">23.09.040</t>
          </r>
        </is>
      </c>
      <c r="C290" s="9" t="inlineStr">
        <is>
          <r>
            <t xml:space="preserve">Porta lisa com batente madeira - 80 x 210 cm</t>
          </r>
        </is>
      </c>
      <c r="D290" s="8" t="inlineStr">
        <is>
          <r>
            <t xml:space="preserve">CDHU</t>
          </r>
        </is>
      </c>
      <c r="E290" s="8" t="inlineStr">
        <is>
          <r>
            <t xml:space="preserve">UN</t>
          </r>
        </is>
      </c>
      <c r="F290" s="10" t="n">
        <v>1.0</v>
      </c>
      <c r="G290" s="11" t="n">
        <v>632.72</v>
      </c>
      <c r="H290" s="12" t="n">
        <f>ROUND(ROUND(F290,2)*ROUND(G290,2),2)</f>
        <v>632.72</v>
      </c>
    </row>
    <row r="291" customHeight="0" bestFit="1" ht="20">
      <c r="A291" s="7" t="inlineStr">
        <is>
          <r>
            <t xml:space="preserve">3.9.12</t>
          </r>
        </is>
      </c>
      <c r="B291" s="8" t="inlineStr">
        <is>
          <r>
            <t xml:space="preserve">25.02.211</t>
          </r>
        </is>
      </c>
      <c r="C291" s="9" t="inlineStr">
        <is>
          <r>
            <t xml:space="preserve">Porta veneziana de abrir em alumínio - cor branca</t>
          </r>
        </is>
      </c>
      <c r="D291" s="8" t="inlineStr">
        <is>
          <r>
            <t xml:space="preserve">CDHU</t>
          </r>
        </is>
      </c>
      <c r="E291" s="8" t="inlineStr">
        <is>
          <r>
            <t xml:space="preserve">M2</t>
          </r>
        </is>
      </c>
      <c r="F291" s="10" t="n">
        <v>4.8</v>
      </c>
      <c r="G291" s="11" t="n">
        <v>695.51</v>
      </c>
      <c r="H291" s="12" t="n">
        <f>ROUND(ROUND(F291,2)*ROUND(G291,2),2)</f>
        <v>3338.45</v>
      </c>
    </row>
    <row r="292" customHeight="0" bestFit="1" ht="20">
      <c r="A292" s="7" t="inlineStr">
        <is>
          <r>
            <t xml:space="preserve">3.9.13</t>
          </r>
        </is>
      </c>
      <c r="B292" s="8" t="inlineStr">
        <is>
          <r>
            <t xml:space="preserve">28.01.020</t>
          </r>
        </is>
      </c>
      <c r="C292" s="9" t="inlineStr">
        <is>
          <r>
            <t xml:space="preserve">Ferragem completa com maçaneta tipo alavanca, para porta externa com 1 folha</t>
          </r>
        </is>
      </c>
      <c r="D292" s="8" t="inlineStr">
        <is>
          <r>
            <t xml:space="preserve">CDHU</t>
          </r>
        </is>
      </c>
      <c r="E292" s="8" t="inlineStr">
        <is>
          <r>
            <t xml:space="preserve">CJ</t>
          </r>
        </is>
      </c>
      <c r="F292" s="10" t="n">
        <v>1.0</v>
      </c>
      <c r="G292" s="11" t="n">
        <v>529.65</v>
      </c>
      <c r="H292" s="12" t="n">
        <f>ROUND(ROUND(F292,2)*ROUND(G292,2),2)</f>
        <v>529.65</v>
      </c>
    </row>
    <row r="293" customHeight="0" bestFit="1" ht="20">
      <c r="A293" s="7" t="inlineStr">
        <is>
          <r>
            <t xml:space="preserve">3.9.14</t>
          </r>
        </is>
      </c>
      <c r="B293" s="8" t="inlineStr">
        <is>
          <r>
            <t xml:space="preserve">28.01.070</t>
          </r>
        </is>
      </c>
      <c r="C293" s="9" t="inlineStr">
        <is>
          <r>
            <t xml:space="preserve">Ferragem completa para porta de box de WC tipo livre/ocupado</t>
          </r>
        </is>
      </c>
      <c r="D293" s="8" t="inlineStr">
        <is>
          <r>
            <t xml:space="preserve">CDHU</t>
          </r>
        </is>
      </c>
      <c r="E293" s="8" t="inlineStr">
        <is>
          <r>
            <t xml:space="preserve">CJ</t>
          </r>
        </is>
      </c>
      <c r="F293" s="10" t="n">
        <v>4.0</v>
      </c>
      <c r="G293" s="11" t="n">
        <v>344.7</v>
      </c>
      <c r="H293" s="12" t="n">
        <f>ROUND(ROUND(F293,2)*ROUND(G293,2),2)</f>
        <v>1378.8</v>
      </c>
    </row>
    <row r="294" customHeight="0" bestFit="1" ht="20">
      <c r="A294" s="7" t="inlineStr">
        <is>
          <r>
            <t xml:space="preserve">3.9.15</t>
          </r>
        </is>
      </c>
      <c r="B294" s="8" t="inlineStr">
        <is>
          <r>
            <t xml:space="preserve">33.10.020</t>
          </r>
        </is>
      </c>
      <c r="C294" s="9" t="inlineStr">
        <is>
          <r>
            <t xml:space="preserve">Tinta látex em massa, inclusive preparo</t>
          </r>
        </is>
      </c>
      <c r="D294" s="8" t="inlineStr">
        <is>
          <r>
            <t xml:space="preserve">CDHU</t>
          </r>
        </is>
      </c>
      <c r="E294" s="8" t="inlineStr">
        <is>
          <r>
            <t xml:space="preserve">M2</t>
          </r>
        </is>
      </c>
      <c r="F294" s="10" t="n">
        <v>14.64</v>
      </c>
      <c r="G294" s="11" t="n">
        <v>29.55</v>
      </c>
      <c r="H294" s="12" t="n">
        <f>ROUND(ROUND(F294,2)*ROUND(G294,2),2)</f>
        <v>432.61</v>
      </c>
    </row>
    <row r="295" customHeight="0" bestFit="1" ht="20">
      <c r="A295" s="7" t="inlineStr">
        <is>
          <r>
            <t xml:space="preserve">3.9.16</t>
          </r>
        </is>
      </c>
      <c r="B295" s="8" t="inlineStr">
        <is>
          <r>
            <t xml:space="preserve">33.11.050</t>
          </r>
        </is>
      </c>
      <c r="C295" s="9" t="inlineStr">
        <is>
          <r>
            <t xml:space="preserve">Esmalte à base água em superfície metálica, inclusive preparo</t>
          </r>
        </is>
      </c>
      <c r="D295" s="8" t="inlineStr">
        <is>
          <r>
            <t xml:space="preserve">CDHU</t>
          </r>
        </is>
      </c>
      <c r="E295" s="8" t="inlineStr">
        <is>
          <r>
            <t xml:space="preserve">M2</t>
          </r>
        </is>
      </c>
      <c r="F295" s="10" t="n">
        <v>3.6</v>
      </c>
      <c r="G295" s="11" t="n">
        <v>48.97</v>
      </c>
      <c r="H295" s="12" t="n">
        <f>ROUND(ROUND(F295,2)*ROUND(G295,2),2)</f>
        <v>176.29</v>
      </c>
    </row>
    <row r="296" customHeight="0" bestFit="1" ht="20">
      <c r="A296" s="7" t="inlineStr">
        <is>
          <r>
            <t xml:space="preserve">3.9.17</t>
          </r>
        </is>
      </c>
      <c r="B296" s="8" t="inlineStr">
        <is>
          <r>
            <t xml:space="preserve">33.12.011</t>
          </r>
        </is>
      </c>
      <c r="C296" s="9" t="inlineStr">
        <is>
          <r>
            <t xml:space="preserve">Esmalte à base de água em madeira, inclusive preparo</t>
          </r>
        </is>
      </c>
      <c r="D296" s="8" t="inlineStr">
        <is>
          <r>
            <t xml:space="preserve">CDHU</t>
          </r>
        </is>
      </c>
      <c r="E296" s="8" t="inlineStr">
        <is>
          <r>
            <t xml:space="preserve">M2</t>
          </r>
        </is>
      </c>
      <c r="F296" s="10" t="n">
        <v>5.04</v>
      </c>
      <c r="G296" s="11" t="n">
        <v>49.41</v>
      </c>
      <c r="H296" s="12" t="n">
        <f>ROUND(ROUND(F296,2)*ROUND(G296,2),2)</f>
        <v>249.03</v>
      </c>
    </row>
    <row r="297" customHeight="1" ht="20">
      <c r="A297" s="5" t="inlineStr">
        <is>
          <r>
            <t xml:space="preserve">3.10</t>
          </r>
        </is>
      </c>
      <c r="B297" s="5" t="inlineStr">
        <is>
          <r>
            <t xml:space="preserve">SANITÁRIO MASCULINO DOS ALUNOS</t>
          </r>
        </is>
      </c>
      <c r="C297" s="5" t="inlineStr"/>
      <c r="D297" s="5" t="inlineStr"/>
      <c r="E297" s="5" t="inlineStr"/>
      <c r="F297" s="5" t="inlineStr"/>
      <c r="G297" s="5" t="inlineStr"/>
      <c r="H297" s="6" t="n">
        <f>ROUND(SUM(H298:H314),2)</f>
        <v>27937.36</v>
      </c>
    </row>
    <row r="298" customHeight="0" bestFit="1" ht="20">
      <c r="A298" s="7" t="inlineStr">
        <is>
          <r>
            <t xml:space="preserve">3.10.1</t>
          </r>
        </is>
      </c>
      <c r="B298" s="8" t="inlineStr">
        <is>
          <r>
            <t xml:space="preserve">11.18.040</t>
          </r>
        </is>
      </c>
      <c r="C298" s="9" t="inlineStr">
        <is>
          <r>
            <t xml:space="preserve">Lastro de pedra britada</t>
          </r>
        </is>
      </c>
      <c r="D298" s="8" t="inlineStr">
        <is>
          <r>
            <t xml:space="preserve">CDHU</t>
          </r>
        </is>
      </c>
      <c r="E298" s="8" t="inlineStr">
        <is>
          <r>
            <t xml:space="preserve">M3</t>
          </r>
        </is>
      </c>
      <c r="F298" s="10" t="n">
        <v>0.97</v>
      </c>
      <c r="G298" s="11" t="n">
        <v>215.62</v>
      </c>
      <c r="H298" s="12" t="n">
        <f>ROUND(ROUND(F298,2)*ROUND(G298,2),2)</f>
        <v>209.15</v>
      </c>
    </row>
    <row r="299" customHeight="0" bestFit="1" ht="20">
      <c r="A299" s="7" t="inlineStr">
        <is>
          <r>
            <t xml:space="preserve">3.10.2</t>
          </r>
        </is>
      </c>
      <c r="B299" s="8" t="inlineStr">
        <is>
          <r>
            <t xml:space="preserve">14.30.010</t>
          </r>
        </is>
      </c>
      <c r="C299" s="9" t="inlineStr">
        <is>
          <r>
            <t xml:space="preserve">Divisória em placas de granito com espessura de 3 cm</t>
          </r>
        </is>
      </c>
      <c r="D299" s="8" t="inlineStr">
        <is>
          <r>
            <t xml:space="preserve">CDHU</t>
          </r>
        </is>
      </c>
      <c r="E299" s="8" t="inlineStr">
        <is>
          <r>
            <t xml:space="preserve">M2</t>
          </r>
        </is>
      </c>
      <c r="F299" s="10" t="n">
        <v>8.6</v>
      </c>
      <c r="G299" s="11" t="n">
        <v>1278.52</v>
      </c>
      <c r="H299" s="12" t="n">
        <f>ROUND(ROUND(F299,2)*ROUND(G299,2),2)</f>
        <v>10995.27</v>
      </c>
    </row>
    <row r="300" customHeight="0" bestFit="1" ht="20">
      <c r="A300" s="7" t="inlineStr">
        <is>
          <r>
            <t xml:space="preserve">3.10.3</t>
          </r>
        </is>
      </c>
      <c r="B300" s="8" t="inlineStr">
        <is>
          <r>
            <t xml:space="preserve">17.01.020</t>
          </r>
        </is>
      </c>
      <c r="C300" s="9" t="inlineStr">
        <is>
          <r>
            <t xml:space="preserve">Argamassa de regularização e/ou proteção</t>
          </r>
        </is>
      </c>
      <c r="D300" s="8" t="inlineStr">
        <is>
          <r>
            <t xml:space="preserve">CDHU</t>
          </r>
        </is>
      </c>
      <c r="E300" s="8" t="inlineStr">
        <is>
          <r>
            <t xml:space="preserve">M3</t>
          </r>
        </is>
      </c>
      <c r="F300" s="10" t="n">
        <v>0.58</v>
      </c>
      <c r="G300" s="11" t="n">
        <v>807.89</v>
      </c>
      <c r="H300" s="12" t="n">
        <f>ROUND(ROUND(F300,2)*ROUND(G300,2),2)</f>
        <v>468.58</v>
      </c>
    </row>
    <row r="301" customHeight="0" bestFit="1" ht="20">
      <c r="A301" s="7" t="inlineStr">
        <is>
          <r>
            <t xml:space="preserve">3.10.4</t>
          </r>
        </is>
      </c>
      <c r="B301" s="8" t="inlineStr">
        <is>
          <r>
            <t xml:space="preserve">17.01.040</t>
          </r>
        </is>
      </c>
      <c r="C301" s="9" t="inlineStr">
        <is>
          <r>
            <t xml:space="preserve">Lastro de concreto impermeabilizado</t>
          </r>
        </is>
      </c>
      <c r="D301" s="8" t="inlineStr">
        <is>
          <r>
            <t xml:space="preserve">CDHU</t>
          </r>
        </is>
      </c>
      <c r="E301" s="8" t="inlineStr">
        <is>
          <r>
            <t xml:space="preserve">M3</t>
          </r>
        </is>
      </c>
      <c r="F301" s="10" t="n">
        <v>0.97</v>
      </c>
      <c r="G301" s="11" t="n">
        <v>755.72</v>
      </c>
      <c r="H301" s="12" t="n">
        <f>ROUND(ROUND(F301,2)*ROUND(G301,2),2)</f>
        <v>733.05</v>
      </c>
    </row>
    <row r="302" customHeight="0" bestFit="1" ht="32">
      <c r="A302" s="7" t="inlineStr">
        <is>
          <r>
            <t xml:space="preserve">3.10.5</t>
          </r>
        </is>
      </c>
      <c r="B302" s="8" t="inlineStr">
        <is>
          <r>
            <t xml:space="preserve">18.06.142</t>
          </r>
        </is>
      </c>
      <c r="C302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302" s="8" t="inlineStr">
        <is>
          <r>
            <t xml:space="preserve">CDHU</t>
          </r>
        </is>
      </c>
      <c r="E302" s="8" t="inlineStr">
        <is>
          <r>
            <t xml:space="preserve">M2</t>
          </r>
        </is>
      </c>
      <c r="F302" s="10" t="n">
        <v>19.32</v>
      </c>
      <c r="G302" s="11" t="n">
        <v>131.51</v>
      </c>
      <c r="H302" s="12" t="n">
        <f>ROUND(ROUND(F302,2)*ROUND(G302,2),2)</f>
        <v>2540.77</v>
      </c>
    </row>
    <row r="303" customHeight="0" bestFit="1" ht="32">
      <c r="A303" s="7" t="inlineStr">
        <is>
          <r>
            <t xml:space="preserve">3.10.6</t>
          </r>
        </is>
      </c>
      <c r="B303" s="8" t="inlineStr">
        <is>
          <r>
            <t xml:space="preserve">18.06.143</t>
          </r>
        </is>
      </c>
      <c r="C303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303" s="8" t="inlineStr">
        <is>
          <r>
            <t xml:space="preserve">CDHU</t>
          </r>
        </is>
      </c>
      <c r="E303" s="8" t="inlineStr">
        <is>
          <r>
            <t xml:space="preserve">M</t>
          </r>
        </is>
      </c>
      <c r="F303" s="10" t="n">
        <v>37.6</v>
      </c>
      <c r="G303" s="11" t="n">
        <v>20.64</v>
      </c>
      <c r="H303" s="12" t="n">
        <f>ROUND(ROUND(F303,2)*ROUND(G303,2),2)</f>
        <v>776.06</v>
      </c>
    </row>
    <row r="304" customHeight="0" bestFit="1" ht="20">
      <c r="A304" s="7" t="inlineStr">
        <is>
          <r>
            <t xml:space="preserve">3.10.7</t>
          </r>
        </is>
      </c>
      <c r="B304" s="8" t="inlineStr">
        <is>
          <r>
            <t xml:space="preserve">18.06.410</t>
          </r>
        </is>
      </c>
      <c r="C304" s="9" t="inlineStr">
        <is>
          <r>
            <t xml:space="preserve">Rejuntamento em placas cerâmicas com argamassa industrializada para rejunte, juntas acima de 3 até 5 mm</t>
          </r>
        </is>
      </c>
      <c r="D304" s="8" t="inlineStr">
        <is>
          <r>
            <t xml:space="preserve">CDHU</t>
          </r>
        </is>
      </c>
      <c r="E304" s="8" t="inlineStr">
        <is>
          <r>
            <t xml:space="preserve">M2</t>
          </r>
        </is>
      </c>
      <c r="F304" s="10" t="n">
        <v>19.32</v>
      </c>
      <c r="G304" s="11" t="n">
        <v>13.27</v>
      </c>
      <c r="H304" s="12" t="n">
        <f>ROUND(ROUND(F304,2)*ROUND(G304,2),2)</f>
        <v>256.38</v>
      </c>
    </row>
    <row r="305" customHeight="0" bestFit="1" ht="24">
      <c r="A305" s="7" t="inlineStr">
        <is>
          <r>
            <t xml:space="preserve">3.10.8</t>
          </r>
        </is>
      </c>
      <c r="B305" s="8" t="inlineStr">
        <is>
          <r>
            <t xml:space="preserve">18.06.510</t>
          </r>
        </is>
      </c>
      <c r="C305" s="9" t="inlineStr">
        <is>
          <r>
            <t xml:space="preserve">Rejuntamento de rodapé em placas cerâmicas com argamassa industrializada para rejunte, altura até 10 cm, juntas acima de 3 até 5 mm</t>
          </r>
        </is>
      </c>
      <c r="D305" s="8" t="inlineStr">
        <is>
          <r>
            <t xml:space="preserve">CDHU</t>
          </r>
        </is>
      </c>
      <c r="E305" s="8" t="inlineStr">
        <is>
          <r>
            <t xml:space="preserve">M</t>
          </r>
        </is>
      </c>
      <c r="F305" s="10" t="n">
        <v>37.6</v>
      </c>
      <c r="G305" s="11" t="n">
        <v>1.46</v>
      </c>
      <c r="H305" s="12" t="n">
        <f>ROUND(ROUND(F305,2)*ROUND(G305,2),2)</f>
        <v>54.9</v>
      </c>
    </row>
    <row r="306" customHeight="0" bestFit="1" ht="24">
      <c r="A306" s="7" t="inlineStr">
        <is>
          <r>
            <t xml:space="preserve">3.10.9</t>
          </r>
        </is>
      </c>
      <c r="B306" s="8" t="inlineStr">
        <is>
          <r>
            <t xml:space="preserve">18.11.032</t>
          </r>
        </is>
      </c>
      <c r="C306" s="9" t="inlineStr">
        <is>
          <r>
            <t xml:space="preserve">Revestimento em placa cerâmica esmaltada de 15x15 cm, tipo monocolor, assentado e rejuntado com argamassa industrializada</t>
          </r>
        </is>
      </c>
      <c r="D306" s="8" t="inlineStr">
        <is>
          <r>
            <t xml:space="preserve">CDHU</t>
          </r>
        </is>
      </c>
      <c r="E306" s="8" t="inlineStr">
        <is>
          <r>
            <t xml:space="preserve">M2</t>
          </r>
        </is>
      </c>
      <c r="F306" s="10" t="n">
        <v>51.08</v>
      </c>
      <c r="G306" s="11" t="n">
        <v>98.34</v>
      </c>
      <c r="H306" s="12" t="n">
        <f>ROUND(ROUND(F306,2)*ROUND(G306,2),2)</f>
        <v>5023.21</v>
      </c>
    </row>
    <row r="307" customHeight="0" bestFit="1" ht="20">
      <c r="A307" s="7" t="inlineStr">
        <is>
          <r>
            <t xml:space="preserve">3.10.10</t>
          </r>
        </is>
      </c>
      <c r="B307" s="8" t="inlineStr">
        <is>
          <r>
            <t xml:space="preserve">19.01.062</t>
          </r>
        </is>
      </c>
      <c r="C307" s="9" t="inlineStr">
        <is>
          <r>
            <t xml:space="preserve">Peitoril e/ou soleira em granito, espessura de 2 cm e largura até 20 cm, acabamento polido</t>
          </r>
        </is>
      </c>
      <c r="D307" s="8" t="inlineStr">
        <is>
          <r>
            <t xml:space="preserve">CDHU</t>
          </r>
        </is>
      </c>
      <c r="E307" s="8" t="inlineStr">
        <is>
          <r>
            <t xml:space="preserve">M</t>
          </r>
        </is>
      </c>
      <c r="F307" s="10" t="n">
        <v>0.8</v>
      </c>
      <c r="G307" s="11" t="n">
        <v>178.05</v>
      </c>
      <c r="H307" s="12" t="n">
        <f>ROUND(ROUND(F307,2)*ROUND(G307,2),2)</f>
        <v>142.44</v>
      </c>
    </row>
    <row r="308" customHeight="0" bestFit="1" ht="20">
      <c r="A308" s="7" t="inlineStr">
        <is>
          <r>
            <t xml:space="preserve">3.10.11</t>
          </r>
        </is>
      </c>
      <c r="B308" s="8" t="inlineStr">
        <is>
          <r>
            <t xml:space="preserve">23.09.040</t>
          </r>
        </is>
      </c>
      <c r="C308" s="9" t="inlineStr">
        <is>
          <r>
            <t xml:space="preserve">Porta lisa com batente madeira - 80 x 210 cm</t>
          </r>
        </is>
      </c>
      <c r="D308" s="8" t="inlineStr">
        <is>
          <r>
            <t xml:space="preserve">CDHU</t>
          </r>
        </is>
      </c>
      <c r="E308" s="8" t="inlineStr">
        <is>
          <r>
            <t xml:space="preserve">UN</t>
          </r>
        </is>
      </c>
      <c r="F308" s="10" t="n">
        <v>1.0</v>
      </c>
      <c r="G308" s="11" t="n">
        <v>632.72</v>
      </c>
      <c r="H308" s="12" t="n">
        <f>ROUND(ROUND(F308,2)*ROUND(G308,2),2)</f>
        <v>632.72</v>
      </c>
    </row>
    <row r="309" customHeight="0" bestFit="1" ht="20">
      <c r="A309" s="7" t="inlineStr">
        <is>
          <r>
            <t xml:space="preserve">3.10.12</t>
          </r>
        </is>
      </c>
      <c r="B309" s="8" t="inlineStr">
        <is>
          <r>
            <t xml:space="preserve">25.02.211</t>
          </r>
        </is>
      </c>
      <c r="C309" s="9" t="inlineStr">
        <is>
          <r>
            <t xml:space="preserve">Porta veneziana de abrir em alumínio - cor branca</t>
          </r>
        </is>
      </c>
      <c r="D309" s="8" t="inlineStr">
        <is>
          <r>
            <t xml:space="preserve">CDHU</t>
          </r>
        </is>
      </c>
      <c r="E309" s="8" t="inlineStr">
        <is>
          <r>
            <t xml:space="preserve">M2</t>
          </r>
        </is>
      </c>
      <c r="F309" s="10" t="n">
        <v>4.8</v>
      </c>
      <c r="G309" s="11" t="n">
        <v>695.51</v>
      </c>
      <c r="H309" s="12" t="n">
        <f>ROUND(ROUND(F309,2)*ROUND(G309,2),2)</f>
        <v>3338.45</v>
      </c>
    </row>
    <row r="310" customHeight="0" bestFit="1" ht="20">
      <c r="A310" s="7" t="inlineStr">
        <is>
          <r>
            <t xml:space="preserve">3.10.13</t>
          </r>
        </is>
      </c>
      <c r="B310" s="8" t="inlineStr">
        <is>
          <r>
            <t xml:space="preserve">28.01.020</t>
          </r>
        </is>
      </c>
      <c r="C310" s="9" t="inlineStr">
        <is>
          <r>
            <t xml:space="preserve">Ferragem completa com maçaneta tipo alavanca, para porta externa com 1 folha</t>
          </r>
        </is>
      </c>
      <c r="D310" s="8" t="inlineStr">
        <is>
          <r>
            <t xml:space="preserve">CDHU</t>
          </r>
        </is>
      </c>
      <c r="E310" s="8" t="inlineStr">
        <is>
          <r>
            <t xml:space="preserve">CJ</t>
          </r>
        </is>
      </c>
      <c r="F310" s="10" t="n">
        <v>1.0</v>
      </c>
      <c r="G310" s="11" t="n">
        <v>529.65</v>
      </c>
      <c r="H310" s="12" t="n">
        <f>ROUND(ROUND(F310,2)*ROUND(G310,2),2)</f>
        <v>529.65</v>
      </c>
    </row>
    <row r="311" customHeight="0" bestFit="1" ht="20">
      <c r="A311" s="7" t="inlineStr">
        <is>
          <r>
            <t xml:space="preserve">3.10.14</t>
          </r>
        </is>
      </c>
      <c r="B311" s="8" t="inlineStr">
        <is>
          <r>
            <t xml:space="preserve">28.01.070</t>
          </r>
        </is>
      </c>
      <c r="C311" s="9" t="inlineStr">
        <is>
          <r>
            <t xml:space="preserve">Ferragem completa para porta de box de WC tipo livre/ocupado</t>
          </r>
        </is>
      </c>
      <c r="D311" s="8" t="inlineStr">
        <is>
          <r>
            <t xml:space="preserve">CDHU</t>
          </r>
        </is>
      </c>
      <c r="E311" s="8" t="inlineStr">
        <is>
          <r>
            <t xml:space="preserve">CJ</t>
          </r>
        </is>
      </c>
      <c r="F311" s="10" t="n">
        <v>4.0</v>
      </c>
      <c r="G311" s="11" t="n">
        <v>344.7</v>
      </c>
      <c r="H311" s="12" t="n">
        <f>ROUND(ROUND(F311,2)*ROUND(G311,2),2)</f>
        <v>1378.8</v>
      </c>
    </row>
    <row r="312" customHeight="0" bestFit="1" ht="20">
      <c r="A312" s="7" t="inlineStr">
        <is>
          <r>
            <t xml:space="preserve">3.10.15</t>
          </r>
        </is>
      </c>
      <c r="B312" s="8" t="inlineStr">
        <is>
          <r>
            <t xml:space="preserve">33.10.020</t>
          </r>
        </is>
      </c>
      <c r="C312" s="9" t="inlineStr">
        <is>
          <r>
            <t xml:space="preserve">Tinta látex em massa, inclusive preparo</t>
          </r>
        </is>
      </c>
      <c r="D312" s="8" t="inlineStr">
        <is>
          <r>
            <t xml:space="preserve">CDHU</t>
          </r>
        </is>
      </c>
      <c r="E312" s="8" t="inlineStr">
        <is>
          <r>
            <t xml:space="preserve">M2</t>
          </r>
        </is>
      </c>
      <c r="F312" s="10" t="n">
        <v>14.64</v>
      </c>
      <c r="G312" s="11" t="n">
        <v>29.55</v>
      </c>
      <c r="H312" s="12" t="n">
        <f>ROUND(ROUND(F312,2)*ROUND(G312,2),2)</f>
        <v>432.61</v>
      </c>
    </row>
    <row r="313" customHeight="0" bestFit="1" ht="20">
      <c r="A313" s="7" t="inlineStr">
        <is>
          <r>
            <t xml:space="preserve">3.10.16</t>
          </r>
        </is>
      </c>
      <c r="B313" s="8" t="inlineStr">
        <is>
          <r>
            <t xml:space="preserve">33.11.050</t>
          </r>
        </is>
      </c>
      <c r="C313" s="9" t="inlineStr">
        <is>
          <r>
            <t xml:space="preserve">Esmalte à base água em superfície metálica, inclusive preparo</t>
          </r>
        </is>
      </c>
      <c r="D313" s="8" t="inlineStr">
        <is>
          <r>
            <t xml:space="preserve">CDHU</t>
          </r>
        </is>
      </c>
      <c r="E313" s="8" t="inlineStr">
        <is>
          <r>
            <t xml:space="preserve">M2</t>
          </r>
        </is>
      </c>
      <c r="F313" s="10" t="n">
        <v>3.6</v>
      </c>
      <c r="G313" s="11" t="n">
        <v>48.97</v>
      </c>
      <c r="H313" s="12" t="n">
        <f>ROUND(ROUND(F313,2)*ROUND(G313,2),2)</f>
        <v>176.29</v>
      </c>
    </row>
    <row r="314" customHeight="0" bestFit="1" ht="20">
      <c r="A314" s="7" t="inlineStr">
        <is>
          <r>
            <t xml:space="preserve">3.10.17</t>
          </r>
        </is>
      </c>
      <c r="B314" s="8" t="inlineStr">
        <is>
          <r>
            <t xml:space="preserve">33.12.011</t>
          </r>
        </is>
      </c>
      <c r="C314" s="9" t="inlineStr">
        <is>
          <r>
            <t xml:space="preserve">Esmalte à base de água em madeira, inclusive preparo</t>
          </r>
        </is>
      </c>
      <c r="D314" s="8" t="inlineStr">
        <is>
          <r>
            <t xml:space="preserve">CDHU</t>
          </r>
        </is>
      </c>
      <c r="E314" s="8" t="inlineStr">
        <is>
          <r>
            <t xml:space="preserve">M2</t>
          </r>
        </is>
      </c>
      <c r="F314" s="10" t="n">
        <v>5.04</v>
      </c>
      <c r="G314" s="11" t="n">
        <v>49.41</v>
      </c>
      <c r="H314" s="12" t="n">
        <f>ROUND(ROUND(F314,2)*ROUND(G314,2),2)</f>
        <v>249.03</v>
      </c>
    </row>
    <row r="315" customHeight="1" ht="20">
      <c r="A315" s="5" t="inlineStr">
        <is>
          <r>
            <t xml:space="preserve">3.11</t>
          </r>
        </is>
      </c>
      <c r="B315" s="5" t="inlineStr">
        <is>
          <r>
            <t xml:space="preserve">SANITÁRIO PNE 1 E 2</t>
          </r>
        </is>
      </c>
      <c r="C315" s="5" t="inlineStr"/>
      <c r="D315" s="5" t="inlineStr"/>
      <c r="E315" s="5" t="inlineStr"/>
      <c r="F315" s="5" t="inlineStr"/>
      <c r="G315" s="5" t="inlineStr"/>
      <c r="H315" s="6" t="n">
        <f>ROUND(SUM(H316:H333),2)</f>
        <v>15116.11</v>
      </c>
    </row>
    <row r="316" customHeight="0" bestFit="1" ht="20">
      <c r="A316" s="7" t="inlineStr">
        <is>
          <r>
            <t xml:space="preserve">3.11.1</t>
          </r>
        </is>
      </c>
      <c r="B316" s="8" t="inlineStr">
        <is>
          <r>
            <t xml:space="preserve">11.18.040</t>
          </r>
        </is>
      </c>
      <c r="C316" s="9" t="inlineStr">
        <is>
          <r>
            <t xml:space="preserve">Lastro de pedra britada</t>
          </r>
        </is>
      </c>
      <c r="D316" s="8" t="inlineStr">
        <is>
          <r>
            <t xml:space="preserve">CDHU</t>
          </r>
        </is>
      </c>
      <c r="E316" s="8" t="inlineStr">
        <is>
          <r>
            <t xml:space="preserve">M3</t>
          </r>
        </is>
      </c>
      <c r="F316" s="10" t="n">
        <v>0.26</v>
      </c>
      <c r="G316" s="11" t="n">
        <v>215.62</v>
      </c>
      <c r="H316" s="12" t="n">
        <f>ROUND(ROUND(F316,2)*ROUND(G316,2),2)</f>
        <v>56.06</v>
      </c>
    </row>
    <row r="317" customHeight="0" bestFit="1" ht="20">
      <c r="A317" s="7" t="inlineStr">
        <is>
          <r>
            <t xml:space="preserve">3.11.2</t>
          </r>
        </is>
      </c>
      <c r="B317" s="8" t="inlineStr">
        <is>
          <r>
            <t xml:space="preserve">14.10.111</t>
          </r>
        </is>
      </c>
      <c r="C317" s="9" t="inlineStr">
        <is>
          <r>
            <t xml:space="preserve">Alvenaria de bloco de concreto de vedação de 14 cm - classe C</t>
          </r>
        </is>
      </c>
      <c r="D317" s="8" t="inlineStr">
        <is>
          <r>
            <t xml:space="preserve">CDHU</t>
          </r>
        </is>
      </c>
      <c r="E317" s="8" t="inlineStr">
        <is>
          <r>
            <t xml:space="preserve">M2</t>
          </r>
        </is>
      </c>
      <c r="F317" s="10" t="n">
        <v>19.77</v>
      </c>
      <c r="G317" s="11" t="n">
        <v>96.05</v>
      </c>
      <c r="H317" s="12" t="n">
        <f>ROUND(ROUND(F317,2)*ROUND(G317,2),2)</f>
        <v>1898.91</v>
      </c>
    </row>
    <row r="318" customHeight="0" bestFit="1" ht="20">
      <c r="A318" s="7" t="inlineStr">
        <is>
          <r>
            <t xml:space="preserve">3.11.3</t>
          </r>
        </is>
      </c>
      <c r="B318" s="8" t="inlineStr">
        <is>
          <r>
            <t xml:space="preserve">17.01.020</t>
          </r>
        </is>
      </c>
      <c r="C318" s="9" t="inlineStr">
        <is>
          <r>
            <t xml:space="preserve">Argamassa de regularização e/ou proteção</t>
          </r>
        </is>
      </c>
      <c r="D318" s="8" t="inlineStr">
        <is>
          <r>
            <t xml:space="preserve">CDHU</t>
          </r>
        </is>
      </c>
      <c r="E318" s="8" t="inlineStr">
        <is>
          <r>
            <t xml:space="preserve">M3</t>
          </r>
        </is>
      </c>
      <c r="F318" s="10" t="n">
        <v>0.15</v>
      </c>
      <c r="G318" s="11" t="n">
        <v>807.89</v>
      </c>
      <c r="H318" s="12" t="n">
        <f>ROUND(ROUND(F318,2)*ROUND(G318,2),2)</f>
        <v>121.18</v>
      </c>
    </row>
    <row r="319" customHeight="0" bestFit="1" ht="20">
      <c r="A319" s="7" t="inlineStr">
        <is>
          <r>
            <t xml:space="preserve">3.11.4</t>
          </r>
        </is>
      </c>
      <c r="B319" s="8" t="inlineStr">
        <is>
          <r>
            <t xml:space="preserve">17.01.040</t>
          </r>
        </is>
      </c>
      <c r="C319" s="9" t="inlineStr">
        <is>
          <r>
            <t xml:space="preserve">Lastro de concreto impermeabilizado</t>
          </r>
        </is>
      </c>
      <c r="D319" s="8" t="inlineStr">
        <is>
          <r>
            <t xml:space="preserve">CDHU</t>
          </r>
        </is>
      </c>
      <c r="E319" s="8" t="inlineStr">
        <is>
          <r>
            <t xml:space="preserve">M3</t>
          </r>
        </is>
      </c>
      <c r="F319" s="10" t="n">
        <v>0.26</v>
      </c>
      <c r="G319" s="11" t="n">
        <v>755.72</v>
      </c>
      <c r="H319" s="12" t="n">
        <f>ROUND(ROUND(F319,2)*ROUND(G319,2),2)</f>
        <v>196.49</v>
      </c>
    </row>
    <row r="320" customHeight="0" bestFit="1" ht="20">
      <c r="A320" s="7" t="inlineStr">
        <is>
          <r>
            <t xml:space="preserve">3.11.5</t>
          </r>
        </is>
      </c>
      <c r="B320" s="8" t="inlineStr">
        <is>
          <r>
            <t xml:space="preserve">17.02.020</t>
          </r>
        </is>
      </c>
      <c r="C320" s="9" t="inlineStr">
        <is>
          <r>
            <t xml:space="preserve">Chapisco</t>
          </r>
        </is>
      </c>
      <c r="D320" s="8" t="inlineStr">
        <is>
          <r>
            <t xml:space="preserve">CDHU</t>
          </r>
        </is>
      </c>
      <c r="E320" s="8" t="inlineStr">
        <is>
          <r>
            <t xml:space="preserve">M2</t>
          </r>
        </is>
      </c>
      <c r="F320" s="10" t="n">
        <v>39.53</v>
      </c>
      <c r="G320" s="11" t="n">
        <v>7.21</v>
      </c>
      <c r="H320" s="12" t="n">
        <f>ROUND(ROUND(F320,2)*ROUND(G320,2),2)</f>
        <v>285.01</v>
      </c>
    </row>
    <row r="321" customHeight="0" bestFit="1" ht="20">
      <c r="A321" s="7" t="inlineStr">
        <is>
          <r>
            <t xml:space="preserve">3.11.6</t>
          </r>
        </is>
      </c>
      <c r="B321" s="8" t="inlineStr">
        <is>
          <r>
            <t xml:space="preserve">17.02.140</t>
          </r>
        </is>
      </c>
      <c r="C321" s="9" t="inlineStr">
        <is>
          <r>
            <t xml:space="preserve">Emboço desempenado com espuma de poliéster</t>
          </r>
        </is>
      </c>
      <c r="D321" s="8" t="inlineStr">
        <is>
          <r>
            <t xml:space="preserve">CDHU</t>
          </r>
        </is>
      </c>
      <c r="E321" s="8" t="inlineStr">
        <is>
          <r>
            <t xml:space="preserve">M2</t>
          </r>
        </is>
      </c>
      <c r="F321" s="10" t="n">
        <v>39.53</v>
      </c>
      <c r="G321" s="11" t="n">
        <v>28.21</v>
      </c>
      <c r="H321" s="12" t="n">
        <f>ROUND(ROUND(F321,2)*ROUND(G321,2),2)</f>
        <v>1115.14</v>
      </c>
    </row>
    <row r="322" customHeight="0" bestFit="1" ht="32">
      <c r="A322" s="7" t="inlineStr">
        <is>
          <r>
            <t xml:space="preserve">3.11.7</t>
          </r>
        </is>
      </c>
      <c r="B322" s="8" t="inlineStr">
        <is>
          <r>
            <t xml:space="preserve">18.06.142</t>
          </r>
        </is>
      </c>
      <c r="C322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322" s="8" t="inlineStr">
        <is>
          <r>
            <t xml:space="preserve">CDHU</t>
          </r>
        </is>
      </c>
      <c r="E322" s="8" t="inlineStr">
        <is>
          <r>
            <t xml:space="preserve">M2</t>
          </r>
        </is>
      </c>
      <c r="F322" s="10" t="n">
        <v>5.1</v>
      </c>
      <c r="G322" s="11" t="n">
        <v>131.51</v>
      </c>
      <c r="H322" s="12" t="n">
        <f>ROUND(ROUND(F322,2)*ROUND(G322,2),2)</f>
        <v>670.7</v>
      </c>
    </row>
    <row r="323" customHeight="0" bestFit="1" ht="32">
      <c r="A323" s="7" t="inlineStr">
        <is>
          <r>
            <t xml:space="preserve">3.11.8</t>
          </r>
        </is>
      </c>
      <c r="B323" s="8" t="inlineStr">
        <is>
          <r>
            <t xml:space="preserve">18.06.143</t>
          </r>
        </is>
      </c>
      <c r="C323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323" s="8" t="inlineStr">
        <is>
          <r>
            <t xml:space="preserve">CDHU</t>
          </r>
        </is>
      </c>
      <c r="E323" s="8" t="inlineStr">
        <is>
          <r>
            <t xml:space="preserve">M</t>
          </r>
        </is>
      </c>
      <c r="F323" s="10" t="n">
        <v>10.8</v>
      </c>
      <c r="G323" s="11" t="n">
        <v>20.64</v>
      </c>
      <c r="H323" s="12" t="n">
        <f>ROUND(ROUND(F323,2)*ROUND(G323,2),2)</f>
        <v>222.91</v>
      </c>
    </row>
    <row r="324" customHeight="0" bestFit="1" ht="20">
      <c r="A324" s="7" t="inlineStr">
        <is>
          <r>
            <t xml:space="preserve">3.11.9</t>
          </r>
        </is>
      </c>
      <c r="B324" s="8" t="inlineStr">
        <is>
          <r>
            <t xml:space="preserve">18.06.410</t>
          </r>
        </is>
      </c>
      <c r="C324" s="9" t="inlineStr">
        <is>
          <r>
            <t xml:space="preserve">Rejuntamento em placas cerâmicas com argamassa industrializada para rejunte, juntas acima de 3 até 5 mm</t>
          </r>
        </is>
      </c>
      <c r="D324" s="8" t="inlineStr">
        <is>
          <r>
            <t xml:space="preserve">CDHU</t>
          </r>
        </is>
      </c>
      <c r="E324" s="8" t="inlineStr">
        <is>
          <r>
            <t xml:space="preserve">M2</t>
          </r>
        </is>
      </c>
      <c r="F324" s="10" t="n">
        <v>5.1</v>
      </c>
      <c r="G324" s="11" t="n">
        <v>13.27</v>
      </c>
      <c r="H324" s="12" t="n">
        <f>ROUND(ROUND(F324,2)*ROUND(G324,2),2)</f>
        <v>67.68</v>
      </c>
    </row>
    <row r="325" customHeight="0" bestFit="1" ht="24">
      <c r="A325" s="7" t="inlineStr">
        <is>
          <r>
            <t xml:space="preserve">3.11.10</t>
          </r>
        </is>
      </c>
      <c r="B325" s="8" t="inlineStr">
        <is>
          <r>
            <t xml:space="preserve">18.06.510</t>
          </r>
        </is>
      </c>
      <c r="C325" s="9" t="inlineStr">
        <is>
          <r>
            <t xml:space="preserve">Rejuntamento de rodapé em placas cerâmicas com argamassa industrializada para rejunte, altura até 10 cm, juntas acima de 3 até 5 mm</t>
          </r>
        </is>
      </c>
      <c r="D325" s="8" t="inlineStr">
        <is>
          <r>
            <t xml:space="preserve">CDHU</t>
          </r>
        </is>
      </c>
      <c r="E325" s="8" t="inlineStr">
        <is>
          <r>
            <t xml:space="preserve">M</t>
          </r>
        </is>
      </c>
      <c r="F325" s="10" t="n">
        <v>10.8</v>
      </c>
      <c r="G325" s="11" t="n">
        <v>1.46</v>
      </c>
      <c r="H325" s="12" t="n">
        <f>ROUND(ROUND(F325,2)*ROUND(G325,2),2)</f>
        <v>15.77</v>
      </c>
    </row>
    <row r="326" customHeight="0" bestFit="1" ht="24">
      <c r="A326" s="7" t="inlineStr">
        <is>
          <r>
            <t xml:space="preserve">3.11.11</t>
          </r>
        </is>
      </c>
      <c r="B326" s="8" t="inlineStr">
        <is>
          <r>
            <t xml:space="preserve">18.11.032</t>
          </r>
        </is>
      </c>
      <c r="C326" s="9" t="inlineStr">
        <is>
          <r>
            <t xml:space="preserve">Revestimento em placa cerâmica esmaltada de 15x15 cm, tipo monocolor, assentado e rejuntado com argamassa industrializada</t>
          </r>
        </is>
      </c>
      <c r="D326" s="8" t="inlineStr">
        <is>
          <r>
            <t xml:space="preserve">CDHU</t>
          </r>
        </is>
      </c>
      <c r="E326" s="8" t="inlineStr">
        <is>
          <r>
            <t xml:space="preserve">M2</t>
          </r>
        </is>
      </c>
      <c r="F326" s="10" t="n">
        <v>32.08</v>
      </c>
      <c r="G326" s="11" t="n">
        <v>98.34</v>
      </c>
      <c r="H326" s="12" t="n">
        <f>ROUND(ROUND(F326,2)*ROUND(G326,2),2)</f>
        <v>3154.75</v>
      </c>
    </row>
    <row r="327" customHeight="0" bestFit="1" ht="20">
      <c r="A327" s="7" t="inlineStr">
        <is>
          <r>
            <t xml:space="preserve">3.11.12</t>
          </r>
        </is>
      </c>
      <c r="B327" s="8" t="inlineStr">
        <is>
          <r>
            <t xml:space="preserve">19.01.062</t>
          </r>
        </is>
      </c>
      <c r="C327" s="9" t="inlineStr">
        <is>
          <r>
            <t xml:space="preserve">Peitoril e/ou soleira em granito, espessura de 2 cm e largura até 20 cm, acabamento polido</t>
          </r>
        </is>
      </c>
      <c r="D327" s="8" t="inlineStr">
        <is>
          <r>
            <t xml:space="preserve">CDHU</t>
          </r>
        </is>
      </c>
      <c r="E327" s="8" t="inlineStr">
        <is>
          <r>
            <t xml:space="preserve">M</t>
          </r>
        </is>
      </c>
      <c r="F327" s="10" t="n">
        <v>1.8</v>
      </c>
      <c r="G327" s="11" t="n">
        <v>178.05</v>
      </c>
      <c r="H327" s="12" t="n">
        <f>ROUND(ROUND(F327,2)*ROUND(G327,2),2)</f>
        <v>320.49</v>
      </c>
    </row>
    <row r="328" customHeight="0" bestFit="1" ht="20">
      <c r="A328" s="7" t="inlineStr">
        <is>
          <r>
            <t xml:space="preserve">3.11.13</t>
          </r>
        </is>
      </c>
      <c r="B328" s="8" t="inlineStr">
        <is>
          <r>
            <t xml:space="preserve">22.03.070</t>
          </r>
        </is>
      </c>
      <c r="C328" s="9" t="inlineStr">
        <is>
          <r>
            <t xml:space="preserve">Forro em lâmina de PVC</t>
          </r>
        </is>
      </c>
      <c r="D328" s="8" t="inlineStr">
        <is>
          <r>
            <t xml:space="preserve">CDHU</t>
          </r>
        </is>
      </c>
      <c r="E328" s="8" t="inlineStr">
        <is>
          <r>
            <t xml:space="preserve">M2</t>
          </r>
        </is>
      </c>
      <c r="F328" s="10" t="n">
        <v>13.88</v>
      </c>
      <c r="G328" s="11" t="n">
        <v>102.93</v>
      </c>
      <c r="H328" s="12" t="n">
        <f>ROUND(ROUND(F328,2)*ROUND(G328,2),2)</f>
        <v>1428.67</v>
      </c>
    </row>
    <row r="329" customHeight="0" bestFit="1" ht="20">
      <c r="A329" s="7" t="inlineStr">
        <is>
          <r>
            <t xml:space="preserve">3.11.14</t>
          </r>
        </is>
      </c>
      <c r="B329" s="8" t="inlineStr">
        <is>
          <r>
            <t xml:space="preserve">30.01.030</t>
          </r>
        </is>
      </c>
      <c r="C329" s="9" t="inlineStr">
        <is>
          <r>
            <t xml:space="preserve">Barra de apoio reta, para pessoas com mobilidade reduzida, em tubo de aço inoxidável de 1 1/2´ x 800 mm</t>
          </r>
        </is>
      </c>
      <c r="D329" s="8" t="inlineStr">
        <is>
          <r>
            <t xml:space="preserve">CDHU</t>
          </r>
        </is>
      </c>
      <c r="E329" s="8" t="inlineStr">
        <is>
          <r>
            <t xml:space="preserve">UN</t>
          </r>
        </is>
      </c>
      <c r="F329" s="10" t="n">
        <v>8.0</v>
      </c>
      <c r="G329" s="11" t="n">
        <v>187.63</v>
      </c>
      <c r="H329" s="12" t="n">
        <f>ROUND(ROUND(F329,2)*ROUND(G329,2),2)</f>
        <v>1501.04</v>
      </c>
    </row>
    <row r="330" customHeight="0" bestFit="1" ht="24">
      <c r="A330" s="7" t="inlineStr">
        <is>
          <r>
            <t xml:space="preserve">3.11.15</t>
          </r>
        </is>
      </c>
      <c r="B330" s="8" t="inlineStr">
        <is>
          <r>
            <t xml:space="preserve">30.01.061</t>
          </r>
        </is>
      </c>
      <c r="C330" s="9" t="inlineStr">
        <is>
          <r>
            <t xml:space="preserve">Barra de apoio lateral para lavatório, para pessoas com mobilidade reduzida, em tubo de aço inoxidável de 1.1/4", comprimento 25 a 30 cm</t>
          </r>
        </is>
      </c>
      <c r="D330" s="8" t="inlineStr">
        <is>
          <r>
            <t xml:space="preserve">CDHU</t>
          </r>
        </is>
      </c>
      <c r="E330" s="8" t="inlineStr">
        <is>
          <r>
            <t xml:space="preserve">UN</t>
          </r>
        </is>
      </c>
      <c r="F330" s="10" t="n">
        <v>2.0</v>
      </c>
      <c r="G330" s="11" t="n">
        <v>181.4</v>
      </c>
      <c r="H330" s="12" t="n">
        <f>ROUND(ROUND(F330,2)*ROUND(G330,2),2)</f>
        <v>362.8</v>
      </c>
    </row>
    <row r="331" customHeight="0" bestFit="1" ht="20">
      <c r="A331" s="7" t="inlineStr">
        <is>
          <r>
            <t xml:space="preserve">3.11.16</t>
          </r>
        </is>
      </c>
      <c r="B331" s="8" t="inlineStr">
        <is>
          <r>
            <t xml:space="preserve">30.01.130</t>
          </r>
        </is>
      </c>
      <c r="C331" s="9" t="inlineStr">
        <is>
          <r>
            <t xml:space="preserve">Barra de proteção para lavatório, para pessoas com mobilidade reduzida, em tubo de alumínio acabamento com pintura epóxi</t>
          </r>
        </is>
      </c>
      <c r="D331" s="8" t="inlineStr">
        <is>
          <r>
            <t xml:space="preserve">CDHU</t>
          </r>
        </is>
      </c>
      <c r="E331" s="8" t="inlineStr">
        <is>
          <r>
            <t xml:space="preserve">UN</t>
          </r>
        </is>
      </c>
      <c r="F331" s="10" t="n">
        <v>2.0</v>
      </c>
      <c r="G331" s="11" t="n">
        <v>424.65</v>
      </c>
      <c r="H331" s="12" t="n">
        <f>ROUND(ROUND(F331,2)*ROUND(G331,2),2)</f>
        <v>849.3</v>
      </c>
    </row>
    <row r="332" customHeight="0" bestFit="1" ht="20">
      <c r="A332" s="7" t="inlineStr">
        <is>
          <r>
            <t xml:space="preserve">3.11.17</t>
          </r>
        </is>
      </c>
      <c r="B332" s="8" t="inlineStr">
        <is>
          <r>
            <t xml:space="preserve">33.12.011</t>
          </r>
        </is>
      </c>
      <c r="C332" s="9" t="inlineStr">
        <is>
          <r>
            <t xml:space="preserve">Esmalte à base de água em madeira, inclusive preparo</t>
          </r>
        </is>
      </c>
      <c r="D332" s="8" t="inlineStr">
        <is>
          <r>
            <t xml:space="preserve">CDHU</t>
          </r>
        </is>
      </c>
      <c r="E332" s="8" t="inlineStr">
        <is>
          <r>
            <t xml:space="preserve">M2</t>
          </r>
        </is>
      </c>
      <c r="F332" s="10" t="n">
        <v>11.34</v>
      </c>
      <c r="G332" s="11" t="n">
        <v>49.41</v>
      </c>
      <c r="H332" s="12" t="n">
        <f>ROUND(ROUND(F332,2)*ROUND(G332,2),2)</f>
        <v>560.31</v>
      </c>
    </row>
    <row r="333" customHeight="0" bestFit="1" ht="20">
      <c r="A333" s="7" t="inlineStr">
        <is>
          <r>
            <t xml:space="preserve">3.11.18</t>
          </r>
        </is>
      </c>
      <c r="B333" s="8" t="inlineStr">
        <is>
          <r>
            <t xml:space="preserve">05.01.092</t>
          </r>
        </is>
      </c>
      <c r="C333" s="9" t="inlineStr">
        <is>
          <r>
            <t xml:space="preserve">Pm-60 porta de madeira sarrafeada p/ pint. c/ band. bat. met. l=92cm inclusive reforço de fechadura</t>
          </r>
        </is>
      </c>
      <c r="D333" s="8" t="inlineStr">
        <is>
          <r>
            <t xml:space="preserve">FDE</t>
          </r>
        </is>
      </c>
      <c r="E333" s="8" t="inlineStr">
        <is>
          <r>
            <t xml:space="preserve">UN</t>
          </r>
        </is>
      </c>
      <c r="F333" s="10" t="n">
        <v>1.0</v>
      </c>
      <c r="G333" s="11" t="n">
        <v>2288.9</v>
      </c>
      <c r="H333" s="12" t="n">
        <f>ROUND(ROUND(F333,2)*ROUND(G333,2),2)</f>
        <v>2288.9</v>
      </c>
    </row>
    <row r="334" customHeight="1" ht="20">
      <c r="A334" s="5" t="inlineStr">
        <is>
          <r>
            <t xml:space="preserve">3.12</t>
          </r>
        </is>
      </c>
      <c r="B334" s="5" t="inlineStr">
        <is>
          <r>
            <t xml:space="preserve">INSTALAÇÕES HIDRÁULICAS</t>
          </r>
        </is>
      </c>
      <c r="C334" s="5" t="inlineStr"/>
      <c r="D334" s="5" t="inlineStr"/>
      <c r="E334" s="5" t="inlineStr"/>
      <c r="F334" s="5" t="inlineStr"/>
      <c r="G334" s="5" t="inlineStr"/>
      <c r="H334" s="6" t="n">
        <f>ROUND(SUM(H335:H372),2)</f>
        <v>52492.6</v>
      </c>
    </row>
    <row r="335" customHeight="0" bestFit="1" ht="20">
      <c r="A335" s="7" t="inlineStr">
        <is>
          <r>
            <t xml:space="preserve">3.12.1</t>
          </r>
        </is>
      </c>
      <c r="B335" s="8" t="inlineStr">
        <is>
          <r>
            <t xml:space="preserve">26.04.030</t>
          </r>
        </is>
      </c>
      <c r="C335" s="9" t="inlineStr">
        <is>
          <r>
            <t xml:space="preserve">Espelho comum de 3 mm com moldura em alumínio</t>
          </r>
        </is>
      </c>
      <c r="D335" s="8" t="inlineStr">
        <is>
          <r>
            <t xml:space="preserve">CDHU</t>
          </r>
        </is>
      </c>
      <c r="E335" s="8" t="inlineStr">
        <is>
          <r>
            <t xml:space="preserve">M2</t>
          </r>
        </is>
      </c>
      <c r="F335" s="10" t="n">
        <v>3.12</v>
      </c>
      <c r="G335" s="11" t="n">
        <v>967.21</v>
      </c>
      <c r="H335" s="12" t="n">
        <f>ROUND(ROUND(F335,2)*ROUND(G335,2),2)</f>
        <v>3017.7</v>
      </c>
    </row>
    <row r="336" customHeight="0" bestFit="1" ht="20">
      <c r="A336" s="7" t="inlineStr">
        <is>
          <r>
            <t xml:space="preserve">3.12.2</t>
          </r>
        </is>
      </c>
      <c r="B336" s="8" t="inlineStr">
        <is>
          <r>
            <t xml:space="preserve">30.08.040</t>
          </r>
        </is>
      </c>
      <c r="C336" s="9" t="inlineStr">
        <is>
          <r>
            <t xml:space="preserve">Lavatório de louça para canto sem coluna para pessoas com mobilidade reduzida</t>
          </r>
        </is>
      </c>
      <c r="D336" s="8" t="inlineStr">
        <is>
          <r>
            <t xml:space="preserve">CDHU</t>
          </r>
        </is>
      </c>
      <c r="E336" s="8" t="inlineStr">
        <is>
          <r>
            <t xml:space="preserve">UN</t>
          </r>
        </is>
      </c>
      <c r="F336" s="10" t="n">
        <v>3.0</v>
      </c>
      <c r="G336" s="11" t="n">
        <v>1772.07</v>
      </c>
      <c r="H336" s="12" t="n">
        <f>ROUND(ROUND(F336,2)*ROUND(G336,2),2)</f>
        <v>5316.21</v>
      </c>
    </row>
    <row r="337" customHeight="0" bestFit="1" ht="20">
      <c r="A337" s="7" t="inlineStr">
        <is>
          <r>
            <t xml:space="preserve">3.12.3</t>
          </r>
        </is>
      </c>
      <c r="B337" s="8" t="inlineStr">
        <is>
          <r>
            <t xml:space="preserve">30.08.060</t>
          </r>
        </is>
      </c>
      <c r="C337" s="9" t="inlineStr">
        <is>
          <r>
            <t xml:space="preserve">Bacia sifonada de louça para pessoas com mobilidade reduzida - capacidade de 6 litros</t>
          </r>
        </is>
      </c>
      <c r="D337" s="8" t="inlineStr">
        <is>
          <r>
            <t xml:space="preserve">CDHU</t>
          </r>
        </is>
      </c>
      <c r="E337" s="8" t="inlineStr">
        <is>
          <r>
            <t xml:space="preserve">UN</t>
          </r>
        </is>
      </c>
      <c r="F337" s="10" t="n">
        <v>2.0</v>
      </c>
      <c r="G337" s="11" t="n">
        <v>1122.35</v>
      </c>
      <c r="H337" s="12" t="n">
        <f>ROUND(ROUND(F337,2)*ROUND(G337,2),2)</f>
        <v>2244.7</v>
      </c>
    </row>
    <row r="338" customHeight="0" bestFit="1" ht="20">
      <c r="A338" s="7" t="inlineStr">
        <is>
          <r>
            <t xml:space="preserve">3.12.4</t>
          </r>
        </is>
      </c>
      <c r="B338" s="8" t="inlineStr">
        <is>
          <r>
            <t xml:space="preserve">38.23.240</t>
          </r>
        </is>
      </c>
      <c r="C338" s="9" t="inlineStr">
        <is>
          <r>
            <t xml:space="preserve">Mão francesa simples, galvanizada a fogo, L= 500 mm</t>
          </r>
        </is>
      </c>
      <c r="D338" s="8" t="inlineStr">
        <is>
          <r>
            <t xml:space="preserve">CDHU</t>
          </r>
        </is>
      </c>
      <c r="E338" s="8" t="inlineStr">
        <is>
          <r>
            <t xml:space="preserve">UN</t>
          </r>
        </is>
      </c>
      <c r="F338" s="10" t="n">
        <v>12.0</v>
      </c>
      <c r="G338" s="11" t="n">
        <v>39.81</v>
      </c>
      <c r="H338" s="12" t="n">
        <f>ROUND(ROUND(F338,2)*ROUND(G338,2),2)</f>
        <v>477.72</v>
      </c>
    </row>
    <row r="339" customHeight="0" bestFit="1" ht="20">
      <c r="A339" s="7" t="inlineStr">
        <is>
          <r>
            <t xml:space="preserve">3.12.5</t>
          </r>
        </is>
      </c>
      <c r="B339" s="8" t="inlineStr">
        <is>
          <r>
            <t xml:space="preserve">43.02.140</t>
          </r>
        </is>
      </c>
      <c r="C339" s="9" t="inlineStr">
        <is>
          <r>
            <t xml:space="preserve">Chuveiro elétrico de 5.500 W / 220 V em PVC</t>
          </r>
        </is>
      </c>
      <c r="D339" s="8" t="inlineStr">
        <is>
          <r>
            <t xml:space="preserve">CDHU</t>
          </r>
        </is>
      </c>
      <c r="E339" s="8" t="inlineStr">
        <is>
          <r>
            <t xml:space="preserve">UN</t>
          </r>
        </is>
      </c>
      <c r="F339" s="10" t="n">
        <v>5.0</v>
      </c>
      <c r="G339" s="11" t="n">
        <v>132.92</v>
      </c>
      <c r="H339" s="12" t="n">
        <f>ROUND(ROUND(F339,2)*ROUND(G339,2),2)</f>
        <v>664.6</v>
      </c>
    </row>
    <row r="340" customHeight="0" bestFit="1" ht="20">
      <c r="A340" s="7" t="inlineStr">
        <is>
          <r>
            <t xml:space="preserve">3.12.6</t>
          </r>
        </is>
      </c>
      <c r="B340" s="8" t="inlineStr">
        <is>
          <r>
            <t xml:space="preserve">44.01.050</t>
          </r>
        </is>
      </c>
      <c r="C340" s="9" t="inlineStr">
        <is>
          <r>
            <t xml:space="preserve">Bacia sifonada de louça sem tampa - 6 litros</t>
          </r>
        </is>
      </c>
      <c r="D340" s="8" t="inlineStr">
        <is>
          <r>
            <t xml:space="preserve">CDHU</t>
          </r>
        </is>
      </c>
      <c r="E340" s="8" t="inlineStr">
        <is>
          <r>
            <t xml:space="preserve">UN</t>
          </r>
        </is>
      </c>
      <c r="F340" s="10" t="n">
        <v>8.0</v>
      </c>
      <c r="G340" s="11" t="n">
        <v>319.51</v>
      </c>
      <c r="H340" s="12" t="n">
        <f>ROUND(ROUND(F340,2)*ROUND(G340,2),2)</f>
        <v>2556.08</v>
      </c>
    </row>
    <row r="341" customHeight="0" bestFit="1" ht="20">
      <c r="A341" s="7" t="inlineStr">
        <is>
          <r>
            <t xml:space="preserve">3.12.7</t>
          </r>
        </is>
      </c>
      <c r="B341" s="8" t="inlineStr">
        <is>
          <r>
            <t xml:space="preserve">44.01.270</t>
          </r>
        </is>
      </c>
      <c r="C341" s="9" t="inlineStr">
        <is>
          <r>
            <t xml:space="preserve">Cuba de louça de embutir oval</t>
          </r>
        </is>
      </c>
      <c r="D341" s="8" t="inlineStr">
        <is>
          <r>
            <t xml:space="preserve">CDHU</t>
          </r>
        </is>
      </c>
      <c r="E341" s="8" t="inlineStr">
        <is>
          <r>
            <t xml:space="preserve">UN</t>
          </r>
        </is>
      </c>
      <c r="F341" s="10" t="n">
        <v>10.0</v>
      </c>
      <c r="G341" s="11" t="n">
        <v>141.92</v>
      </c>
      <c r="H341" s="12" t="n">
        <f>ROUND(ROUND(F341,2)*ROUND(G341,2),2)</f>
        <v>1419.2</v>
      </c>
    </row>
    <row r="342" customHeight="0" bestFit="1" ht="20">
      <c r="A342" s="7" t="inlineStr">
        <is>
          <r>
            <t xml:space="preserve">3.12.8</t>
          </r>
        </is>
      </c>
      <c r="B342" s="8" t="inlineStr">
        <is>
          <r>
            <t xml:space="preserve">44.02.062</t>
          </r>
        </is>
      </c>
      <c r="C342" s="9" t="inlineStr">
        <is>
          <r>
            <t xml:space="preserve">Tampo/bancada em granito, com frontão, espessura de 2 cm, acabamento polido</t>
          </r>
        </is>
      </c>
      <c r="D342" s="8" t="inlineStr">
        <is>
          <r>
            <t xml:space="preserve">CDHU</t>
          </r>
        </is>
      </c>
      <c r="E342" s="8" t="inlineStr">
        <is>
          <r>
            <t xml:space="preserve">M2</t>
          </r>
        </is>
      </c>
      <c r="F342" s="10" t="n">
        <v>4.92</v>
      </c>
      <c r="G342" s="11" t="n">
        <v>1031.13</v>
      </c>
      <c r="H342" s="12" t="n">
        <f>ROUND(ROUND(F342,2)*ROUND(G342,2),2)</f>
        <v>5073.16</v>
      </c>
    </row>
    <row r="343" customHeight="0" bestFit="1" ht="20">
      <c r="A343" s="7" t="inlineStr">
        <is>
          <r>
            <t xml:space="preserve">3.12.9</t>
          </r>
        </is>
      </c>
      <c r="B343" s="8" t="inlineStr">
        <is>
          <r>
            <t xml:space="preserve">44.03.040</t>
          </r>
        </is>
      </c>
      <c r="C343" s="9" t="inlineStr">
        <is>
          <r>
            <t xml:space="preserve">Saboneteira de louça de embutir</t>
          </r>
        </is>
      </c>
      <c r="D343" s="8" t="inlineStr">
        <is>
          <r>
            <t xml:space="preserve">CDHU</t>
          </r>
        </is>
      </c>
      <c r="E343" s="8" t="inlineStr">
        <is>
          <r>
            <t xml:space="preserve">UN</t>
          </r>
        </is>
      </c>
      <c r="F343" s="10" t="n">
        <v>5.0</v>
      </c>
      <c r="G343" s="11" t="n">
        <v>59.87</v>
      </c>
      <c r="H343" s="12" t="n">
        <f>ROUND(ROUND(F343,2)*ROUND(G343,2),2)</f>
        <v>299.35</v>
      </c>
    </row>
    <row r="344" customHeight="0" bestFit="1" ht="20">
      <c r="A344" s="7" t="inlineStr">
        <is>
          <r>
            <t xml:space="preserve">3.12.10</t>
          </r>
        </is>
      </c>
      <c r="B344" s="8" t="inlineStr">
        <is>
          <r>
            <t xml:space="preserve">44.03.080</t>
          </r>
        </is>
      </c>
      <c r="C344" s="9" t="inlineStr">
        <is>
          <r>
            <t xml:space="preserve">Porta-papel de louça de embutir</t>
          </r>
        </is>
      </c>
      <c r="D344" s="8" t="inlineStr">
        <is>
          <r>
            <t xml:space="preserve">CDHU</t>
          </r>
        </is>
      </c>
      <c r="E344" s="8" t="inlineStr">
        <is>
          <r>
            <t xml:space="preserve">UN</t>
          </r>
        </is>
      </c>
      <c r="F344" s="10" t="n">
        <v>13.0</v>
      </c>
      <c r="G344" s="11" t="n">
        <v>82.23</v>
      </c>
      <c r="H344" s="12" t="n">
        <f>ROUND(ROUND(F344,2)*ROUND(G344,2),2)</f>
        <v>1068.99</v>
      </c>
    </row>
    <row r="345" customHeight="0" bestFit="1" ht="20">
      <c r="A345" s="7" t="inlineStr">
        <is>
          <r>
            <t xml:space="preserve">3.12.11</t>
          </r>
        </is>
      </c>
      <c r="B345" s="8" t="inlineStr">
        <is>
          <r>
            <t xml:space="preserve">44.03.090</t>
          </r>
        </is>
      </c>
      <c r="C345" s="9" t="inlineStr">
        <is>
          <r>
            <t xml:space="preserve">Cabide cromado para banheiro</t>
          </r>
        </is>
      </c>
      <c r="D345" s="8" t="inlineStr">
        <is>
          <r>
            <t xml:space="preserve">CDHU</t>
          </r>
        </is>
      </c>
      <c r="E345" s="8" t="inlineStr">
        <is>
          <r>
            <t xml:space="preserve">UN</t>
          </r>
        </is>
      </c>
      <c r="F345" s="10" t="n">
        <v>8.0</v>
      </c>
      <c r="G345" s="11" t="n">
        <v>31.36</v>
      </c>
      <c r="H345" s="12" t="n">
        <f>ROUND(ROUND(F345,2)*ROUND(G345,2),2)</f>
        <v>250.88</v>
      </c>
    </row>
    <row r="346" customHeight="0" bestFit="1" ht="20">
      <c r="A346" s="7" t="inlineStr">
        <is>
          <r>
            <t xml:space="preserve">3.12.12</t>
          </r>
        </is>
      </c>
      <c r="B346" s="8" t="inlineStr">
        <is>
          <r>
            <t xml:space="preserve">44.03.130</t>
          </r>
        </is>
      </c>
      <c r="C346" s="9" t="inlineStr">
        <is>
          <r>
            <t xml:space="preserve">Saboneteira tipo dispenser, para refil de 800 ml</t>
          </r>
        </is>
      </c>
      <c r="D346" s="8" t="inlineStr">
        <is>
          <r>
            <t xml:space="preserve">CDHU</t>
          </r>
        </is>
      </c>
      <c r="E346" s="8" t="inlineStr">
        <is>
          <r>
            <t xml:space="preserve">UN</t>
          </r>
        </is>
      </c>
      <c r="F346" s="10" t="n">
        <v>8.0</v>
      </c>
      <c r="G346" s="11" t="n">
        <v>68.16</v>
      </c>
      <c r="H346" s="12" t="n">
        <f>ROUND(ROUND(F346,2)*ROUND(G346,2),2)</f>
        <v>545.28</v>
      </c>
    </row>
    <row r="347" customHeight="0" bestFit="1" ht="20">
      <c r="A347" s="7" t="inlineStr">
        <is>
          <r>
            <t xml:space="preserve">3.12.13</t>
          </r>
        </is>
      </c>
      <c r="B347" s="8" t="inlineStr">
        <is>
          <r>
            <t xml:space="preserve">44.03.180</t>
          </r>
        </is>
      </c>
      <c r="C347" s="9" t="inlineStr">
        <is>
          <r>
            <t xml:space="preserve">Dispenser toalheiro em ABS, para folhas</t>
          </r>
        </is>
      </c>
      <c r="D347" s="8" t="inlineStr">
        <is>
          <r>
            <t xml:space="preserve">CDHU</t>
          </r>
        </is>
      </c>
      <c r="E347" s="8" t="inlineStr">
        <is>
          <r>
            <t xml:space="preserve">UN</t>
          </r>
        </is>
      </c>
      <c r="F347" s="10" t="n">
        <v>8.0</v>
      </c>
      <c r="G347" s="11" t="n">
        <v>66.39</v>
      </c>
      <c r="H347" s="12" t="n">
        <f>ROUND(ROUND(F347,2)*ROUND(G347,2),2)</f>
        <v>531.12</v>
      </c>
    </row>
    <row r="348" customHeight="0" bestFit="1" ht="20">
      <c r="A348" s="7" t="inlineStr">
        <is>
          <r>
            <t xml:space="preserve">3.12.14</t>
          </r>
        </is>
      </c>
      <c r="B348" s="8" t="inlineStr">
        <is>
          <r>
            <t xml:space="preserve">44.03.315</t>
          </r>
        </is>
      </c>
      <c r="C348" s="9" t="inlineStr">
        <is>
          <r>
            <t xml:space="preserve">Torneira de mesa com bica móvel e alavanca</t>
          </r>
        </is>
      </c>
      <c r="D348" s="8" t="inlineStr">
        <is>
          <r>
            <t xml:space="preserve">CDHU</t>
          </r>
        </is>
      </c>
      <c r="E348" s="8" t="inlineStr">
        <is>
          <r>
            <t xml:space="preserve">UN</t>
          </r>
        </is>
      </c>
      <c r="F348" s="10" t="n">
        <v>3.0</v>
      </c>
      <c r="G348" s="11" t="n">
        <v>104.8</v>
      </c>
      <c r="H348" s="12" t="n">
        <f>ROUND(ROUND(F348,2)*ROUND(G348,2),2)</f>
        <v>314.4</v>
      </c>
    </row>
    <row r="349" customHeight="0" bestFit="1" ht="24">
      <c r="A349" s="7" t="inlineStr">
        <is>
          <r>
            <t xml:space="preserve">3.12.15</t>
          </r>
        </is>
      </c>
      <c r="B349" s="8" t="inlineStr">
        <is>
          <r>
            <t xml:space="preserve">1201</t>
          </r>
        </is>
      </c>
      <c r="C349" s="9" t="inlineStr">
        <is>
          <r>
            <t xml:space="preserve">TORNEIRA DE MESA PARA LAVATÓRIO COMPACTA, ACIONAMENTO HIDROMECÂNICO, EM LATÃO CROMADO, DN= 1/2´</t>
          </r>
        </is>
      </c>
      <c r="D349" s="8" t="inlineStr">
        <is>
          <r>
            <t xml:space="preserve">Composições Próprias</t>
          </r>
        </is>
      </c>
      <c r="E349" s="8" t="inlineStr">
        <is>
          <r>
            <t xml:space="preserve">UN</t>
          </r>
        </is>
      </c>
      <c r="F349" s="10" t="n">
        <v>10.0</v>
      </c>
      <c r="G349" s="11" t="n">
        <v>17.89</v>
      </c>
      <c r="H349" s="12" t="n">
        <f>ROUND(ROUND(F349,2)*ROUND(G349,2),2)</f>
        <v>178.9</v>
      </c>
    </row>
    <row r="350" customHeight="0" bestFit="1" ht="20">
      <c r="A350" s="7" t="inlineStr">
        <is>
          <r>
            <t xml:space="preserve">3.12.16</t>
          </r>
        </is>
      </c>
      <c r="B350" s="8" t="inlineStr">
        <is>
          <r>
            <t xml:space="preserve">44.03.590</t>
          </r>
        </is>
      </c>
      <c r="C350" s="9" t="inlineStr">
        <is>
          <r>
            <t xml:space="preserve">Torneira de mesa para pia com bica móvel e arejador em latão fundido cromado</t>
          </r>
        </is>
      </c>
      <c r="D350" s="8" t="inlineStr">
        <is>
          <r>
            <t xml:space="preserve">CDHU</t>
          </r>
        </is>
      </c>
      <c r="E350" s="8" t="inlineStr">
        <is>
          <r>
            <t xml:space="preserve">UN</t>
          </r>
        </is>
      </c>
      <c r="F350" s="10" t="n">
        <v>1.0</v>
      </c>
      <c r="G350" s="11" t="n">
        <v>204.0</v>
      </c>
      <c r="H350" s="12" t="n">
        <f>ROUND(ROUND(F350,2)*ROUND(G350,2),2)</f>
        <v>204.0</v>
      </c>
    </row>
    <row r="351" customHeight="0" bestFit="1" ht="20">
      <c r="A351" s="7" t="inlineStr">
        <is>
          <r>
            <t xml:space="preserve">3.12.17</t>
          </r>
        </is>
      </c>
      <c r="B351" s="8" t="inlineStr">
        <is>
          <r>
            <t xml:space="preserve">44.06.360</t>
          </r>
        </is>
      </c>
      <c r="C351" s="9" t="inlineStr">
        <is>
          <r>
            <t xml:space="preserve">Cuba em aço inoxidável simples de 500x400x200mm</t>
          </r>
        </is>
      </c>
      <c r="D351" s="8" t="inlineStr">
        <is>
          <r>
            <t xml:space="preserve">CDHU</t>
          </r>
        </is>
      </c>
      <c r="E351" s="8" t="inlineStr">
        <is>
          <r>
            <t xml:space="preserve">UN</t>
          </r>
        </is>
      </c>
      <c r="F351" s="10" t="n">
        <v>1.0</v>
      </c>
      <c r="G351" s="11" t="n">
        <v>394.81</v>
      </c>
      <c r="H351" s="12" t="n">
        <f>ROUND(ROUND(F351,2)*ROUND(G351,2),2)</f>
        <v>394.81</v>
      </c>
    </row>
    <row r="352" customHeight="0" bestFit="1" ht="20">
      <c r="A352" s="7" t="inlineStr">
        <is>
          <r>
            <t xml:space="preserve">3.12.18</t>
          </r>
        </is>
      </c>
      <c r="B352" s="8" t="inlineStr">
        <is>
          <r>
            <t xml:space="preserve">44.20.110</t>
          </r>
        </is>
      </c>
      <c r="C352" s="9" t="inlineStr">
        <is>
          <r>
            <t xml:space="preserve">Engate flexível de PVC DN= 1/2´</t>
          </r>
        </is>
      </c>
      <c r="D352" s="8" t="inlineStr">
        <is>
          <r>
            <t xml:space="preserve">CDHU</t>
          </r>
        </is>
      </c>
      <c r="E352" s="8" t="inlineStr">
        <is>
          <r>
            <t xml:space="preserve">UN</t>
          </r>
        </is>
      </c>
      <c r="F352" s="10" t="n">
        <v>14.0</v>
      </c>
      <c r="G352" s="11" t="n">
        <v>13.66</v>
      </c>
      <c r="H352" s="12" t="n">
        <f>ROUND(ROUND(F352,2)*ROUND(G352,2),2)</f>
        <v>191.24</v>
      </c>
    </row>
    <row r="353" customHeight="0" bestFit="1" ht="20">
      <c r="A353" s="7" t="inlineStr">
        <is>
          <r>
            <t xml:space="preserve">3.12.19</t>
          </r>
        </is>
      </c>
      <c r="B353" s="8" t="inlineStr">
        <is>
          <r>
            <t xml:space="preserve">44.20.200</t>
          </r>
        </is>
      </c>
      <c r="C353" s="9" t="inlineStr">
        <is>
          <r>
            <t xml:space="preserve">Sifão de metal cromado de 1 1/2´ x 2´</t>
          </r>
        </is>
      </c>
      <c r="D353" s="8" t="inlineStr">
        <is>
          <r>
            <t xml:space="preserve">CDHU</t>
          </r>
        </is>
      </c>
      <c r="E353" s="8" t="inlineStr">
        <is>
          <r>
            <t xml:space="preserve">UN</t>
          </r>
        </is>
      </c>
      <c r="F353" s="10" t="n">
        <v>11.0</v>
      </c>
      <c r="G353" s="11" t="n">
        <v>181.52</v>
      </c>
      <c r="H353" s="12" t="n">
        <f>ROUND(ROUND(F353,2)*ROUND(G353,2),2)</f>
        <v>1996.72</v>
      </c>
    </row>
    <row r="354" customHeight="0" bestFit="1" ht="20">
      <c r="A354" s="7" t="inlineStr">
        <is>
          <r>
            <t xml:space="preserve">3.12.20</t>
          </r>
        </is>
      </c>
      <c r="B354" s="8" t="inlineStr">
        <is>
          <r>
            <t xml:space="preserve">44.20.280</t>
          </r>
        </is>
      </c>
      <c r="C354" s="9" t="inlineStr">
        <is>
          <r>
            <t xml:space="preserve">Tampa de plástico para bacia sanitária</t>
          </r>
        </is>
      </c>
      <c r="D354" s="8" t="inlineStr">
        <is>
          <r>
            <t xml:space="preserve">CDHU</t>
          </r>
        </is>
      </c>
      <c r="E354" s="8" t="inlineStr">
        <is>
          <r>
            <t xml:space="preserve">UN</t>
          </r>
        </is>
      </c>
      <c r="F354" s="10" t="n">
        <v>20.0</v>
      </c>
      <c r="G354" s="11" t="n">
        <v>41.8</v>
      </c>
      <c r="H354" s="12" t="n">
        <f>ROUND(ROUND(F354,2)*ROUND(G354,2),2)</f>
        <v>836.0</v>
      </c>
    </row>
    <row r="355" customHeight="0" bestFit="1" ht="20">
      <c r="A355" s="7" t="inlineStr">
        <is>
          <r>
            <t xml:space="preserve">3.12.21</t>
          </r>
        </is>
      </c>
      <c r="B355" s="8" t="inlineStr">
        <is>
          <r>
            <t xml:space="preserve">44.20.620</t>
          </r>
        </is>
      </c>
      <c r="C355" s="9" t="inlineStr">
        <is>
          <r>
            <t xml:space="preserve">Válvula americana</t>
          </r>
        </is>
      </c>
      <c r="D355" s="8" t="inlineStr">
        <is>
          <r>
            <t xml:space="preserve">CDHU</t>
          </r>
        </is>
      </c>
      <c r="E355" s="8" t="inlineStr">
        <is>
          <r>
            <t xml:space="preserve">UN</t>
          </r>
        </is>
      </c>
      <c r="F355" s="10" t="n">
        <v>1.0</v>
      </c>
      <c r="G355" s="11" t="n">
        <v>64.8</v>
      </c>
      <c r="H355" s="12" t="n">
        <f>ROUND(ROUND(F355,2)*ROUND(G355,2),2)</f>
        <v>64.8</v>
      </c>
    </row>
    <row r="356" customHeight="0" bestFit="1" ht="20">
      <c r="A356" s="7" t="inlineStr">
        <is>
          <r>
            <t xml:space="preserve">3.12.22</t>
          </r>
        </is>
      </c>
      <c r="B356" s="8" t="inlineStr">
        <is>
          <r>
            <t xml:space="preserve">44.20.640</t>
          </r>
        </is>
      </c>
      <c r="C356" s="9" t="inlineStr">
        <is>
          <r>
            <t xml:space="preserve">Válvula de metal cromado de 1 1/2´</t>
          </r>
        </is>
      </c>
      <c r="D356" s="8" t="inlineStr">
        <is>
          <r>
            <t xml:space="preserve">CDHU</t>
          </r>
        </is>
      </c>
      <c r="E356" s="8" t="inlineStr">
        <is>
          <r>
            <t xml:space="preserve">UN</t>
          </r>
        </is>
      </c>
      <c r="F356" s="10" t="n">
        <v>10.0</v>
      </c>
      <c r="G356" s="11" t="n">
        <v>96.14</v>
      </c>
      <c r="H356" s="12" t="n">
        <f>ROUND(ROUND(F356,2)*ROUND(G356,2),2)</f>
        <v>961.4</v>
      </c>
    </row>
    <row r="357" customHeight="0" bestFit="1" ht="20">
      <c r="A357" s="7" t="inlineStr">
        <is>
          <r>
            <t xml:space="preserve">3.12.23</t>
          </r>
        </is>
      </c>
      <c r="B357" s="8" t="inlineStr">
        <is>
          <r>
            <t xml:space="preserve">46.01.020</t>
          </r>
        </is>
      </c>
      <c r="C357" s="9" t="inlineStr">
        <is>
          <r>
            <t xml:space="preserve">Tubo de PVC rígido soldável marrom, DN= 25 mm, (3/4´), inclusive conexões</t>
          </r>
        </is>
      </c>
      <c r="D357" s="8" t="inlineStr">
        <is>
          <r>
            <t xml:space="preserve">CDHU</t>
          </r>
        </is>
      </c>
      <c r="E357" s="8" t="inlineStr">
        <is>
          <r>
            <t xml:space="preserve">M</t>
          </r>
        </is>
      </c>
      <c r="F357" s="10" t="n">
        <v>74.0</v>
      </c>
      <c r="G357" s="11" t="n">
        <v>31.11</v>
      </c>
      <c r="H357" s="12" t="n">
        <f>ROUND(ROUND(F357,2)*ROUND(G357,2),2)</f>
        <v>2302.14</v>
      </c>
    </row>
    <row r="358" customHeight="0" bestFit="1" ht="20">
      <c r="A358" s="7" t="inlineStr">
        <is>
          <r>
            <t xml:space="preserve">3.12.24</t>
          </r>
        </is>
      </c>
      <c r="B358" s="8" t="inlineStr">
        <is>
          <r>
            <t xml:space="preserve">46.01.030</t>
          </r>
        </is>
      </c>
      <c r="C358" s="9" t="inlineStr">
        <is>
          <r>
            <t xml:space="preserve">Tubo de PVC rígido soldável marrom, DN= 32 mm, (1´), inclusive conexões</t>
          </r>
        </is>
      </c>
      <c r="D358" s="8" t="inlineStr">
        <is>
          <r>
            <t xml:space="preserve">CDHU</t>
          </r>
        </is>
      </c>
      <c r="E358" s="8" t="inlineStr">
        <is>
          <r>
            <t xml:space="preserve">M</t>
          </r>
        </is>
      </c>
      <c r="F358" s="10" t="n">
        <v>12.0</v>
      </c>
      <c r="G358" s="11" t="n">
        <v>38.9</v>
      </c>
      <c r="H358" s="12" t="n">
        <f>ROUND(ROUND(F358,2)*ROUND(G358,2),2)</f>
        <v>466.8</v>
      </c>
    </row>
    <row r="359" customHeight="0" bestFit="1" ht="20">
      <c r="A359" s="7" t="inlineStr">
        <is>
          <r>
            <t xml:space="preserve">3.12.25</t>
          </r>
        </is>
      </c>
      <c r="B359" s="8" t="inlineStr">
        <is>
          <r>
            <t xml:space="preserve">46.01.040</t>
          </r>
        </is>
      </c>
      <c r="C359" s="9" t="inlineStr">
        <is>
          <r>
            <t xml:space="preserve">Tubo de PVC rígido soldável marrom, DN= 40 mm, (1 1/4´), inclusive conexões</t>
          </r>
        </is>
      </c>
      <c r="D359" s="8" t="inlineStr">
        <is>
          <r>
            <t xml:space="preserve">CDHU</t>
          </r>
        </is>
      </c>
      <c r="E359" s="8" t="inlineStr">
        <is>
          <r>
            <t xml:space="preserve">M</t>
          </r>
        </is>
      </c>
      <c r="F359" s="10" t="n">
        <v>46.0</v>
      </c>
      <c r="G359" s="11" t="n">
        <v>48.9</v>
      </c>
      <c r="H359" s="12" t="n">
        <f>ROUND(ROUND(F359,2)*ROUND(G359,2),2)</f>
        <v>2249.4</v>
      </c>
    </row>
    <row r="360" customHeight="0" bestFit="1" ht="20">
      <c r="A360" s="7" t="inlineStr">
        <is>
          <r>
            <t xml:space="preserve">3.12.26</t>
          </r>
        </is>
      </c>
      <c r="B360" s="8" t="inlineStr">
        <is>
          <r>
            <t xml:space="preserve">46.02.050</t>
          </r>
        </is>
      </c>
      <c r="C360" s="9" t="inlineStr">
        <is>
          <r>
            <t xml:space="preserve">Tubo de PVC rígido branco PxB com virola e anel de borracha, linha esgoto série normal, DN= 50 mm, inclusive conexões</t>
          </r>
        </is>
      </c>
      <c r="D360" s="8" t="inlineStr">
        <is>
          <r>
            <t xml:space="preserve">CDHU</t>
          </r>
        </is>
      </c>
      <c r="E360" s="8" t="inlineStr">
        <is>
          <r>
            <t xml:space="preserve">M</t>
          </r>
        </is>
      </c>
      <c r="F360" s="10" t="n">
        <v>24.0</v>
      </c>
      <c r="G360" s="11" t="n">
        <v>46.53</v>
      </c>
      <c r="H360" s="12" t="n">
        <f>ROUND(ROUND(F360,2)*ROUND(G360,2),2)</f>
        <v>1116.72</v>
      </c>
    </row>
    <row r="361" customHeight="0" bestFit="1" ht="20">
      <c r="A361" s="7" t="inlineStr">
        <is>
          <r>
            <t xml:space="preserve">3.12.27</t>
          </r>
        </is>
      </c>
      <c r="B361" s="8" t="inlineStr">
        <is>
          <r>
            <t xml:space="preserve">46.02.060</t>
          </r>
        </is>
      </c>
      <c r="C361" s="9" t="inlineStr">
        <is>
          <r>
            <t xml:space="preserve">Tubo de PVC rígido branco PxB com virola e anel de borracha, linha esgoto série normal, DN= 75 mm, inclusive conexões</t>
          </r>
        </is>
      </c>
      <c r="D361" s="8" t="inlineStr">
        <is>
          <r>
            <t xml:space="preserve">CDHU</t>
          </r>
        </is>
      </c>
      <c r="E361" s="8" t="inlineStr">
        <is>
          <r>
            <t xml:space="preserve">M</t>
          </r>
        </is>
      </c>
      <c r="F361" s="10" t="n">
        <v>10.0</v>
      </c>
      <c r="G361" s="11" t="n">
        <v>73.49</v>
      </c>
      <c r="H361" s="12" t="n">
        <f>ROUND(ROUND(F361,2)*ROUND(G361,2),2)</f>
        <v>734.9</v>
      </c>
    </row>
    <row r="362" customHeight="0" bestFit="1" ht="20">
      <c r="A362" s="7" t="inlineStr">
        <is>
          <r>
            <t xml:space="preserve">3.12.28</t>
          </r>
        </is>
      </c>
      <c r="B362" s="8" t="inlineStr">
        <is>
          <r>
            <t xml:space="preserve">46.02.070</t>
          </r>
        </is>
      </c>
      <c r="C362" s="9" t="inlineStr">
        <is>
          <r>
            <t xml:space="preserve">Tubo de PVC rígido branco PxB com virola e anel de borracha, linha esgoto série normal, DN= 100 mm, inclusive conexões</t>
          </r>
        </is>
      </c>
      <c r="D362" s="8" t="inlineStr">
        <is>
          <r>
            <t xml:space="preserve">CDHU</t>
          </r>
        </is>
      </c>
      <c r="E362" s="8" t="inlineStr">
        <is>
          <r>
            <t xml:space="preserve">M</t>
          </r>
        </is>
      </c>
      <c r="F362" s="10" t="n">
        <v>34.0</v>
      </c>
      <c r="G362" s="11" t="n">
        <v>79.77</v>
      </c>
      <c r="H362" s="12" t="n">
        <f>ROUND(ROUND(F362,2)*ROUND(G362,2),2)</f>
        <v>2712.18</v>
      </c>
    </row>
    <row r="363" customHeight="0" bestFit="1" ht="20">
      <c r="A363" s="7" t="inlineStr">
        <is>
          <r>
            <t xml:space="preserve">3.12.29</t>
          </r>
        </is>
      </c>
      <c r="B363" s="8" t="inlineStr">
        <is>
          <r>
            <t xml:space="preserve">47.02.020</t>
          </r>
        </is>
      </c>
      <c r="C363" s="9" t="inlineStr">
        <is>
          <r>
            <t xml:space="preserve">Registro de gaveta em latão fundido cromado com canopla, DN= 3/4´ - linha especial</t>
          </r>
        </is>
      </c>
      <c r="D363" s="8" t="inlineStr">
        <is>
          <r>
            <t xml:space="preserve">CDHU</t>
          </r>
        </is>
      </c>
      <c r="E363" s="8" t="inlineStr">
        <is>
          <r>
            <t xml:space="preserve">UN</t>
          </r>
        </is>
      </c>
      <c r="F363" s="10" t="n">
        <v>8.0</v>
      </c>
      <c r="G363" s="11" t="n">
        <v>67.05</v>
      </c>
      <c r="H363" s="12" t="n">
        <f>ROUND(ROUND(F363,2)*ROUND(G363,2),2)</f>
        <v>536.4</v>
      </c>
    </row>
    <row r="364" customHeight="0" bestFit="1" ht="20">
      <c r="A364" s="7" t="inlineStr">
        <is>
          <r>
            <t xml:space="preserve">3.12.30</t>
          </r>
        </is>
      </c>
      <c r="B364" s="8" t="inlineStr">
        <is>
          <r>
            <t xml:space="preserve">47.02.040</t>
          </r>
        </is>
      </c>
      <c r="C364" s="9" t="inlineStr">
        <is>
          <r>
            <t xml:space="preserve">Registro de gaveta em latão fundido cromado com canopla, DN= 1 1/4´ - linha especial</t>
          </r>
        </is>
      </c>
      <c r="D364" s="8" t="inlineStr">
        <is>
          <r>
            <t xml:space="preserve">CDHU</t>
          </r>
        </is>
      </c>
      <c r="E364" s="8" t="inlineStr">
        <is>
          <r>
            <t xml:space="preserve">UN</t>
          </r>
        </is>
      </c>
      <c r="F364" s="10" t="n">
        <v>6.0</v>
      </c>
      <c r="G364" s="11" t="n">
        <v>159.34</v>
      </c>
      <c r="H364" s="12" t="n">
        <f>ROUND(ROUND(F364,2)*ROUND(G364,2),2)</f>
        <v>956.04</v>
      </c>
    </row>
    <row r="365" customHeight="0" bestFit="1" ht="20">
      <c r="A365" s="7" t="inlineStr">
        <is>
          <r>
            <t xml:space="preserve">3.12.31</t>
          </r>
        </is>
      </c>
      <c r="B365" s="8" t="inlineStr">
        <is>
          <r>
            <t xml:space="preserve">47.02.110</t>
          </r>
        </is>
      </c>
      <c r="C365" s="9" t="inlineStr">
        <is>
          <r>
            <t xml:space="preserve">Registro de pressão em latão fundido cromado com canopla, DN= 3/4´ - linha especial</t>
          </r>
        </is>
      </c>
      <c r="D365" s="8" t="inlineStr">
        <is>
          <r>
            <t xml:space="preserve">CDHU</t>
          </r>
        </is>
      </c>
      <c r="E365" s="8" t="inlineStr">
        <is>
          <r>
            <t xml:space="preserve">UN</t>
          </r>
        </is>
      </c>
      <c r="F365" s="10" t="n">
        <v>5.0</v>
      </c>
      <c r="G365" s="11" t="n">
        <v>69.15</v>
      </c>
      <c r="H365" s="12" t="n">
        <f>ROUND(ROUND(F365,2)*ROUND(G365,2),2)</f>
        <v>345.75</v>
      </c>
    </row>
    <row r="366" customHeight="0" bestFit="1" ht="20">
      <c r="A366" s="7" t="inlineStr">
        <is>
          <r>
            <t xml:space="preserve">3.12.32</t>
          </r>
        </is>
      </c>
      <c r="B366" s="8" t="inlineStr">
        <is>
          <r>
            <t xml:space="preserve">47.04.030</t>
          </r>
        </is>
      </c>
      <c r="C366" s="9" t="inlineStr">
        <is>
          <r>
            <t xml:space="preserve">Válvula de descarga com registro próprio, DN= 1 1/4´</t>
          </r>
        </is>
      </c>
      <c r="D366" s="8" t="inlineStr">
        <is>
          <r>
            <t xml:space="preserve">CDHU</t>
          </r>
        </is>
      </c>
      <c r="E366" s="8" t="inlineStr">
        <is>
          <r>
            <t xml:space="preserve">UN</t>
          </r>
        </is>
      </c>
      <c r="F366" s="10" t="n">
        <v>13.0</v>
      </c>
      <c r="G366" s="11" t="n">
        <v>319.43</v>
      </c>
      <c r="H366" s="12" t="n">
        <f>ROUND(ROUND(F366,2)*ROUND(G366,2),2)</f>
        <v>4152.59</v>
      </c>
    </row>
    <row r="367" customHeight="0" bestFit="1" ht="20">
      <c r="A367" s="7" t="inlineStr">
        <is>
          <r>
            <t xml:space="preserve">3.12.33</t>
          </r>
        </is>
      </c>
      <c r="B367" s="8" t="inlineStr">
        <is>
          <r>
            <t xml:space="preserve">48.02.400</t>
          </r>
        </is>
      </c>
      <c r="C367" s="9" t="inlineStr">
        <is>
          <r>
            <t xml:space="preserve">Reservatório em polietileno com tampa de rosca - capacidade de 1.000 litros</t>
          </r>
        </is>
      </c>
      <c r="D367" s="8" t="inlineStr">
        <is>
          <r>
            <t xml:space="preserve">CDHU</t>
          </r>
        </is>
      </c>
      <c r="E367" s="8" t="inlineStr">
        <is>
          <r>
            <t xml:space="preserve">UN</t>
          </r>
        </is>
      </c>
      <c r="F367" s="10" t="n">
        <v>2.0</v>
      </c>
      <c r="G367" s="11" t="n">
        <v>971.04</v>
      </c>
      <c r="H367" s="12" t="n">
        <f>ROUND(ROUND(F367,2)*ROUND(G367,2),2)</f>
        <v>1942.08</v>
      </c>
    </row>
    <row r="368" customHeight="0" bestFit="1" ht="20">
      <c r="A368" s="7" t="inlineStr">
        <is>
          <r>
            <t xml:space="preserve">3.12.34</t>
          </r>
        </is>
      </c>
      <c r="B368" s="8" t="inlineStr">
        <is>
          <r>
            <t xml:space="preserve">48.05.010</t>
          </r>
        </is>
      </c>
      <c r="C368" s="9" t="inlineStr">
        <is>
          <r>
            <t xml:space="preserve">Torneira de boia, DN= 3/4´</t>
          </r>
        </is>
      </c>
      <c r="D368" s="8" t="inlineStr">
        <is>
          <r>
            <t xml:space="preserve">CDHU</t>
          </r>
        </is>
      </c>
      <c r="E368" s="8" t="inlineStr">
        <is>
          <r>
            <t xml:space="preserve">UN</t>
          </r>
        </is>
      </c>
      <c r="F368" s="10" t="n">
        <v>2.0</v>
      </c>
      <c r="G368" s="11" t="n">
        <v>105.33</v>
      </c>
      <c r="H368" s="12" t="n">
        <f>ROUND(ROUND(F368,2)*ROUND(G368,2),2)</f>
        <v>210.66</v>
      </c>
    </row>
    <row r="369" customHeight="0" bestFit="1" ht="20">
      <c r="A369" s="7" t="inlineStr">
        <is>
          <r>
            <t xml:space="preserve">3.12.35</t>
          </r>
        </is>
      </c>
      <c r="B369" s="8" t="inlineStr">
        <is>
          <r>
            <t xml:space="preserve">49.01.030</t>
          </r>
        </is>
      </c>
      <c r="C369" s="9" t="inlineStr">
        <is>
          <r>
            <t xml:space="preserve">Caixa sifonada de PVC rígido de 150 x 150 x 50 mm, com grelha</t>
          </r>
        </is>
      </c>
      <c r="D369" s="8" t="inlineStr">
        <is>
          <r>
            <t xml:space="preserve">CDHU</t>
          </r>
        </is>
      </c>
      <c r="E369" s="8" t="inlineStr">
        <is>
          <r>
            <t xml:space="preserve">UN</t>
          </r>
        </is>
      </c>
      <c r="F369" s="10" t="n">
        <v>4.0</v>
      </c>
      <c r="G369" s="11" t="n">
        <v>117.81</v>
      </c>
      <c r="H369" s="12" t="n">
        <f>ROUND(ROUND(F369,2)*ROUND(G369,2),2)</f>
        <v>471.24</v>
      </c>
    </row>
    <row r="370" customHeight="0" bestFit="1" ht="20">
      <c r="A370" s="7" t="inlineStr">
        <is>
          <r>
            <t xml:space="preserve">3.12.36</t>
          </r>
        </is>
      </c>
      <c r="B370" s="8" t="inlineStr">
        <is>
          <r>
            <t xml:space="preserve">49.01.040</t>
          </r>
        </is>
      </c>
      <c r="C370" s="9" t="inlineStr">
        <is>
          <r>
            <t xml:space="preserve">Caixa sifonada de PVC rígido de 150 x 185 x 75 mm, com grelha</t>
          </r>
        </is>
      </c>
      <c r="D370" s="8" t="inlineStr">
        <is>
          <r>
            <t xml:space="preserve">CDHU</t>
          </r>
        </is>
      </c>
      <c r="E370" s="8" t="inlineStr">
        <is>
          <r>
            <t xml:space="preserve">UN</t>
          </r>
        </is>
      </c>
      <c r="F370" s="10" t="n">
        <v>6.0</v>
      </c>
      <c r="G370" s="11" t="n">
        <v>125.53</v>
      </c>
      <c r="H370" s="12" t="n">
        <f>ROUND(ROUND(F370,2)*ROUND(G370,2),2)</f>
        <v>753.18</v>
      </c>
    </row>
    <row r="371" customHeight="0" bestFit="1" ht="20">
      <c r="A371" s="7" t="inlineStr">
        <is>
          <r>
            <t xml:space="preserve">3.12.37</t>
          </r>
        </is>
      </c>
      <c r="B371" s="8" t="inlineStr">
        <is>
          <r>
            <t xml:space="preserve">08.16.003</t>
          </r>
        </is>
      </c>
      <c r="C371" s="9" t="inlineStr">
        <is>
          <r>
            <t xml:space="preserve">Bacia sanitária infantil</t>
          </r>
        </is>
      </c>
      <c r="D371" s="8" t="inlineStr">
        <is>
          <r>
            <t xml:space="preserve">FDE</t>
          </r>
        </is>
      </c>
      <c r="E371" s="8" t="inlineStr">
        <is>
          <r>
            <t xml:space="preserve">UN</t>
          </r>
        </is>
      </c>
      <c r="F371" s="10" t="n">
        <v>8.0</v>
      </c>
      <c r="G371" s="11" t="n">
        <v>602.48</v>
      </c>
      <c r="H371" s="12" t="n">
        <f>ROUND(ROUND(F371,2)*ROUND(G371,2),2)</f>
        <v>4819.84</v>
      </c>
    </row>
    <row r="372" customHeight="0" bestFit="1" ht="20">
      <c r="A372" s="7" t="inlineStr">
        <is>
          <r>
            <t xml:space="preserve">3.12.38</t>
          </r>
        </is>
      </c>
      <c r="B372" s="8" t="inlineStr">
        <is>
          <r>
            <t xml:space="preserve">94490</t>
          </r>
        </is>
      </c>
      <c r="C372" s="9" t="inlineStr">
        <is>
          <r>
            <t xml:space="preserve">REGISTRO DE ESFERA, PVC, SOLDÁVEL, COM VOLANTE, DN 32 MM - FORNECIMENTO E INSTALAÇÃO. AF_08/2021</t>
          </r>
        </is>
      </c>
      <c r="D372" s="8" t="inlineStr">
        <is>
          <r>
            <t xml:space="preserve">SINAPI</t>
          </r>
        </is>
      </c>
      <c r="E372" s="8" t="inlineStr">
        <is>
          <r>
            <t xml:space="preserve">UN</t>
          </r>
        </is>
      </c>
      <c r="F372" s="10" t="n">
        <v>2.0</v>
      </c>
      <c r="G372" s="11" t="n">
        <v>57.71</v>
      </c>
      <c r="H372" s="12" t="n">
        <f>ROUND(ROUND(F372,2)*ROUND(G372,2),2)</f>
        <v>115.42</v>
      </c>
    </row>
    <row r="373" customHeight="1" ht="20">
      <c r="A373" s="5" t="inlineStr">
        <is>
          <r>
            <t xml:space="preserve">4</t>
          </r>
        </is>
      </c>
      <c r="B373" s="5" t="inlineStr">
        <is>
          <r>
            <t xml:space="preserve">D - COBERTURA GERAL(PRÉDIO NOVO / PRÉDIO A REFORMAR / ÁREA EXTERNA)</t>
          </r>
        </is>
      </c>
      <c r="C373" s="5" t="inlineStr"/>
      <c r="D373" s="5" t="inlineStr"/>
      <c r="E373" s="5" t="inlineStr"/>
      <c r="F373" s="5" t="inlineStr"/>
      <c r="G373" s="5" t="inlineStr"/>
      <c r="H373" s="6" t="n">
        <f>ROUND(H374,2)</f>
        <v>453050.07</v>
      </c>
    </row>
    <row r="374" customHeight="1" ht="20">
      <c r="A374" s="5" t="inlineStr">
        <is>
          <r>
            <t xml:space="preserve">4.1</t>
          </r>
        </is>
      </c>
      <c r="B374" s="5" t="inlineStr">
        <is>
          <r>
            <t xml:space="preserve">COBERTURA</t>
          </r>
        </is>
      </c>
      <c r="C374" s="5" t="inlineStr"/>
      <c r="D374" s="5" t="inlineStr"/>
      <c r="E374" s="5" t="inlineStr"/>
      <c r="F374" s="5" t="inlineStr"/>
      <c r="G374" s="5" t="inlineStr"/>
      <c r="H374" s="6" t="n">
        <f>ROUND(SUM(H375:H389),2)</f>
        <v>453050.07</v>
      </c>
    </row>
    <row r="375" customHeight="0" bestFit="1" ht="20">
      <c r="A375" s="7" t="inlineStr">
        <is>
          <r>
            <t xml:space="preserve">4.1.1</t>
          </r>
        </is>
      </c>
      <c r="B375" s="8" t="inlineStr">
        <is>
          <r>
            <t xml:space="preserve">02.03.120</t>
          </r>
        </is>
      </c>
      <c r="C375" s="9" t="inlineStr">
        <is>
          <r>
            <t xml:space="preserve">Tapume fixo para fechamento de áreas, com portão</t>
          </r>
        </is>
      </c>
      <c r="D375" s="8" t="inlineStr">
        <is>
          <r>
            <t xml:space="preserve">CDHU</t>
          </r>
        </is>
      </c>
      <c r="E375" s="8" t="inlineStr">
        <is>
          <r>
            <t xml:space="preserve">M2</t>
          </r>
        </is>
      </c>
      <c r="F375" s="10" t="n">
        <v>147.84</v>
      </c>
      <c r="G375" s="11" t="n">
        <v>101.99</v>
      </c>
      <c r="H375" s="12" t="n">
        <f>ROUND(ROUND(F375,2)*ROUND(G375,2),2)</f>
        <v>15078.2</v>
      </c>
    </row>
    <row r="376" customHeight="0" bestFit="1" ht="20">
      <c r="A376" s="7" t="inlineStr">
        <is>
          <r>
            <t xml:space="preserve">4.1.2</t>
          </r>
        </is>
      </c>
      <c r="B376" s="8" t="inlineStr">
        <is>
          <r>
            <t xml:space="preserve">02.10.020</t>
          </r>
        </is>
      </c>
      <c r="C376" s="9" t="inlineStr">
        <is>
          <r>
            <t xml:space="preserve">Locação de obra de edificação</t>
          </r>
        </is>
      </c>
      <c r="D376" s="8" t="inlineStr">
        <is>
          <r>
            <t xml:space="preserve">CDHU</t>
          </r>
        </is>
      </c>
      <c r="E376" s="8" t="inlineStr">
        <is>
          <r>
            <t xml:space="preserve">M2</t>
          </r>
        </is>
      </c>
      <c r="F376" s="10" t="n">
        <v>501.63</v>
      </c>
      <c r="G376" s="11" t="n">
        <v>17.2</v>
      </c>
      <c r="H376" s="12" t="n">
        <f>ROUND(ROUND(F376,2)*ROUND(G376,2),2)</f>
        <v>8628.04</v>
      </c>
    </row>
    <row r="377" customHeight="0" bestFit="1" ht="20">
      <c r="A377" s="7" t="inlineStr">
        <is>
          <r>
            <t xml:space="preserve">4.1.3</t>
          </r>
        </is>
      </c>
      <c r="B377" s="8" t="inlineStr">
        <is>
          <r>
            <t xml:space="preserve">06.02.020</t>
          </r>
        </is>
      </c>
      <c r="C377" s="9" t="inlineStr">
        <is>
          <r>
            <t xml:space="preserve">Escavação manual em solo de 1ª e 2ª categoria em vala ou cava até 1,5 m</t>
          </r>
        </is>
      </c>
      <c r="D377" s="8" t="inlineStr">
        <is>
          <r>
            <t xml:space="preserve">CDHU</t>
          </r>
        </is>
      </c>
      <c r="E377" s="8" t="inlineStr">
        <is>
          <r>
            <t xml:space="preserve">M3</t>
          </r>
        </is>
      </c>
      <c r="F377" s="10" t="n">
        <v>8.62</v>
      </c>
      <c r="G377" s="11" t="n">
        <v>61.32</v>
      </c>
      <c r="H377" s="12" t="n">
        <f>ROUND(ROUND(F377,2)*ROUND(G377,2),2)</f>
        <v>528.58</v>
      </c>
    </row>
    <row r="378" customHeight="0" bestFit="1" ht="20">
      <c r="A378" s="7" t="inlineStr">
        <is>
          <r>
            <t xml:space="preserve">4.1.4</t>
          </r>
        </is>
      </c>
      <c r="B378" s="8" t="inlineStr">
        <is>
          <r>
            <t xml:space="preserve">06.11.040</t>
          </r>
        </is>
      </c>
      <c r="C378" s="9" t="inlineStr">
        <is>
          <r>
            <t xml:space="preserve">Reaterro manual apiloado sem controle de compactação</t>
          </r>
        </is>
      </c>
      <c r="D378" s="8" t="inlineStr">
        <is>
          <r>
            <t xml:space="preserve">CDHU</t>
          </r>
        </is>
      </c>
      <c r="E378" s="8" t="inlineStr">
        <is>
          <r>
            <t xml:space="preserve">M3</t>
          </r>
        </is>
      </c>
      <c r="F378" s="10" t="n">
        <v>4.22</v>
      </c>
      <c r="G378" s="11" t="n">
        <v>19.07</v>
      </c>
      <c r="H378" s="12" t="n">
        <f>ROUND(ROUND(F378,2)*ROUND(G378,2),2)</f>
        <v>80.48</v>
      </c>
    </row>
    <row r="379" customHeight="0" bestFit="1" ht="20">
      <c r="A379" s="7" t="inlineStr">
        <is>
          <r>
            <t xml:space="preserve">4.1.5</t>
          </r>
        </is>
      </c>
      <c r="B379" s="8" t="inlineStr">
        <is>
          <r>
            <t xml:space="preserve">09.01.020</t>
          </r>
        </is>
      </c>
      <c r="C379" s="9" t="inlineStr">
        <is>
          <r>
            <t xml:space="preserve">Forma em madeira comum para fundação</t>
          </r>
        </is>
      </c>
      <c r="D379" s="8" t="inlineStr">
        <is>
          <r>
            <t xml:space="preserve">CDHU</t>
          </r>
        </is>
      </c>
      <c r="E379" s="8" t="inlineStr">
        <is>
          <r>
            <t xml:space="preserve">M2</t>
          </r>
        </is>
      </c>
      <c r="F379" s="10" t="n">
        <v>32.0</v>
      </c>
      <c r="G379" s="11" t="n">
        <v>103.51</v>
      </c>
      <c r="H379" s="12" t="n">
        <f>ROUND(ROUND(F379,2)*ROUND(G379,2),2)</f>
        <v>3312.32</v>
      </c>
    </row>
    <row r="380" customHeight="0" bestFit="1" ht="20">
      <c r="A380" s="7" t="inlineStr">
        <is>
          <r>
            <t xml:space="preserve">4.1.6</t>
          </r>
        </is>
      </c>
      <c r="B380" s="8" t="inlineStr">
        <is>
          <r>
            <t xml:space="preserve">10.01.040</t>
          </r>
        </is>
      </c>
      <c r="C380" s="9" t="inlineStr">
        <is>
          <r>
            <t xml:space="preserve">Armadura em barra de aço CA-50 (A ou B) fyk = 500 MPa</t>
          </r>
        </is>
      </c>
      <c r="D380" s="8" t="inlineStr">
        <is>
          <r>
            <t xml:space="preserve">CDHU</t>
          </r>
        </is>
      </c>
      <c r="E380" s="8" t="inlineStr">
        <is>
          <r>
            <t xml:space="preserve">KG</t>
          </r>
        </is>
      </c>
      <c r="F380" s="10" t="n">
        <v>203.24</v>
      </c>
      <c r="G380" s="11" t="n">
        <v>9.84</v>
      </c>
      <c r="H380" s="12" t="n">
        <f>ROUND(ROUND(F380,2)*ROUND(G380,2),2)</f>
        <v>1999.88</v>
      </c>
    </row>
    <row r="381" customHeight="0" bestFit="1" ht="20">
      <c r="A381" s="7" t="inlineStr">
        <is>
          <r>
            <t xml:space="preserve">4.1.7</t>
          </r>
        </is>
      </c>
      <c r="B381" s="8" t="inlineStr">
        <is>
          <r>
            <t xml:space="preserve">11.01.130</t>
          </r>
        </is>
      </c>
      <c r="C381" s="9" t="inlineStr">
        <is>
          <r>
            <t xml:space="preserve">Concreto usinado, fck = 25 MPa</t>
          </r>
        </is>
      </c>
      <c r="D381" s="8" t="inlineStr">
        <is>
          <r>
            <t xml:space="preserve">CDHU</t>
          </r>
        </is>
      </c>
      <c r="E381" s="8" t="inlineStr">
        <is>
          <r>
            <t xml:space="preserve">M3</t>
          </r>
        </is>
      </c>
      <c r="F381" s="10" t="n">
        <v>4.0</v>
      </c>
      <c r="G381" s="11" t="n">
        <v>519.37</v>
      </c>
      <c r="H381" s="12" t="n">
        <f>ROUND(ROUND(F381,2)*ROUND(G381,2),2)</f>
        <v>2077.48</v>
      </c>
    </row>
    <row r="382" customHeight="0" bestFit="1" ht="20">
      <c r="A382" s="7" t="inlineStr">
        <is>
          <r>
            <t xml:space="preserve">4.1.8</t>
          </r>
        </is>
      </c>
      <c r="B382" s="8" t="inlineStr">
        <is>
          <r>
            <t xml:space="preserve">11.16.040</t>
          </r>
        </is>
      </c>
      <c r="C382" s="9" t="inlineStr">
        <is>
          <r>
            <t xml:space="preserve">Lançamento e adensamento de concreto ou massa em fundação</t>
          </r>
        </is>
      </c>
      <c r="D382" s="8" t="inlineStr">
        <is>
          <r>
            <t xml:space="preserve">CDHU</t>
          </r>
        </is>
      </c>
      <c r="E382" s="8" t="inlineStr">
        <is>
          <r>
            <t xml:space="preserve">M3</t>
          </r>
        </is>
      </c>
      <c r="F382" s="10" t="n">
        <v>4.0</v>
      </c>
      <c r="G382" s="11" t="n">
        <v>172.38</v>
      </c>
      <c r="H382" s="12" t="n">
        <f>ROUND(ROUND(F382,2)*ROUND(G382,2),2)</f>
        <v>689.52</v>
      </c>
    </row>
    <row r="383" customHeight="0" bestFit="1" ht="20">
      <c r="A383" s="7" t="inlineStr">
        <is>
          <r>
            <t xml:space="preserve">4.1.9</t>
          </r>
        </is>
      </c>
      <c r="B383" s="8" t="inlineStr">
        <is>
          <r>
            <t xml:space="preserve">11.18.040</t>
          </r>
        </is>
      </c>
      <c r="C383" s="9" t="inlineStr">
        <is>
          <r>
            <t xml:space="preserve">Lastro de pedra britada</t>
          </r>
        </is>
      </c>
      <c r="D383" s="8" t="inlineStr">
        <is>
          <r>
            <t xml:space="preserve">CDHU</t>
          </r>
        </is>
      </c>
      <c r="E383" s="8" t="inlineStr">
        <is>
          <r>
            <t xml:space="preserve">M3</t>
          </r>
        </is>
      </c>
      <c r="F383" s="10" t="n">
        <v>0.4</v>
      </c>
      <c r="G383" s="11" t="n">
        <v>215.62</v>
      </c>
      <c r="H383" s="12" t="n">
        <f>ROUND(ROUND(F383,2)*ROUND(G383,2),2)</f>
        <v>86.25</v>
      </c>
    </row>
    <row r="384" customHeight="0" bestFit="1" ht="20">
      <c r="A384" s="7" t="inlineStr">
        <is>
          <r>
            <t xml:space="preserve">4.1.10</t>
          </r>
        </is>
      </c>
      <c r="B384" s="8" t="inlineStr">
        <is>
          <r>
            <t xml:space="preserve">12.01.041</t>
          </r>
        </is>
      </c>
      <c r="C384" s="9" t="inlineStr">
        <is>
          <r>
            <t xml:space="preserve">Broca em concreto armado diâmetro de 25 cm - completa</t>
          </r>
        </is>
      </c>
      <c r="D384" s="8" t="inlineStr">
        <is>
          <r>
            <t xml:space="preserve">CDHU</t>
          </r>
        </is>
      </c>
      <c r="E384" s="8" t="inlineStr">
        <is>
          <r>
            <t xml:space="preserve">M</t>
          </r>
        </is>
      </c>
      <c r="F384" s="10" t="n">
        <v>96.0</v>
      </c>
      <c r="G384" s="11" t="n">
        <v>80.13</v>
      </c>
      <c r="H384" s="12" t="n">
        <f>ROUND(ROUND(F384,2)*ROUND(G384,2),2)</f>
        <v>7692.48</v>
      </c>
    </row>
    <row r="385" customHeight="0" bestFit="1" ht="20">
      <c r="A385" s="7" t="inlineStr">
        <is>
          <r>
            <t xml:space="preserve">4.1.11</t>
          </r>
        </is>
      </c>
      <c r="B385" s="8" t="inlineStr">
        <is>
          <r>
            <t xml:space="preserve">15.03.030</t>
          </r>
        </is>
      </c>
      <c r="C385" s="9" t="inlineStr">
        <is>
          <r>
            <t xml:space="preserve">Fornecimento e montagem de estrutura em aço ASTM-A36, sem pintura</t>
          </r>
        </is>
      </c>
      <c r="D385" s="8" t="inlineStr">
        <is>
          <r>
            <t xml:space="preserve">CDHU</t>
          </r>
        </is>
      </c>
      <c r="E385" s="8" t="inlineStr">
        <is>
          <r>
            <t xml:space="preserve">KG</t>
          </r>
        </is>
      </c>
      <c r="F385" s="10" t="n">
        <v>10363.51</v>
      </c>
      <c r="G385" s="11" t="n">
        <v>28.72</v>
      </c>
      <c r="H385" s="12" t="n">
        <f>ROUND(ROUND(F385,2)*ROUND(G385,2),2)</f>
        <v>297640.01</v>
      </c>
    </row>
    <row r="386" customHeight="0" bestFit="1" ht="20">
      <c r="A386" s="7" t="inlineStr">
        <is>
          <r>
            <t xml:space="preserve">4.1.12</t>
          </r>
        </is>
      </c>
      <c r="B386" s="8" t="inlineStr">
        <is>
          <r>
            <t xml:space="preserve">16.03.010</t>
          </r>
        </is>
      </c>
      <c r="C386" s="9" t="inlineStr">
        <is>
          <r>
            <t xml:space="preserve">Telhamento em cimento reforçado com fio sintético CRFS - perfil ondulado de 6 mm</t>
          </r>
        </is>
      </c>
      <c r="D386" s="8" t="inlineStr">
        <is>
          <r>
            <t xml:space="preserve">CDHU</t>
          </r>
        </is>
      </c>
      <c r="E386" s="8" t="inlineStr">
        <is>
          <r>
            <t xml:space="preserve">M2</t>
          </r>
        </is>
      </c>
      <c r="F386" s="10" t="n">
        <v>1329.02</v>
      </c>
      <c r="G386" s="11" t="n">
        <v>57.65</v>
      </c>
      <c r="H386" s="12" t="n">
        <f>ROUND(ROUND(F386,2)*ROUND(G386,2),2)</f>
        <v>76618.0</v>
      </c>
    </row>
    <row r="387" customHeight="0" bestFit="1" ht="20">
      <c r="A387" s="7" t="inlineStr">
        <is>
          <r>
            <t xml:space="preserve">4.1.13</t>
          </r>
        </is>
      </c>
      <c r="B387" s="8" t="inlineStr">
        <is>
          <r>
            <t xml:space="preserve">16.03.300</t>
          </r>
        </is>
      </c>
      <c r="C387" s="9" t="inlineStr">
        <is>
          <r>
            <t xml:space="preserve">Cumeeira normal em cimento reforçado com fio sintético CRFS - perfil ondulado</t>
          </r>
        </is>
      </c>
      <c r="D387" s="8" t="inlineStr">
        <is>
          <r>
            <t xml:space="preserve">CDHU</t>
          </r>
        </is>
      </c>
      <c r="E387" s="8" t="inlineStr">
        <is>
          <r>
            <t xml:space="preserve">M</t>
          </r>
        </is>
      </c>
      <c r="F387" s="10" t="n">
        <v>64.76</v>
      </c>
      <c r="G387" s="11" t="n">
        <v>93.21</v>
      </c>
      <c r="H387" s="12" t="n">
        <f>ROUND(ROUND(F387,2)*ROUND(G387,2),2)</f>
        <v>6036.28</v>
      </c>
    </row>
    <row r="388" customHeight="0" bestFit="1" ht="20">
      <c r="A388" s="7" t="inlineStr">
        <is>
          <r>
            <t xml:space="preserve">4.1.14</t>
          </r>
        </is>
      </c>
      <c r="B388" s="8" t="inlineStr">
        <is>
          <r>
            <t xml:space="preserve">16.33.082</t>
          </r>
        </is>
      </c>
      <c r="C388" s="9" t="inlineStr">
        <is>
          <r>
            <t xml:space="preserve">Calha, rufo, afins em chapa galvanizada nº 26 - corte 0,33 m</t>
          </r>
        </is>
      </c>
      <c r="D388" s="8" t="inlineStr">
        <is>
          <r>
            <t xml:space="preserve">CDHU</t>
          </r>
        </is>
      </c>
      <c r="E388" s="8" t="inlineStr">
        <is>
          <r>
            <t xml:space="preserve">M</t>
          </r>
        </is>
      </c>
      <c r="F388" s="10" t="n">
        <v>55.39</v>
      </c>
      <c r="G388" s="11" t="n">
        <v>99.65</v>
      </c>
      <c r="H388" s="12" t="n">
        <f>ROUND(ROUND(F388,2)*ROUND(G388,2),2)</f>
        <v>5519.61</v>
      </c>
    </row>
    <row r="389" customHeight="0" bestFit="1" ht="20">
      <c r="A389" s="7" t="inlineStr">
        <is>
          <r>
            <t xml:space="preserve">4.1.15</t>
          </r>
        </is>
      </c>
      <c r="B389" s="8" t="inlineStr">
        <is>
          <r>
            <t xml:space="preserve">15.01.006</t>
          </r>
        </is>
      </c>
      <c r="C389" s="9" t="inlineStr">
        <is>
          <r>
            <t xml:space="preserve">Esmalte a base de água em estrutura metálica</t>
          </r>
        </is>
      </c>
      <c r="D389" s="8" t="inlineStr">
        <is>
          <r>
            <t xml:space="preserve">FDE</t>
          </r>
        </is>
      </c>
      <c r="E389" s="8" t="inlineStr">
        <is>
          <r>
            <t xml:space="preserve">M2</t>
          </r>
        </is>
      </c>
      <c r="F389" s="10" t="n">
        <v>999.37</v>
      </c>
      <c r="G389" s="11" t="n">
        <v>27.08</v>
      </c>
      <c r="H389" s="12" t="n">
        <f>ROUND(ROUND(F389,2)*ROUND(G389,2),2)</f>
        <v>27062.94</v>
      </c>
    </row>
    <row r="390" customHeight="1" ht="20">
      <c r="A390" s="5" t="inlineStr">
        <is>
          <r>
            <t xml:space="preserve">5</t>
          </r>
        </is>
      </c>
      <c r="B390" s="5" t="inlineStr">
        <is>
          <r>
            <t xml:space="preserve">E - CONSTRUÇÃO DA BIBLIOTECA E REFORMA DAS SALAS DE AULAS</t>
          </r>
        </is>
      </c>
      <c r="C390" s="5" t="inlineStr"/>
      <c r="D390" s="5" t="inlineStr"/>
      <c r="E390" s="5" t="inlineStr"/>
      <c r="F390" s="5" t="inlineStr"/>
      <c r="G390" s="5" t="inlineStr"/>
      <c r="H390" s="6" t="n">
        <f>ROUND(H391+H414+H416+H419+H426+H431+H433+H438+H444+H461+H477+H498+H519+H532+H570+H608,2)</f>
        <v>394029.77</v>
      </c>
    </row>
    <row r="391" customHeight="1" ht="20">
      <c r="A391" s="5" t="inlineStr">
        <is>
          <r>
            <t xml:space="preserve">5.1</t>
          </r>
        </is>
      </c>
      <c r="B391" s="5" t="inlineStr">
        <is>
          <r>
            <t xml:space="preserve">CONSTRUÇÃO DA BIBLIOTECA</t>
          </r>
        </is>
      </c>
      <c r="C391" s="5" t="inlineStr"/>
      <c r="D391" s="5" t="inlineStr"/>
      <c r="E391" s="5" t="inlineStr"/>
      <c r="F391" s="5" t="inlineStr"/>
      <c r="G391" s="5" t="inlineStr"/>
      <c r="H391" s="6" t="n">
        <f>ROUND(SUM(H392:H413),2)</f>
        <v>50996.88</v>
      </c>
    </row>
    <row r="392" customHeight="0" bestFit="1" ht="20">
      <c r="A392" s="7" t="inlineStr">
        <is>
          <r>
            <t xml:space="preserve">5.1.1</t>
          </r>
        </is>
      </c>
      <c r="B392" s="8" t="inlineStr">
        <is>
          <r>
            <t xml:space="preserve">02.03.120</t>
          </r>
        </is>
      </c>
      <c r="C392" s="9" t="inlineStr">
        <is>
          <r>
            <t xml:space="preserve">Tapume fixo para fechamento de áreas, com portão</t>
          </r>
        </is>
      </c>
      <c r="D392" s="8" t="inlineStr">
        <is>
          <r>
            <t xml:space="preserve">CDHU</t>
          </r>
        </is>
      </c>
      <c r="E392" s="8" t="inlineStr">
        <is>
          <r>
            <t xml:space="preserve">M2</t>
          </r>
        </is>
      </c>
      <c r="F392" s="10" t="n">
        <v>45.03</v>
      </c>
      <c r="G392" s="11" t="n">
        <v>101.99</v>
      </c>
      <c r="H392" s="12" t="n">
        <f>ROUND(ROUND(F392,2)*ROUND(G392,2),2)</f>
        <v>4592.61</v>
      </c>
    </row>
    <row r="393" customHeight="0" bestFit="1" ht="24">
      <c r="A393" s="7" t="inlineStr">
        <is>
          <r>
            <t xml:space="preserve">5.1.2</t>
          </r>
        </is>
      </c>
      <c r="B393" s="8" t="inlineStr">
        <is>
          <r>
            <t xml:space="preserve">02.09.030</t>
          </r>
        </is>
      </c>
      <c r="C393" s="9" t="inlineStr">
        <is>
          <r>
            <t xml:space="preserve">Limpeza manual do terreno, inclusive troncos até 5 cm de diâmetro, com caminhão à disposição dentro da obra, até o raio de 1 km</t>
          </r>
        </is>
      </c>
      <c r="D393" s="8" t="inlineStr">
        <is>
          <r>
            <t xml:space="preserve">CDHU</t>
          </r>
        </is>
      </c>
      <c r="E393" s="8" t="inlineStr">
        <is>
          <r>
            <t xml:space="preserve">M2</t>
          </r>
        </is>
      </c>
      <c r="F393" s="10" t="n">
        <v>119.87</v>
      </c>
      <c r="G393" s="11" t="n">
        <v>7.77</v>
      </c>
      <c r="H393" s="12" t="n">
        <f>ROUND(ROUND(F393,2)*ROUND(G393,2),2)</f>
        <v>931.39</v>
      </c>
    </row>
    <row r="394" customHeight="0" bestFit="1" ht="20">
      <c r="A394" s="7" t="inlineStr">
        <is>
          <r>
            <t xml:space="preserve">5.1.3</t>
          </r>
        </is>
      </c>
      <c r="B394" s="8" t="inlineStr">
        <is>
          <r>
            <t xml:space="preserve">02.10.020</t>
          </r>
        </is>
      </c>
      <c r="C394" s="9" t="inlineStr">
        <is>
          <r>
            <t xml:space="preserve">Locação de obra de edificação</t>
          </r>
        </is>
      </c>
      <c r="D394" s="8" t="inlineStr">
        <is>
          <r>
            <t xml:space="preserve">CDHU</t>
          </r>
        </is>
      </c>
      <c r="E394" s="8" t="inlineStr">
        <is>
          <r>
            <t xml:space="preserve">M2</t>
          </r>
        </is>
      </c>
      <c r="F394" s="10" t="n">
        <v>64.4</v>
      </c>
      <c r="G394" s="11" t="n">
        <v>17.2</v>
      </c>
      <c r="H394" s="12" t="n">
        <f>ROUND(ROUND(F394,2)*ROUND(G394,2),2)</f>
        <v>1107.68</v>
      </c>
    </row>
    <row r="395" customHeight="0" bestFit="1" ht="20">
      <c r="A395" s="7" t="inlineStr">
        <is>
          <r>
            <t xml:space="preserve">5.1.4</t>
          </r>
        </is>
      </c>
      <c r="B395" s="8" t="inlineStr">
        <is>
          <r>
            <t xml:space="preserve">05.10.010</t>
          </r>
        </is>
      </c>
      <c r="C395" s="9" t="inlineStr">
        <is>
          <r>
            <t xml:space="preserve">Carregamento mecanizado de solo de 1ª e 2ª categoria</t>
          </r>
        </is>
      </c>
      <c r="D395" s="8" t="inlineStr">
        <is>
          <r>
            <t xml:space="preserve">CDHU</t>
          </r>
        </is>
      </c>
      <c r="E395" s="8" t="inlineStr">
        <is>
          <r>
            <t xml:space="preserve">M3</t>
          </r>
        </is>
      </c>
      <c r="F395" s="10" t="n">
        <v>46.75</v>
      </c>
      <c r="G395" s="11" t="n">
        <v>5.52</v>
      </c>
      <c r="H395" s="12" t="n">
        <f>ROUND(ROUND(F395,2)*ROUND(G395,2),2)</f>
        <v>258.06</v>
      </c>
    </row>
    <row r="396" customHeight="0" bestFit="1" ht="20">
      <c r="A396" s="7" t="inlineStr">
        <is>
          <r>
            <t xml:space="preserve">5.1.5</t>
          </r>
        </is>
      </c>
      <c r="B396" s="8" t="inlineStr">
        <is>
          <r>
            <t xml:space="preserve">05.10.025</t>
          </r>
        </is>
      </c>
      <c r="C396" s="9" t="inlineStr">
        <is>
          <r>
            <t xml:space="preserve">Transporte de solo de 1ª e 2ª categoria por caminhão para distâncias superiores ao 15° km até o 20° km</t>
          </r>
        </is>
      </c>
      <c r="D396" s="8" t="inlineStr">
        <is>
          <r>
            <t xml:space="preserve">CDHU</t>
          </r>
        </is>
      </c>
      <c r="E396" s="8" t="inlineStr">
        <is>
          <r>
            <t xml:space="preserve">M3</t>
          </r>
        </is>
      </c>
      <c r="F396" s="10" t="n">
        <v>46.75</v>
      </c>
      <c r="G396" s="11" t="n">
        <v>38.5</v>
      </c>
      <c r="H396" s="12" t="n">
        <f>ROUND(ROUND(F396,2)*ROUND(G396,2),2)</f>
        <v>1799.88</v>
      </c>
    </row>
    <row r="397" customHeight="0" bestFit="1" ht="20">
      <c r="A397" s="7" t="inlineStr">
        <is>
          <r>
            <t xml:space="preserve">5.1.6</t>
          </r>
        </is>
      </c>
      <c r="B397" s="8" t="inlineStr">
        <is>
          <r>
            <t xml:space="preserve">06.02.020</t>
          </r>
        </is>
      </c>
      <c r="C397" s="9" t="inlineStr">
        <is>
          <r>
            <t xml:space="preserve">Escavação manual em solo de 1ª e 2ª categoria em vala ou cava até 1,5 m</t>
          </r>
        </is>
      </c>
      <c r="D397" s="8" t="inlineStr">
        <is>
          <r>
            <t xml:space="preserve">CDHU</t>
          </r>
        </is>
      </c>
      <c r="E397" s="8" t="inlineStr">
        <is>
          <r>
            <t xml:space="preserve">M3</t>
          </r>
        </is>
      </c>
      <c r="F397" s="10" t="n">
        <v>6.12</v>
      </c>
      <c r="G397" s="11" t="n">
        <v>61.32</v>
      </c>
      <c r="H397" s="12" t="n">
        <f>ROUND(ROUND(F397,2)*ROUND(G397,2),2)</f>
        <v>375.28</v>
      </c>
    </row>
    <row r="398" customHeight="0" bestFit="1" ht="20">
      <c r="A398" s="7" t="inlineStr">
        <is>
          <r>
            <t xml:space="preserve">5.1.7</t>
          </r>
        </is>
      </c>
      <c r="B398" s="8" t="inlineStr">
        <is>
          <r>
            <t xml:space="preserve">06.11.040</t>
          </r>
        </is>
      </c>
      <c r="C398" s="9" t="inlineStr">
        <is>
          <r>
            <t xml:space="preserve">Reaterro manual apiloado sem controle de compactação</t>
          </r>
        </is>
      </c>
      <c r="D398" s="8" t="inlineStr">
        <is>
          <r>
            <t xml:space="preserve">CDHU</t>
          </r>
        </is>
      </c>
      <c r="E398" s="8" t="inlineStr">
        <is>
          <r>
            <t xml:space="preserve">M3</t>
          </r>
        </is>
      </c>
      <c r="F398" s="10" t="n">
        <v>3.07</v>
      </c>
      <c r="G398" s="11" t="n">
        <v>19.07</v>
      </c>
      <c r="H398" s="12" t="n">
        <f>ROUND(ROUND(F398,2)*ROUND(G398,2),2)</f>
        <v>58.54</v>
      </c>
    </row>
    <row r="399" customHeight="0" bestFit="1" ht="20">
      <c r="A399" s="7" t="inlineStr">
        <is>
          <r>
            <t xml:space="preserve">5.1.8</t>
          </r>
        </is>
      </c>
      <c r="B399" s="8" t="inlineStr">
        <is>
          <r>
            <t xml:space="preserve">07.12.010</t>
          </r>
        </is>
      </c>
      <c r="C399" s="9" t="inlineStr">
        <is>
          <r>
            <t xml:space="preserve">Compactação de aterro mecanizado mínimo de 95% PN, sem fornecimento de solo em áreas fechadas</t>
          </r>
        </is>
      </c>
      <c r="D399" s="8" t="inlineStr">
        <is>
          <r>
            <t xml:space="preserve">CDHU</t>
          </r>
        </is>
      </c>
      <c r="E399" s="8" t="inlineStr">
        <is>
          <r>
            <t xml:space="preserve">M3</t>
          </r>
        </is>
      </c>
      <c r="F399" s="10" t="n">
        <v>46.75</v>
      </c>
      <c r="G399" s="11" t="n">
        <v>17.1</v>
      </c>
      <c r="H399" s="12" t="n">
        <f>ROUND(ROUND(F399,2)*ROUND(G399,2),2)</f>
        <v>799.43</v>
      </c>
    </row>
    <row r="400" customHeight="0" bestFit="1" ht="20">
      <c r="A400" s="7" t="inlineStr">
        <is>
          <r>
            <t xml:space="preserve">5.1.9</t>
          </r>
        </is>
      </c>
      <c r="B400" s="8" t="inlineStr">
        <is>
          <r>
            <t xml:space="preserve">09.01.020</t>
          </r>
        </is>
      </c>
      <c r="C400" s="9" t="inlineStr">
        <is>
          <r>
            <t xml:space="preserve">Forma em madeira comum para fundação</t>
          </r>
        </is>
      </c>
      <c r="D400" s="8" t="inlineStr">
        <is>
          <r>
            <t xml:space="preserve">CDHU</t>
          </r>
        </is>
      </c>
      <c r="E400" s="8" t="inlineStr">
        <is>
          <r>
            <t xml:space="preserve">M2</t>
          </r>
        </is>
      </c>
      <c r="F400" s="10" t="n">
        <v>25.4</v>
      </c>
      <c r="G400" s="11" t="n">
        <v>103.51</v>
      </c>
      <c r="H400" s="12" t="n">
        <f>ROUND(ROUND(F400,2)*ROUND(G400,2),2)</f>
        <v>2629.15</v>
      </c>
    </row>
    <row r="401" customHeight="0" bestFit="1" ht="20">
      <c r="A401" s="7" t="inlineStr">
        <is>
          <r>
            <t xml:space="preserve">5.1.10</t>
          </r>
        </is>
      </c>
      <c r="B401" s="8" t="inlineStr">
        <is>
          <r>
            <t xml:space="preserve">09.01.030</t>
          </r>
        </is>
      </c>
      <c r="C401" s="9" t="inlineStr">
        <is>
          <r>
            <t xml:space="preserve">Forma em madeira comum para estrutura</t>
          </r>
        </is>
      </c>
      <c r="D401" s="8" t="inlineStr">
        <is>
          <r>
            <t xml:space="preserve">CDHU</t>
          </r>
        </is>
      </c>
      <c r="E401" s="8" t="inlineStr">
        <is>
          <r>
            <t xml:space="preserve">M2</t>
          </r>
        </is>
      </c>
      <c r="F401" s="10" t="n">
        <v>59.35</v>
      </c>
      <c r="G401" s="11" t="n">
        <v>245.32</v>
      </c>
      <c r="H401" s="12" t="n">
        <f>ROUND(ROUND(F401,2)*ROUND(G401,2),2)</f>
        <v>14559.74</v>
      </c>
    </row>
    <row r="402" customHeight="0" bestFit="1" ht="20">
      <c r="A402" s="7" t="inlineStr">
        <is>
          <r>
            <t xml:space="preserve">5.1.11</t>
          </r>
        </is>
      </c>
      <c r="B402" s="8" t="inlineStr">
        <is>
          <r>
            <t xml:space="preserve">10.01.040</t>
          </r>
        </is>
      </c>
      <c r="C402" s="9" t="inlineStr">
        <is>
          <r>
            <t xml:space="preserve">Armadura em barra de aço CA-50 (A ou B) fyk = 500 MPa</t>
          </r>
        </is>
      </c>
      <c r="D402" s="8" t="inlineStr">
        <is>
          <r>
            <t xml:space="preserve">CDHU</t>
          </r>
        </is>
      </c>
      <c r="E402" s="8" t="inlineStr">
        <is>
          <r>
            <t xml:space="preserve">KG</t>
          </r>
        </is>
      </c>
      <c r="F402" s="10" t="n">
        <v>477.47</v>
      </c>
      <c r="G402" s="11" t="n">
        <v>9.84</v>
      </c>
      <c r="H402" s="12" t="n">
        <f>ROUND(ROUND(F402,2)*ROUND(G402,2),2)</f>
        <v>4698.3</v>
      </c>
    </row>
    <row r="403" customHeight="0" bestFit="1" ht="20">
      <c r="A403" s="7" t="inlineStr">
        <is>
          <r>
            <t xml:space="preserve">5.1.12</t>
          </r>
        </is>
      </c>
      <c r="B403" s="8" t="inlineStr">
        <is>
          <r>
            <t xml:space="preserve">11.01.130</t>
          </r>
        </is>
      </c>
      <c r="C403" s="9" t="inlineStr">
        <is>
          <r>
            <t xml:space="preserve">Concreto usinado, fck = 25 MPa</t>
          </r>
        </is>
      </c>
      <c r="D403" s="8" t="inlineStr">
        <is>
          <r>
            <t xml:space="preserve">CDHU</t>
          </r>
        </is>
      </c>
      <c r="E403" s="8" t="inlineStr">
        <is>
          <r>
            <t xml:space="preserve">M3</t>
          </r>
        </is>
      </c>
      <c r="F403" s="10" t="n">
        <v>6.06</v>
      </c>
      <c r="G403" s="11" t="n">
        <v>519.37</v>
      </c>
      <c r="H403" s="12" t="n">
        <f>ROUND(ROUND(F403,2)*ROUND(G403,2),2)</f>
        <v>3147.38</v>
      </c>
    </row>
    <row r="404" customHeight="0" bestFit="1" ht="20">
      <c r="A404" s="7" t="inlineStr">
        <is>
          <r>
            <t xml:space="preserve">5.1.13</t>
          </r>
        </is>
      </c>
      <c r="B404" s="8" t="inlineStr">
        <is>
          <r>
            <t xml:space="preserve">11.16.040</t>
          </r>
        </is>
      </c>
      <c r="C404" s="9" t="inlineStr">
        <is>
          <r>
            <t xml:space="preserve">Lançamento e adensamento de concreto ou massa em fundação</t>
          </r>
        </is>
      </c>
      <c r="D404" s="8" t="inlineStr">
        <is>
          <r>
            <t xml:space="preserve">CDHU</t>
          </r>
        </is>
      </c>
      <c r="E404" s="8" t="inlineStr">
        <is>
          <r>
            <t xml:space="preserve">M3</t>
          </r>
        </is>
      </c>
      <c r="F404" s="10" t="n">
        <v>2.7</v>
      </c>
      <c r="G404" s="11" t="n">
        <v>172.38</v>
      </c>
      <c r="H404" s="12" t="n">
        <f>ROUND(ROUND(F404,2)*ROUND(G404,2),2)</f>
        <v>465.43</v>
      </c>
    </row>
    <row r="405" customHeight="0" bestFit="1" ht="20">
      <c r="A405" s="7" t="inlineStr">
        <is>
          <r>
            <t xml:space="preserve">5.1.14</t>
          </r>
        </is>
      </c>
      <c r="B405" s="8" t="inlineStr">
        <is>
          <r>
            <t xml:space="preserve">11.16.060</t>
          </r>
        </is>
      </c>
      <c r="C405" s="9" t="inlineStr">
        <is>
          <r>
            <t xml:space="preserve">Lançamento e adensamento de concreto ou massa em estrutura</t>
          </r>
        </is>
      </c>
      <c r="D405" s="8" t="inlineStr">
        <is>
          <r>
            <t xml:space="preserve">CDHU</t>
          </r>
        </is>
      </c>
      <c r="E405" s="8" t="inlineStr">
        <is>
          <r>
            <t xml:space="preserve">M3</t>
          </r>
        </is>
      </c>
      <c r="F405" s="10" t="n">
        <v>3.36</v>
      </c>
      <c r="G405" s="11" t="n">
        <v>119.07</v>
      </c>
      <c r="H405" s="12" t="n">
        <f>ROUND(ROUND(F405,2)*ROUND(G405,2),2)</f>
        <v>400.08</v>
      </c>
    </row>
    <row r="406" customHeight="0" bestFit="1" ht="20">
      <c r="A406" s="7" t="inlineStr">
        <is>
          <r>
            <t xml:space="preserve">5.1.15</t>
          </r>
        </is>
      </c>
      <c r="B406" s="8" t="inlineStr">
        <is>
          <r>
            <t xml:space="preserve">11.18.040</t>
          </r>
        </is>
      </c>
      <c r="C406" s="9" t="inlineStr">
        <is>
          <r>
            <t xml:space="preserve">Lastro de pedra britada</t>
          </r>
        </is>
      </c>
      <c r="D406" s="8" t="inlineStr">
        <is>
          <r>
            <t xml:space="preserve">CDHU</t>
          </r>
        </is>
      </c>
      <c r="E406" s="8" t="inlineStr">
        <is>
          <r>
            <t xml:space="preserve">M3</t>
          </r>
        </is>
      </c>
      <c r="F406" s="10" t="n">
        <v>0.35</v>
      </c>
      <c r="G406" s="11" t="n">
        <v>215.62</v>
      </c>
      <c r="H406" s="12" t="n">
        <f>ROUND(ROUND(F406,2)*ROUND(G406,2),2)</f>
        <v>75.47</v>
      </c>
    </row>
    <row r="407" customHeight="0" bestFit="1" ht="20">
      <c r="A407" s="7" t="inlineStr">
        <is>
          <r>
            <t xml:space="preserve">5.1.16</t>
          </r>
        </is>
      </c>
      <c r="B407" s="8" t="inlineStr">
        <is>
          <r>
            <t xml:space="preserve">12.01.041</t>
          </r>
        </is>
      </c>
      <c r="C407" s="9" t="inlineStr">
        <is>
          <r>
            <t xml:space="preserve">Broca em concreto armado diâmetro de 25 cm - completa</t>
          </r>
        </is>
      </c>
      <c r="D407" s="8" t="inlineStr">
        <is>
          <r>
            <t xml:space="preserve">CDHU</t>
          </r>
        </is>
      </c>
      <c r="E407" s="8" t="inlineStr">
        <is>
          <r>
            <t xml:space="preserve">M</t>
          </r>
        </is>
      </c>
      <c r="F407" s="10" t="n">
        <v>55.0</v>
      </c>
      <c r="G407" s="11" t="n">
        <v>80.13</v>
      </c>
      <c r="H407" s="12" t="n">
        <f>ROUND(ROUND(F407,2)*ROUND(G407,2),2)</f>
        <v>4407.15</v>
      </c>
    </row>
    <row r="408" customHeight="0" bestFit="1" ht="20">
      <c r="A408" s="7" t="inlineStr">
        <is>
          <r>
            <t xml:space="preserve">5.1.17</t>
          </r>
        </is>
      </c>
      <c r="B408" s="8" t="inlineStr">
        <is>
          <r>
            <t xml:space="preserve">13.01.130</t>
          </r>
        </is>
      </c>
      <c r="C408" s="9" t="inlineStr">
        <is>
          <r>
            <t xml:space="preserve">Laje pré-fabricada mista vigota treliçada/lajota cerâmica - LT 12 (8+4) e capa com concreto de 25 MPa</t>
          </r>
        </is>
      </c>
      <c r="D408" s="8" t="inlineStr">
        <is>
          <r>
            <t xml:space="preserve">CDHU</t>
          </r>
        </is>
      </c>
      <c r="E408" s="8" t="inlineStr">
        <is>
          <r>
            <t xml:space="preserve">M2</t>
          </r>
        </is>
      </c>
      <c r="F408" s="10" t="n">
        <v>58.82</v>
      </c>
      <c r="G408" s="11" t="n">
        <v>150.04</v>
      </c>
      <c r="H408" s="12" t="n">
        <f>ROUND(ROUND(F408,2)*ROUND(G408,2),2)</f>
        <v>8825.35</v>
      </c>
    </row>
    <row r="409" customHeight="0" bestFit="1" ht="20">
      <c r="A409" s="7" t="inlineStr">
        <is>
          <r>
            <t xml:space="preserve">5.1.18</t>
          </r>
        </is>
      </c>
      <c r="B409" s="8" t="inlineStr">
        <is>
          <r>
            <t xml:space="preserve">14.01.050</t>
          </r>
        </is>
      </c>
      <c r="C409" s="9" t="inlineStr">
        <is>
          <r>
            <t xml:space="preserve">Alvenaria de embasamento em bloco de concreto de 14 x 19 x 39 cm - classe A</t>
          </r>
        </is>
      </c>
      <c r="D409" s="8" t="inlineStr">
        <is>
          <r>
            <t xml:space="preserve">CDHU</t>
          </r>
        </is>
      </c>
      <c r="E409" s="8" t="inlineStr">
        <is>
          <r>
            <t xml:space="preserve">M2</t>
          </r>
        </is>
      </c>
      <c r="F409" s="10" t="n">
        <v>5.85</v>
      </c>
      <c r="G409" s="11" t="n">
        <v>112.96</v>
      </c>
      <c r="H409" s="12" t="n">
        <f>ROUND(ROUND(F409,2)*ROUND(G409,2),2)</f>
        <v>660.82</v>
      </c>
    </row>
    <row r="410" customHeight="0" bestFit="1" ht="20">
      <c r="A410" s="7" t="inlineStr">
        <is>
          <r>
            <t xml:space="preserve">5.1.19</t>
          </r>
        </is>
      </c>
      <c r="B410" s="8" t="inlineStr">
        <is>
          <r>
            <t xml:space="preserve">17.02.020</t>
          </r>
        </is>
      </c>
      <c r="C410" s="9" t="inlineStr">
        <is>
          <r>
            <t xml:space="preserve">Chapisco</t>
          </r>
        </is>
      </c>
      <c r="D410" s="8" t="inlineStr">
        <is>
          <r>
            <t xml:space="preserve">CDHU</t>
          </r>
        </is>
      </c>
      <c r="E410" s="8" t="inlineStr">
        <is>
          <r>
            <t xml:space="preserve">M2</t>
          </r>
        </is>
      </c>
      <c r="F410" s="10" t="n">
        <v>16.1</v>
      </c>
      <c r="G410" s="11" t="n">
        <v>7.21</v>
      </c>
      <c r="H410" s="12" t="n">
        <f>ROUND(ROUND(F410,2)*ROUND(G410,2),2)</f>
        <v>116.08</v>
      </c>
    </row>
    <row r="411" customHeight="0" bestFit="1" ht="20">
      <c r="A411" s="7" t="inlineStr">
        <is>
          <r>
            <t xml:space="preserve">5.1.20</t>
          </r>
        </is>
      </c>
      <c r="B411" s="8" t="inlineStr">
        <is>
          <r>
            <t xml:space="preserve">17.02.140</t>
          </r>
        </is>
      </c>
      <c r="C411" s="9" t="inlineStr">
        <is>
          <r>
            <t xml:space="preserve">Emboço desempenado com espuma de poliéster</t>
          </r>
        </is>
      </c>
      <c r="D411" s="8" t="inlineStr">
        <is>
          <r>
            <t xml:space="preserve">CDHU</t>
          </r>
        </is>
      </c>
      <c r="E411" s="8" t="inlineStr">
        <is>
          <r>
            <t xml:space="preserve">M2</t>
          </r>
        </is>
      </c>
      <c r="F411" s="10" t="n">
        <v>16.1</v>
      </c>
      <c r="G411" s="11" t="n">
        <v>28.21</v>
      </c>
      <c r="H411" s="12" t="n">
        <f>ROUND(ROUND(F411,2)*ROUND(G411,2),2)</f>
        <v>454.18</v>
      </c>
    </row>
    <row r="412" customHeight="0" bestFit="1" ht="20">
      <c r="A412" s="7" t="inlineStr">
        <is>
          <r>
            <t xml:space="preserve">5.1.21</t>
          </r>
        </is>
      </c>
      <c r="B412" s="8" t="inlineStr">
        <is>
          <r>
            <t xml:space="preserve">32.16.010</t>
          </r>
        </is>
      </c>
      <c r="C412" s="9" t="inlineStr">
        <is>
          <r>
            <t xml:space="preserve">Impermeabilização em pintura de asfalto oxidado com solventes orgânicos, sobre massa</t>
          </r>
        </is>
      </c>
      <c r="D412" s="8" t="inlineStr">
        <is>
          <r>
            <t xml:space="preserve">CDHU</t>
          </r>
        </is>
      </c>
      <c r="E412" s="8" t="inlineStr">
        <is>
          <r>
            <t xml:space="preserve">M2</t>
          </r>
        </is>
      </c>
      <c r="F412" s="10" t="n">
        <v>16.1</v>
      </c>
      <c r="G412" s="11" t="n">
        <v>18.61</v>
      </c>
      <c r="H412" s="12" t="n">
        <f>ROUND(ROUND(F412,2)*ROUND(G412,2),2)</f>
        <v>299.62</v>
      </c>
    </row>
    <row r="413" customHeight="0" bestFit="1" ht="20">
      <c r="A413" s="7" t="inlineStr">
        <is>
          <r>
            <t xml:space="preserve">5.1.22</t>
          </r>
        </is>
      </c>
      <c r="B413" s="8" t="inlineStr">
        <is>
          <r>
            <t xml:space="preserve">32.17.010</t>
          </r>
        </is>
      </c>
      <c r="C413" s="9" t="inlineStr">
        <is>
          <r>
            <t xml:space="preserve">Impermeabilização em argamassa impermeável com aditivo hidrófugo</t>
          </r>
        </is>
      </c>
      <c r="D413" s="8" t="inlineStr">
        <is>
          <r>
            <t xml:space="preserve">CDHU</t>
          </r>
        </is>
      </c>
      <c r="E413" s="8" t="inlineStr">
        <is>
          <r>
            <t xml:space="preserve">M3</t>
          </r>
        </is>
      </c>
      <c r="F413" s="10" t="n">
        <v>0.4</v>
      </c>
      <c r="G413" s="11" t="n">
        <v>838.14</v>
      </c>
      <c r="H413" s="12" t="n">
        <f>ROUND(ROUND(F413,2)*ROUND(G413,2),2)</f>
        <v>335.26</v>
      </c>
    </row>
    <row r="414" customHeight="1" ht="20">
      <c r="A414" s="5" t="inlineStr">
        <is>
          <r>
            <t xml:space="preserve">5.2</t>
          </r>
        </is>
      </c>
      <c r="B414" s="5" t="inlineStr">
        <is>
          <r>
            <t xml:space="preserve">ALVENARIA</t>
          </r>
        </is>
      </c>
      <c r="C414" s="5" t="inlineStr"/>
      <c r="D414" s="5" t="inlineStr"/>
      <c r="E414" s="5" t="inlineStr"/>
      <c r="F414" s="5" t="inlineStr"/>
      <c r="G414" s="5" t="inlineStr"/>
      <c r="H414" s="6" t="n">
        <f>ROUND(SUM(H415:H415),2)</f>
        <v>7124.03</v>
      </c>
    </row>
    <row r="415" customHeight="0" bestFit="1" ht="20">
      <c r="A415" s="7" t="inlineStr">
        <is>
          <r>
            <t xml:space="preserve">5.2.1</t>
          </r>
        </is>
      </c>
      <c r="B415" s="8" t="inlineStr">
        <is>
          <r>
            <t xml:space="preserve">14.10.111</t>
          </r>
        </is>
      </c>
      <c r="C415" s="9" t="inlineStr">
        <is>
          <r>
            <t xml:space="preserve">Alvenaria de bloco de concreto de vedação de 14 cm - classe C</t>
          </r>
        </is>
      </c>
      <c r="D415" s="8" t="inlineStr">
        <is>
          <r>
            <t xml:space="preserve">CDHU</t>
          </r>
        </is>
      </c>
      <c r="E415" s="8" t="inlineStr">
        <is>
          <r>
            <t xml:space="preserve">M2</t>
          </r>
        </is>
      </c>
      <c r="F415" s="10" t="n">
        <v>74.17</v>
      </c>
      <c r="G415" s="11" t="n">
        <v>96.05</v>
      </c>
      <c r="H415" s="12" t="n">
        <f>ROUND(ROUND(F415,2)*ROUND(G415,2),2)</f>
        <v>7124.03</v>
      </c>
    </row>
    <row r="416" customHeight="1" ht="20">
      <c r="A416" s="5" t="inlineStr">
        <is>
          <r>
            <t xml:space="preserve">5.3</t>
          </r>
        </is>
      </c>
      <c r="B416" s="5" t="inlineStr">
        <is>
          <r>
            <t xml:space="preserve">REVESTIMENTOS</t>
          </r>
        </is>
      </c>
      <c r="C416" s="5" t="inlineStr"/>
      <c r="D416" s="5" t="inlineStr"/>
      <c r="E416" s="5" t="inlineStr"/>
      <c r="F416" s="5" t="inlineStr"/>
      <c r="G416" s="5" t="inlineStr"/>
      <c r="H416" s="6" t="n">
        <f>ROUND(SUM(H417:H418),2)</f>
        <v>9008.37</v>
      </c>
    </row>
    <row r="417" customHeight="0" bestFit="1" ht="20">
      <c r="A417" s="7" t="inlineStr">
        <is>
          <r>
            <t xml:space="preserve">5.3.1</t>
          </r>
        </is>
      </c>
      <c r="B417" s="8" t="inlineStr">
        <is>
          <r>
            <t xml:space="preserve">17.02.020</t>
          </r>
        </is>
      </c>
      <c r="C417" s="9" t="inlineStr">
        <is>
          <r>
            <t xml:space="preserve">Chapisco</t>
          </r>
        </is>
      </c>
      <c r="D417" s="8" t="inlineStr">
        <is>
          <r>
            <t xml:space="preserve">CDHU</t>
          </r>
        </is>
      </c>
      <c r="E417" s="8" t="inlineStr">
        <is>
          <r>
            <t xml:space="preserve">M2</t>
          </r>
        </is>
      </c>
      <c r="F417" s="10" t="n">
        <v>254.33</v>
      </c>
      <c r="G417" s="11" t="n">
        <v>7.21</v>
      </c>
      <c r="H417" s="12" t="n">
        <f>ROUND(ROUND(F417,2)*ROUND(G417,2),2)</f>
        <v>1833.72</v>
      </c>
    </row>
    <row r="418" customHeight="0" bestFit="1" ht="20">
      <c r="A418" s="7" t="inlineStr">
        <is>
          <r>
            <t xml:space="preserve">5.3.2</t>
          </r>
        </is>
      </c>
      <c r="B418" s="8" t="inlineStr">
        <is>
          <r>
            <t xml:space="preserve">17.02.140</t>
          </r>
        </is>
      </c>
      <c r="C418" s="9" t="inlineStr">
        <is>
          <r>
            <t xml:space="preserve">Emboço desempenado com espuma de poliéster</t>
          </r>
        </is>
      </c>
      <c r="D418" s="8" t="inlineStr">
        <is>
          <r>
            <t xml:space="preserve">CDHU</t>
          </r>
        </is>
      </c>
      <c r="E418" s="8" t="inlineStr">
        <is>
          <r>
            <t xml:space="preserve">M2</t>
          </r>
        </is>
      </c>
      <c r="F418" s="10" t="n">
        <v>254.33</v>
      </c>
      <c r="G418" s="11" t="n">
        <v>28.21</v>
      </c>
      <c r="H418" s="12" t="n">
        <f>ROUND(ROUND(F418,2)*ROUND(G418,2),2)</f>
        <v>7174.65</v>
      </c>
    </row>
    <row r="419" customHeight="1" ht="20">
      <c r="A419" s="5" t="inlineStr">
        <is>
          <r>
            <t xml:space="preserve">5.4</t>
          </r>
        </is>
      </c>
      <c r="B419" s="5" t="inlineStr">
        <is>
          <r>
            <t xml:space="preserve">PISOS</t>
          </r>
        </is>
      </c>
      <c r="C419" s="5" t="inlineStr"/>
      <c r="D419" s="5" t="inlineStr"/>
      <c r="E419" s="5" t="inlineStr"/>
      <c r="F419" s="5" t="inlineStr"/>
      <c r="G419" s="5" t="inlineStr"/>
      <c r="H419" s="6" t="n">
        <f>ROUND(SUM(H420:H425),2)</f>
        <v>11876.55</v>
      </c>
    </row>
    <row r="420" customHeight="0" bestFit="1" ht="20">
      <c r="A420" s="7" t="inlineStr">
        <is>
          <r>
            <t xml:space="preserve">5.4.1</t>
          </r>
        </is>
      </c>
      <c r="B420" s="8" t="inlineStr">
        <is>
          <r>
            <t xml:space="preserve">11.18.040</t>
          </r>
        </is>
      </c>
      <c r="C420" s="9" t="inlineStr">
        <is>
          <r>
            <t xml:space="preserve">Lastro de pedra britada</t>
          </r>
        </is>
      </c>
      <c r="D420" s="8" t="inlineStr">
        <is>
          <r>
            <t xml:space="preserve">CDHU</t>
          </r>
        </is>
      </c>
      <c r="E420" s="8" t="inlineStr">
        <is>
          <r>
            <t xml:space="preserve">M3</t>
          </r>
        </is>
      </c>
      <c r="F420" s="10" t="n">
        <v>2.88</v>
      </c>
      <c r="G420" s="11" t="n">
        <v>215.62</v>
      </c>
      <c r="H420" s="12" t="n">
        <f>ROUND(ROUND(F420,2)*ROUND(G420,2),2)</f>
        <v>620.99</v>
      </c>
    </row>
    <row r="421" customHeight="0" bestFit="1" ht="20">
      <c r="A421" s="7" t="inlineStr">
        <is>
          <r>
            <t xml:space="preserve">5.4.2</t>
          </r>
        </is>
      </c>
      <c r="B421" s="8" t="inlineStr">
        <is>
          <r>
            <t xml:space="preserve">17.01.020</t>
          </r>
        </is>
      </c>
      <c r="C421" s="9" t="inlineStr">
        <is>
          <r>
            <t xml:space="preserve">Argamassa de regularização e/ou proteção</t>
          </r>
        </is>
      </c>
      <c r="D421" s="8" t="inlineStr">
        <is>
          <r>
            <t xml:space="preserve">CDHU</t>
          </r>
        </is>
      </c>
      <c r="E421" s="8" t="inlineStr">
        <is>
          <r>
            <t xml:space="preserve">M3</t>
          </r>
        </is>
      </c>
      <c r="F421" s="10" t="n">
        <v>1.44</v>
      </c>
      <c r="G421" s="11" t="n">
        <v>807.89</v>
      </c>
      <c r="H421" s="12" t="n">
        <f>ROUND(ROUND(F421,2)*ROUND(G421,2),2)</f>
        <v>1163.36</v>
      </c>
    </row>
    <row r="422" customHeight="0" bestFit="1" ht="20">
      <c r="A422" s="7" t="inlineStr">
        <is>
          <r>
            <t xml:space="preserve">5.4.3</t>
          </r>
        </is>
      </c>
      <c r="B422" s="8" t="inlineStr">
        <is>
          <r>
            <t xml:space="preserve">17.01.040</t>
          </r>
        </is>
      </c>
      <c r="C422" s="9" t="inlineStr">
        <is>
          <r>
            <t xml:space="preserve">Lastro de concreto impermeabilizado</t>
          </r>
        </is>
      </c>
      <c r="D422" s="8" t="inlineStr">
        <is>
          <r>
            <t xml:space="preserve">CDHU</t>
          </r>
        </is>
      </c>
      <c r="E422" s="8" t="inlineStr">
        <is>
          <r>
            <t xml:space="preserve">M3</t>
          </r>
        </is>
      </c>
      <c r="F422" s="10" t="n">
        <v>2.88</v>
      </c>
      <c r="G422" s="11" t="n">
        <v>755.72</v>
      </c>
      <c r="H422" s="12" t="n">
        <f>ROUND(ROUND(F422,2)*ROUND(G422,2),2)</f>
        <v>2176.47</v>
      </c>
    </row>
    <row r="423" customHeight="0" bestFit="1" ht="20">
      <c r="A423" s="7" t="inlineStr">
        <is>
          <r>
            <t xml:space="preserve">5.4.4</t>
          </r>
        </is>
      </c>
      <c r="B423" s="8" t="inlineStr">
        <is>
          <r>
            <t xml:space="preserve">17.10.020</t>
          </r>
        </is>
      </c>
      <c r="C423" s="9" t="inlineStr">
        <is>
          <r>
            <t xml:space="preserve">Piso em granilite moldado no local</t>
          </r>
        </is>
      </c>
      <c r="D423" s="8" t="inlineStr">
        <is>
          <r>
            <t xml:space="preserve">CDHU</t>
          </r>
        </is>
      </c>
      <c r="E423" s="8" t="inlineStr">
        <is>
          <r>
            <t xml:space="preserve">M2</t>
          </r>
        </is>
      </c>
      <c r="F423" s="10" t="n">
        <v>57.67</v>
      </c>
      <c r="G423" s="11" t="n">
        <v>106.48</v>
      </c>
      <c r="H423" s="12" t="n">
        <f>ROUND(ROUND(F423,2)*ROUND(G423,2),2)</f>
        <v>6140.7</v>
      </c>
    </row>
    <row r="424" customHeight="0" bestFit="1" ht="20">
      <c r="A424" s="7" t="inlineStr">
        <is>
          <r>
            <t xml:space="preserve">5.4.5</t>
          </r>
        </is>
      </c>
      <c r="B424" s="8" t="inlineStr">
        <is>
          <r>
            <t xml:space="preserve">17.10.100</t>
          </r>
        </is>
      </c>
      <c r="C424" s="9" t="inlineStr">
        <is>
          <r>
            <t xml:space="preserve">Soleira em granilite moldado no local</t>
          </r>
        </is>
      </c>
      <c r="D424" s="8" t="inlineStr">
        <is>
          <r>
            <t xml:space="preserve">CDHU</t>
          </r>
        </is>
      </c>
      <c r="E424" s="8" t="inlineStr">
        <is>
          <r>
            <t xml:space="preserve">M</t>
          </r>
        </is>
      </c>
      <c r="F424" s="10" t="n">
        <v>0.9</v>
      </c>
      <c r="G424" s="11" t="n">
        <v>60.65</v>
      </c>
      <c r="H424" s="12" t="n">
        <f>ROUND(ROUND(F424,2)*ROUND(G424,2),2)</f>
        <v>54.59</v>
      </c>
    </row>
    <row r="425" customHeight="0" bestFit="1" ht="20">
      <c r="A425" s="7" t="inlineStr">
        <is>
          <r>
            <t xml:space="preserve">5.4.6</t>
          </r>
        </is>
      </c>
      <c r="B425" s="8" t="inlineStr">
        <is>
          <r>
            <t xml:space="preserve">17.10.200</t>
          </r>
        </is>
      </c>
      <c r="C425" s="9" t="inlineStr">
        <is>
          <r>
            <t xml:space="preserve">Rodapé qualquer em granilite moldado no local até 10 cm</t>
          </r>
        </is>
      </c>
      <c r="D425" s="8" t="inlineStr">
        <is>
          <r>
            <t xml:space="preserve">CDHU</t>
          </r>
        </is>
      </c>
      <c r="E425" s="8" t="inlineStr">
        <is>
          <r>
            <t xml:space="preserve">M</t>
          </r>
        </is>
      </c>
      <c r="F425" s="10" t="n">
        <v>29.5</v>
      </c>
      <c r="G425" s="11" t="n">
        <v>58.32</v>
      </c>
      <c r="H425" s="12" t="n">
        <f>ROUND(ROUND(F425,2)*ROUND(G425,2),2)</f>
        <v>1720.44</v>
      </c>
    </row>
    <row r="426" customHeight="1" ht="20">
      <c r="A426" s="5" t="inlineStr">
        <is>
          <r>
            <t xml:space="preserve">5.5</t>
          </r>
        </is>
      </c>
      <c r="B426" s="5" t="inlineStr">
        <is>
          <r>
            <t xml:space="preserve">ESQUADRIAS METÁLICAS</t>
          </r>
        </is>
      </c>
      <c r="C426" s="5" t="inlineStr"/>
      <c r="D426" s="5" t="inlineStr"/>
      <c r="E426" s="5" t="inlineStr"/>
      <c r="F426" s="5" t="inlineStr"/>
      <c r="G426" s="5" t="inlineStr"/>
      <c r="H426" s="6" t="n">
        <f>ROUND(SUM(H427:H430),2)</f>
        <v>46028.39</v>
      </c>
    </row>
    <row r="427" customHeight="0" bestFit="1" ht="20">
      <c r="A427" s="7" t="inlineStr">
        <is>
          <r>
            <t xml:space="preserve">5.5.1</t>
          </r>
        </is>
      </c>
      <c r="B427" s="8" t="inlineStr">
        <is>
          <r>
            <t xml:space="preserve">24.01.030</t>
          </r>
        </is>
      </c>
      <c r="C427" s="9" t="inlineStr">
        <is>
          <r>
            <t xml:space="preserve">Caixilho em ferro basculante, sob medida</t>
          </r>
        </is>
      </c>
      <c r="D427" s="8" t="inlineStr">
        <is>
          <r>
            <t xml:space="preserve">CDHU</t>
          </r>
        </is>
      </c>
      <c r="E427" s="8" t="inlineStr">
        <is>
          <r>
            <t xml:space="preserve">M2</t>
          </r>
        </is>
      </c>
      <c r="F427" s="10" t="n">
        <v>13.5</v>
      </c>
      <c r="G427" s="11" t="n">
        <v>1528.02</v>
      </c>
      <c r="H427" s="12" t="n">
        <f>ROUND(ROUND(F427,2)*ROUND(G427,2),2)</f>
        <v>20628.27</v>
      </c>
    </row>
    <row r="428" customHeight="0" bestFit="1" ht="20">
      <c r="A428" s="7" t="inlineStr">
        <is>
          <r>
            <t xml:space="preserve">5.5.2</t>
          </r>
        </is>
      </c>
      <c r="B428" s="8" t="inlineStr">
        <is>
          <r>
            <t xml:space="preserve">24.02.060</t>
          </r>
        </is>
      </c>
      <c r="C428" s="9" t="inlineStr">
        <is>
          <r>
            <t xml:space="preserve">Porta/portão de abrir em chapa, sob medida</t>
          </r>
        </is>
      </c>
      <c r="D428" s="8" t="inlineStr">
        <is>
          <r>
            <t xml:space="preserve">CDHU</t>
          </r>
        </is>
      </c>
      <c r="E428" s="8" t="inlineStr">
        <is>
          <r>
            <t xml:space="preserve">M2</t>
          </r>
        </is>
      </c>
      <c r="F428" s="10" t="n">
        <v>1.89</v>
      </c>
      <c r="G428" s="11" t="n">
        <v>1029.42</v>
      </c>
      <c r="H428" s="12" t="n">
        <f>ROUND(ROUND(F428,2)*ROUND(G428,2),2)</f>
        <v>1945.6</v>
      </c>
    </row>
    <row r="429" customHeight="0" bestFit="1" ht="20">
      <c r="A429" s="7" t="inlineStr">
        <is>
          <r>
            <t xml:space="preserve">5.5.3</t>
          </r>
        </is>
      </c>
      <c r="B429" s="8" t="inlineStr">
        <is>
          <r>
            <t xml:space="preserve">24.02.450</t>
          </r>
        </is>
      </c>
      <c r="C429" s="9" t="inlineStr">
        <is>
          <r>
            <t xml:space="preserve">Grade de proteção para caixilhos</t>
          </r>
        </is>
      </c>
      <c r="D429" s="8" t="inlineStr">
        <is>
          <r>
            <t xml:space="preserve">CDHU</t>
          </r>
        </is>
      </c>
      <c r="E429" s="8" t="inlineStr">
        <is>
          <r>
            <t xml:space="preserve">M2</t>
          </r>
        </is>
      </c>
      <c r="F429" s="10" t="n">
        <v>15.04</v>
      </c>
      <c r="G429" s="11" t="n">
        <v>1524.26</v>
      </c>
      <c r="H429" s="12" t="n">
        <f>ROUND(ROUND(F429,2)*ROUND(G429,2),2)</f>
        <v>22924.87</v>
      </c>
    </row>
    <row r="430" customHeight="0" bestFit="1" ht="20">
      <c r="A430" s="7" t="inlineStr">
        <is>
          <r>
            <t xml:space="preserve">5.5.4</t>
          </r>
        </is>
      </c>
      <c r="B430" s="8" t="inlineStr">
        <is>
          <r>
            <t xml:space="preserve">28.01.020</t>
          </r>
        </is>
      </c>
      <c r="C430" s="9" t="inlineStr">
        <is>
          <r>
            <t xml:space="preserve">Ferragem completa com maçaneta tipo alavanca, para porta externa com 1 folha</t>
          </r>
        </is>
      </c>
      <c r="D430" s="8" t="inlineStr">
        <is>
          <r>
            <t xml:space="preserve">CDHU</t>
          </r>
        </is>
      </c>
      <c r="E430" s="8" t="inlineStr">
        <is>
          <r>
            <t xml:space="preserve">CJ</t>
          </r>
        </is>
      </c>
      <c r="F430" s="10" t="n">
        <v>1.0</v>
      </c>
      <c r="G430" s="11" t="n">
        <v>529.65</v>
      </c>
      <c r="H430" s="12" t="n">
        <f>ROUND(ROUND(F430,2)*ROUND(G430,2),2)</f>
        <v>529.65</v>
      </c>
    </row>
    <row r="431" customHeight="1" ht="20">
      <c r="A431" s="5" t="inlineStr">
        <is>
          <r>
            <t xml:space="preserve">5.6</t>
          </r>
        </is>
      </c>
      <c r="B431" s="5" t="inlineStr">
        <is>
          <r>
            <t xml:space="preserve">VIDROS</t>
          </r>
        </is>
      </c>
      <c r="C431" s="5" t="inlineStr"/>
      <c r="D431" s="5" t="inlineStr"/>
      <c r="E431" s="5" t="inlineStr"/>
      <c r="F431" s="5" t="inlineStr"/>
      <c r="G431" s="5" t="inlineStr"/>
      <c r="H431" s="6" t="n">
        <f>ROUND(SUM(H432:H432),2)</f>
        <v>2245.05</v>
      </c>
    </row>
    <row r="432" customHeight="0" bestFit="1" ht="20">
      <c r="A432" s="7" t="inlineStr">
        <is>
          <r>
            <t xml:space="preserve">5.6.1</t>
          </r>
        </is>
      </c>
      <c r="B432" s="8" t="inlineStr">
        <is>
          <r>
            <t xml:space="preserve">26.01.040</t>
          </r>
        </is>
      </c>
      <c r="C432" s="9" t="inlineStr">
        <is>
          <r>
            <t xml:space="preserve">Vidro liso transparente de 4 mm</t>
          </r>
        </is>
      </c>
      <c r="D432" s="8" t="inlineStr">
        <is>
          <r>
            <t xml:space="preserve">CDHU</t>
          </r>
        </is>
      </c>
      <c r="E432" s="8" t="inlineStr">
        <is>
          <r>
            <t xml:space="preserve">M2</t>
          </r>
        </is>
      </c>
      <c r="F432" s="10" t="n">
        <v>13.5</v>
      </c>
      <c r="G432" s="11" t="n">
        <v>166.3</v>
      </c>
      <c r="H432" s="12" t="n">
        <f>ROUND(ROUND(F432,2)*ROUND(G432,2),2)</f>
        <v>2245.05</v>
      </c>
    </row>
    <row r="433" customHeight="1" ht="20">
      <c r="A433" s="5" t="inlineStr">
        <is>
          <r>
            <t xml:space="preserve">5.7</t>
          </r>
        </is>
      </c>
      <c r="B433" s="5" t="inlineStr">
        <is>
          <r>
            <t xml:space="preserve">COBERTURA</t>
          </r>
        </is>
      </c>
      <c r="C433" s="5" t="inlineStr"/>
      <c r="D433" s="5" t="inlineStr"/>
      <c r="E433" s="5" t="inlineStr"/>
      <c r="F433" s="5" t="inlineStr"/>
      <c r="G433" s="5" t="inlineStr"/>
      <c r="H433" s="6" t="n">
        <f>ROUND(SUM(H434:H437),2)</f>
        <v>29887.47</v>
      </c>
    </row>
    <row r="434" customHeight="0" bestFit="1" ht="20">
      <c r="A434" s="7" t="inlineStr">
        <is>
          <r>
            <t xml:space="preserve">5.7.1</t>
          </r>
        </is>
      </c>
      <c r="B434" s="8" t="inlineStr">
        <is>
          <r>
            <t xml:space="preserve">15.03.030</t>
          </r>
        </is>
      </c>
      <c r="C434" s="9" t="inlineStr">
        <is>
          <r>
            <t xml:space="preserve">Fornecimento e montagem de estrutura em aço ASTM-A36, sem pintura</t>
          </r>
        </is>
      </c>
      <c r="D434" s="8" t="inlineStr">
        <is>
          <r>
            <t xml:space="preserve">CDHU</t>
          </r>
        </is>
      </c>
      <c r="E434" s="8" t="inlineStr">
        <is>
          <r>
            <t xml:space="preserve">KG</t>
          </r>
        </is>
      </c>
      <c r="F434" s="10" t="n">
        <v>789.39</v>
      </c>
      <c r="G434" s="11" t="n">
        <v>28.72</v>
      </c>
      <c r="H434" s="12" t="n">
        <f>ROUND(ROUND(F434,2)*ROUND(G434,2),2)</f>
        <v>22671.28</v>
      </c>
    </row>
    <row r="435" customHeight="0" bestFit="1" ht="20">
      <c r="A435" s="7" t="inlineStr">
        <is>
          <r>
            <t xml:space="preserve">5.7.2</t>
          </r>
        </is>
      </c>
      <c r="B435" s="8" t="inlineStr">
        <is>
          <r>
            <t xml:space="preserve">16.03.010</t>
          </r>
        </is>
      </c>
      <c r="C435" s="9" t="inlineStr">
        <is>
          <r>
            <t xml:space="preserve">Telhamento em cimento reforçado com fio sintético CRFS - perfil ondulado de 6 mm</t>
          </r>
        </is>
      </c>
      <c r="D435" s="8" t="inlineStr">
        <is>
          <r>
            <t xml:space="preserve">CDHU</t>
          </r>
        </is>
      </c>
      <c r="E435" s="8" t="inlineStr">
        <is>
          <r>
            <t xml:space="preserve">M2</t>
          </r>
        </is>
      </c>
      <c r="F435" s="10" t="n">
        <v>76.13</v>
      </c>
      <c r="G435" s="11" t="n">
        <v>57.65</v>
      </c>
      <c r="H435" s="12" t="n">
        <f>ROUND(ROUND(F435,2)*ROUND(G435,2),2)</f>
        <v>4388.89</v>
      </c>
    </row>
    <row r="436" customHeight="0" bestFit="1" ht="20">
      <c r="A436" s="7" t="inlineStr">
        <is>
          <r>
            <t xml:space="preserve">5.7.3</t>
          </r>
        </is>
      </c>
      <c r="B436" s="8" t="inlineStr">
        <is>
          <r>
            <t xml:space="preserve">16.03.300</t>
          </r>
        </is>
      </c>
      <c r="C436" s="9" t="inlineStr">
        <is>
          <r>
            <t xml:space="preserve">Cumeeira normal em cimento reforçado com fio sintético CRFS - perfil ondulado</t>
          </r>
        </is>
      </c>
      <c r="D436" s="8" t="inlineStr">
        <is>
          <r>
            <t xml:space="preserve">CDHU</t>
          </r>
        </is>
      </c>
      <c r="E436" s="8" t="inlineStr">
        <is>
          <r>
            <t xml:space="preserve">M</t>
          </r>
        </is>
      </c>
      <c r="F436" s="10" t="n">
        <v>9.02</v>
      </c>
      <c r="G436" s="11" t="n">
        <v>93.21</v>
      </c>
      <c r="H436" s="12" t="n">
        <f>ROUND(ROUND(F436,2)*ROUND(G436,2),2)</f>
        <v>840.75</v>
      </c>
    </row>
    <row r="437" customHeight="0" bestFit="1" ht="20">
      <c r="A437" s="7" t="inlineStr">
        <is>
          <r>
            <t xml:space="preserve">5.7.4</t>
          </r>
        </is>
      </c>
      <c r="B437" s="8" t="inlineStr">
        <is>
          <r>
            <t xml:space="preserve">22.03.070</t>
          </r>
        </is>
      </c>
      <c r="C437" s="9" t="inlineStr">
        <is>
          <r>
            <t xml:space="preserve">Forro em lâmina de PVC</t>
          </r>
        </is>
      </c>
      <c r="D437" s="8" t="inlineStr">
        <is>
          <r>
            <t xml:space="preserve">CDHU</t>
          </r>
        </is>
      </c>
      <c r="E437" s="8" t="inlineStr">
        <is>
          <r>
            <t xml:space="preserve">M2</t>
          </r>
        </is>
      </c>
      <c r="F437" s="10" t="n">
        <v>19.3</v>
      </c>
      <c r="G437" s="11" t="n">
        <v>102.93</v>
      </c>
      <c r="H437" s="12" t="n">
        <f>ROUND(ROUND(F437,2)*ROUND(G437,2),2)</f>
        <v>1986.55</v>
      </c>
    </row>
    <row r="438" customHeight="1" ht="20">
      <c r="A438" s="5" t="inlineStr">
        <is>
          <r>
            <t xml:space="preserve">5.8</t>
          </r>
        </is>
      </c>
      <c r="B438" s="5" t="inlineStr">
        <is>
          <r>
            <t xml:space="preserve">PINTURA</t>
          </r>
        </is>
      </c>
      <c r="C438" s="5" t="inlineStr"/>
      <c r="D438" s="5" t="inlineStr"/>
      <c r="E438" s="5" t="inlineStr"/>
      <c r="F438" s="5" t="inlineStr"/>
      <c r="G438" s="5" t="inlineStr"/>
      <c r="H438" s="6" t="n">
        <f>ROUND(SUM(H439:H443),2)</f>
        <v>9028.85</v>
      </c>
    </row>
    <row r="439" customHeight="0" bestFit="1" ht="20">
      <c r="A439" s="7" t="inlineStr">
        <is>
          <r>
            <t xml:space="preserve">5.8.1</t>
          </r>
        </is>
      </c>
      <c r="B439" s="8" t="inlineStr">
        <is>
          <r>
            <t xml:space="preserve">33.02.060</t>
          </r>
        </is>
      </c>
      <c r="C439" s="9" t="inlineStr">
        <is>
          <r>
            <t xml:space="preserve">Massa corrida a base de PVA</t>
          </r>
        </is>
      </c>
      <c r="D439" s="8" t="inlineStr">
        <is>
          <r>
            <t xml:space="preserve">CDHU</t>
          </r>
        </is>
      </c>
      <c r="E439" s="8" t="inlineStr">
        <is>
          <r>
            <t xml:space="preserve">M2</t>
          </r>
        </is>
      </c>
      <c r="F439" s="10" t="n">
        <v>96.27</v>
      </c>
      <c r="G439" s="11" t="n">
        <v>15.13</v>
      </c>
      <c r="H439" s="12" t="n">
        <f>ROUND(ROUND(F439,2)*ROUND(G439,2),2)</f>
        <v>1456.57</v>
      </c>
    </row>
    <row r="440" customHeight="0" bestFit="1" ht="20">
      <c r="A440" s="7" t="inlineStr">
        <is>
          <r>
            <t xml:space="preserve">5.8.2</t>
          </r>
        </is>
      </c>
      <c r="B440" s="8" t="inlineStr">
        <is>
          <r>
            <t xml:space="preserve">33.10.020</t>
          </r>
        </is>
      </c>
      <c r="C440" s="9" t="inlineStr">
        <is>
          <r>
            <t xml:space="preserve">Tinta látex em massa, inclusive preparo</t>
          </r>
        </is>
      </c>
      <c r="D440" s="8" t="inlineStr">
        <is>
          <r>
            <t xml:space="preserve">CDHU</t>
          </r>
        </is>
      </c>
      <c r="E440" s="8" t="inlineStr">
        <is>
          <r>
            <t xml:space="preserve">M2</t>
          </r>
        </is>
      </c>
      <c r="F440" s="10" t="n">
        <v>96.27</v>
      </c>
      <c r="G440" s="11" t="n">
        <v>29.55</v>
      </c>
      <c r="H440" s="12" t="n">
        <f>ROUND(ROUND(F440,2)*ROUND(G440,2),2)</f>
        <v>2844.78</v>
      </c>
    </row>
    <row r="441" customHeight="0" bestFit="1" ht="20">
      <c r="A441" s="7" t="inlineStr">
        <is>
          <r>
            <t xml:space="preserve">5.8.3</t>
          </r>
        </is>
      </c>
      <c r="B441" s="8" t="inlineStr">
        <is>
          <r>
            <t xml:space="preserve">15.01.006</t>
          </r>
        </is>
      </c>
      <c r="C441" s="9" t="inlineStr">
        <is>
          <r>
            <t xml:space="preserve">Esmalte a base de água em estrutura metálica</t>
          </r>
        </is>
      </c>
      <c r="D441" s="8" t="inlineStr">
        <is>
          <r>
            <t xml:space="preserve">FDE</t>
          </r>
        </is>
      </c>
      <c r="E441" s="8" t="inlineStr">
        <is>
          <r>
            <t xml:space="preserve">M2</t>
          </r>
        </is>
      </c>
      <c r="F441" s="10" t="n">
        <v>76.12</v>
      </c>
      <c r="G441" s="11" t="n">
        <v>27.08</v>
      </c>
      <c r="H441" s="12" t="n">
        <f>ROUND(ROUND(F441,2)*ROUND(G441,2),2)</f>
        <v>2061.33</v>
      </c>
    </row>
    <row r="442" customHeight="0" bestFit="1" ht="20">
      <c r="A442" s="7" t="inlineStr">
        <is>
          <r>
            <t xml:space="preserve">5.8.4</t>
          </r>
        </is>
      </c>
      <c r="B442" s="8" t="inlineStr">
        <is>
          <r>
            <t xml:space="preserve">33.10.041</t>
          </r>
        </is>
      </c>
      <c r="C442" s="9" t="inlineStr">
        <is>
          <r>
            <t xml:space="preserve">Esmalte à base de água em massa, inclusive preparo</t>
          </r>
        </is>
      </c>
      <c r="D442" s="8" t="inlineStr">
        <is>
          <r>
            <t xml:space="preserve">CDHU</t>
          </r>
        </is>
      </c>
      <c r="E442" s="8" t="inlineStr">
        <is>
          <r>
            <t xml:space="preserve">M2</t>
          </r>
        </is>
      </c>
      <c r="F442" s="10" t="n">
        <v>31.96</v>
      </c>
      <c r="G442" s="11" t="n">
        <v>36.26</v>
      </c>
      <c r="H442" s="12" t="n">
        <f>ROUND(ROUND(F442,2)*ROUND(G442,2),2)</f>
        <v>1158.87</v>
      </c>
    </row>
    <row r="443" customHeight="0" bestFit="1" ht="20">
      <c r="A443" s="7" t="inlineStr">
        <is>
          <r>
            <t xml:space="preserve">5.8.5</t>
          </r>
        </is>
      </c>
      <c r="B443" s="8" t="inlineStr">
        <is>
          <r>
            <t xml:space="preserve">33.11.050</t>
          </r>
        </is>
      </c>
      <c r="C443" s="9" t="inlineStr">
        <is>
          <r>
            <t xml:space="preserve">Esmalte à base água em superfície metálica, inclusive preparo</t>
          </r>
        </is>
      </c>
      <c r="D443" s="8" t="inlineStr">
        <is>
          <r>
            <t xml:space="preserve">CDHU</t>
          </r>
        </is>
      </c>
      <c r="E443" s="8" t="inlineStr">
        <is>
          <r>
            <t xml:space="preserve">M2</t>
          </r>
        </is>
      </c>
      <c r="F443" s="10" t="n">
        <v>30.78</v>
      </c>
      <c r="G443" s="11" t="n">
        <v>48.97</v>
      </c>
      <c r="H443" s="12" t="n">
        <f>ROUND(ROUND(F443,2)*ROUND(G443,2),2)</f>
        <v>1507.3</v>
      </c>
    </row>
    <row r="444" customHeight="1" ht="20">
      <c r="A444" s="5" t="inlineStr">
        <is>
          <r>
            <t xml:space="preserve">5.9</t>
          </r>
        </is>
      </c>
      <c r="B444" s="5" t="inlineStr">
        <is>
          <r>
            <t xml:space="preserve">REFORMA DAS SALAS DE AULAS E SANITÁRIOS MASC E FEM DOS ALUNOS - SALA 1</t>
          </r>
        </is>
      </c>
      <c r="C444" s="5" t="inlineStr"/>
      <c r="D444" s="5" t="inlineStr"/>
      <c r="E444" s="5" t="inlineStr"/>
      <c r="F444" s="5" t="inlineStr"/>
      <c r="G444" s="5" t="inlineStr"/>
      <c r="H444" s="6" t="n">
        <f>ROUND(SUM(H445:H460),2)</f>
        <v>24653.35</v>
      </c>
    </row>
    <row r="445" customHeight="0" bestFit="1" ht="20">
      <c r="A445" s="7" t="inlineStr">
        <is>
          <r>
            <t xml:space="preserve">5.9.1</t>
          </r>
        </is>
      </c>
      <c r="B445" s="8" t="inlineStr">
        <is>
          <r>
            <t xml:space="preserve">03.03.040</t>
          </r>
        </is>
      </c>
      <c r="C445" s="9" t="inlineStr">
        <is>
          <r>
            <t xml:space="preserve">Demolição manual de revestimento em massa de parede ou teto</t>
          </r>
        </is>
      </c>
      <c r="D445" s="8" t="inlineStr">
        <is>
          <r>
            <t xml:space="preserve">CDHU</t>
          </r>
        </is>
      </c>
      <c r="E445" s="8" t="inlineStr">
        <is>
          <r>
            <t xml:space="preserve">M2</t>
          </r>
        </is>
      </c>
      <c r="F445" s="10" t="n">
        <v>2.59</v>
      </c>
      <c r="G445" s="11" t="n">
        <v>6.13</v>
      </c>
      <c r="H445" s="12" t="n">
        <f>ROUND(ROUND(F445,2)*ROUND(G445,2),2)</f>
        <v>15.88</v>
      </c>
    </row>
    <row r="446" customHeight="0" bestFit="1" ht="20">
      <c r="A446" s="7" t="inlineStr">
        <is>
          <r>
            <t xml:space="preserve">5.9.2</t>
          </r>
        </is>
      </c>
      <c r="B446" s="8" t="inlineStr">
        <is>
          <r>
            <t xml:space="preserve">03.04.020</t>
          </r>
        </is>
      </c>
      <c r="C446" s="9" t="inlineStr">
        <is>
          <r>
            <t xml:space="preserve">Demolição manual de revestimento cerâmico, incluindo a base</t>
          </r>
        </is>
      </c>
      <c r="D446" s="8" t="inlineStr">
        <is>
          <r>
            <t xml:space="preserve">CDHU</t>
          </r>
        </is>
      </c>
      <c r="E446" s="8" t="inlineStr">
        <is>
          <r>
            <t xml:space="preserve">M2</t>
          </r>
        </is>
      </c>
      <c r="F446" s="10" t="n">
        <v>56.7</v>
      </c>
      <c r="G446" s="11" t="n">
        <v>12.26</v>
      </c>
      <c r="H446" s="12" t="n">
        <f>ROUND(ROUND(F446,2)*ROUND(G446,2),2)</f>
        <v>695.14</v>
      </c>
    </row>
    <row r="447" customHeight="0" bestFit="1" ht="20">
      <c r="A447" s="7" t="inlineStr">
        <is>
          <r>
            <t xml:space="preserve">5.9.3</t>
          </r>
        </is>
      </c>
      <c r="B447" s="8" t="inlineStr">
        <is>
          <r>
            <t xml:space="preserve">03.04.040</t>
          </r>
        </is>
      </c>
      <c r="C447" s="9" t="inlineStr">
        <is>
          <r>
            <t xml:space="preserve">Demolição manual de rodapé, soleira ou peitoril, em material cerâmico e/ou ladrilho hidráulico, incluindo a base</t>
          </r>
        </is>
      </c>
      <c r="D447" s="8" t="inlineStr">
        <is>
          <r>
            <t xml:space="preserve">CDHU</t>
          </r>
        </is>
      </c>
      <c r="E447" s="8" t="inlineStr">
        <is>
          <r>
            <t xml:space="preserve">M</t>
          </r>
        </is>
      </c>
      <c r="F447" s="10" t="n">
        <v>29.14</v>
      </c>
      <c r="G447" s="11" t="n">
        <v>3.07</v>
      </c>
      <c r="H447" s="12" t="n">
        <f>ROUND(ROUND(F447,2)*ROUND(G447,2),2)</f>
        <v>89.46</v>
      </c>
    </row>
    <row r="448" customHeight="0" bestFit="1" ht="24">
      <c r="A448" s="7" t="inlineStr">
        <is>
          <r>
            <t xml:space="preserve">5.9.4</t>
          </r>
        </is>
      </c>
      <c r="B448" s="8" t="inlineStr">
        <is>
          <r>
            <t xml:space="preserve">05.07.040</t>
          </r>
        </is>
      </c>
      <c r="C448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448" s="8" t="inlineStr">
        <is>
          <r>
            <t xml:space="preserve">CDHU</t>
          </r>
        </is>
      </c>
      <c r="E448" s="8" t="inlineStr">
        <is>
          <r>
            <t xml:space="preserve">M3</t>
          </r>
        </is>
      </c>
      <c r="F448" s="10" t="n">
        <v>2.06</v>
      </c>
      <c r="G448" s="11" t="n">
        <v>110.78</v>
      </c>
      <c r="H448" s="12" t="n">
        <f>ROUND(ROUND(F448,2)*ROUND(G448,2),2)</f>
        <v>228.21</v>
      </c>
    </row>
    <row r="449" customHeight="0" bestFit="1" ht="20">
      <c r="A449" s="7" t="inlineStr">
        <is>
          <r>
            <t xml:space="preserve">5.9.5</t>
          </r>
        </is>
      </c>
      <c r="B449" s="8" t="inlineStr">
        <is>
          <r>
            <t xml:space="preserve">17.02.020</t>
          </r>
        </is>
      </c>
      <c r="C449" s="9" t="inlineStr">
        <is>
          <r>
            <t xml:space="preserve">Chapisco</t>
          </r>
        </is>
      </c>
      <c r="D449" s="8" t="inlineStr">
        <is>
          <r>
            <t xml:space="preserve">CDHU</t>
          </r>
        </is>
      </c>
      <c r="E449" s="8" t="inlineStr">
        <is>
          <r>
            <t xml:space="preserve">M2</t>
          </r>
        </is>
      </c>
      <c r="F449" s="10" t="n">
        <v>2.59</v>
      </c>
      <c r="G449" s="11" t="n">
        <v>7.21</v>
      </c>
      <c r="H449" s="12" t="n">
        <f>ROUND(ROUND(F449,2)*ROUND(G449,2),2)</f>
        <v>18.67</v>
      </c>
    </row>
    <row r="450" customHeight="0" bestFit="1" ht="20">
      <c r="A450" s="7" t="inlineStr">
        <is>
          <r>
            <t xml:space="preserve">5.9.6</t>
          </r>
        </is>
      </c>
      <c r="B450" s="8" t="inlineStr">
        <is>
          <r>
            <t xml:space="preserve">17.02.140</t>
          </r>
        </is>
      </c>
      <c r="C450" s="9" t="inlineStr">
        <is>
          <r>
            <t xml:space="preserve">Emboço desempenado com espuma de poliéster</t>
          </r>
        </is>
      </c>
      <c r="D450" s="8" t="inlineStr">
        <is>
          <r>
            <t xml:space="preserve">CDHU</t>
          </r>
        </is>
      </c>
      <c r="E450" s="8" t="inlineStr">
        <is>
          <r>
            <t xml:space="preserve">M2</t>
          </r>
        </is>
      </c>
      <c r="F450" s="10" t="n">
        <v>2.59</v>
      </c>
      <c r="G450" s="11" t="n">
        <v>28.21</v>
      </c>
      <c r="H450" s="12" t="n">
        <f>ROUND(ROUND(F450,2)*ROUND(G450,2),2)</f>
        <v>73.06</v>
      </c>
    </row>
    <row r="451" customHeight="0" bestFit="1" ht="32">
      <c r="A451" s="7" t="inlineStr">
        <is>
          <r>
            <t xml:space="preserve">5.9.7</t>
          </r>
        </is>
      </c>
      <c r="B451" s="8" t="inlineStr">
        <is>
          <r>
            <t xml:space="preserve">18.06.142</t>
          </r>
        </is>
      </c>
      <c r="C451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451" s="8" t="inlineStr">
        <is>
          <r>
            <t xml:space="preserve">CDHU</t>
          </r>
        </is>
      </c>
      <c r="E451" s="8" t="inlineStr">
        <is>
          <r>
            <t xml:space="preserve">M2</t>
          </r>
        </is>
      </c>
      <c r="F451" s="10" t="n">
        <v>56.7</v>
      </c>
      <c r="G451" s="11" t="n">
        <v>131.51</v>
      </c>
      <c r="H451" s="12" t="n">
        <f>ROUND(ROUND(F451,2)*ROUND(G451,2),2)</f>
        <v>7456.62</v>
      </c>
    </row>
    <row r="452" customHeight="0" bestFit="1" ht="32">
      <c r="A452" s="7" t="inlineStr">
        <is>
          <r>
            <t xml:space="preserve">5.9.8</t>
          </r>
        </is>
      </c>
      <c r="B452" s="8" t="inlineStr">
        <is>
          <r>
            <t xml:space="preserve">18.06.143</t>
          </r>
        </is>
      </c>
      <c r="C452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452" s="8" t="inlineStr">
        <is>
          <r>
            <t xml:space="preserve">CDHU</t>
          </r>
        </is>
      </c>
      <c r="E452" s="8" t="inlineStr">
        <is>
          <r>
            <t xml:space="preserve">M</t>
          </r>
        </is>
      </c>
      <c r="F452" s="10" t="n">
        <v>29.14</v>
      </c>
      <c r="G452" s="11" t="n">
        <v>20.64</v>
      </c>
      <c r="H452" s="12" t="n">
        <f>ROUND(ROUND(F452,2)*ROUND(G452,2),2)</f>
        <v>601.45</v>
      </c>
    </row>
    <row r="453" customHeight="0" bestFit="1" ht="20">
      <c r="A453" s="7" t="inlineStr">
        <is>
          <r>
            <t xml:space="preserve">5.9.9</t>
          </r>
        </is>
      </c>
      <c r="B453" s="8" t="inlineStr">
        <is>
          <r>
            <t xml:space="preserve">18.06.410</t>
          </r>
        </is>
      </c>
      <c r="C453" s="9" t="inlineStr">
        <is>
          <r>
            <t xml:space="preserve">Rejuntamento em placas cerâmicas com argamassa industrializada para rejunte, juntas acima de 3 até 5 mm</t>
          </r>
        </is>
      </c>
      <c r="D453" s="8" t="inlineStr">
        <is>
          <r>
            <t xml:space="preserve">CDHU</t>
          </r>
        </is>
      </c>
      <c r="E453" s="8" t="inlineStr">
        <is>
          <r>
            <t xml:space="preserve">M2</t>
          </r>
        </is>
      </c>
      <c r="F453" s="10" t="n">
        <v>56.7</v>
      </c>
      <c r="G453" s="11" t="n">
        <v>13.27</v>
      </c>
      <c r="H453" s="12" t="n">
        <f>ROUND(ROUND(F453,2)*ROUND(G453,2),2)</f>
        <v>752.41</v>
      </c>
    </row>
    <row r="454" customHeight="0" bestFit="1" ht="24">
      <c r="A454" s="7" t="inlineStr">
        <is>
          <r>
            <t xml:space="preserve">5.9.10</t>
          </r>
        </is>
      </c>
      <c r="B454" s="8" t="inlineStr">
        <is>
          <r>
            <t xml:space="preserve">18.06.510</t>
          </r>
        </is>
      </c>
      <c r="C454" s="9" t="inlineStr">
        <is>
          <r>
            <t xml:space="preserve">Rejuntamento de rodapé em placas cerâmicas com argamassa industrializada para rejunte, altura até 10 cm, juntas acima de 3 até 5 mm</t>
          </r>
        </is>
      </c>
      <c r="D454" s="8" t="inlineStr">
        <is>
          <r>
            <t xml:space="preserve">CDHU</t>
          </r>
        </is>
      </c>
      <c r="E454" s="8" t="inlineStr">
        <is>
          <r>
            <t xml:space="preserve">M</t>
          </r>
        </is>
      </c>
      <c r="F454" s="10" t="n">
        <v>29.14</v>
      </c>
      <c r="G454" s="11" t="n">
        <v>1.46</v>
      </c>
      <c r="H454" s="12" t="n">
        <f>ROUND(ROUND(F454,2)*ROUND(G454,2),2)</f>
        <v>42.54</v>
      </c>
    </row>
    <row r="455" customHeight="0" bestFit="1" ht="20">
      <c r="A455" s="7" t="inlineStr">
        <is>
          <r>
            <t xml:space="preserve">5.9.11</t>
          </r>
        </is>
      </c>
      <c r="B455" s="8" t="inlineStr">
        <is>
          <r>
            <t xml:space="preserve">19.01.062</t>
          </r>
        </is>
      </c>
      <c r="C455" s="9" t="inlineStr">
        <is>
          <r>
            <t xml:space="preserve">Peitoril e/ou soleira em granito, espessura de 2 cm e largura até 20 cm, acabamento polido</t>
          </r>
        </is>
      </c>
      <c r="D455" s="8" t="inlineStr">
        <is>
          <r>
            <t xml:space="preserve">CDHU</t>
          </r>
        </is>
      </c>
      <c r="E455" s="8" t="inlineStr">
        <is>
          <r>
            <t xml:space="preserve">M</t>
          </r>
        </is>
      </c>
      <c r="F455" s="10" t="n">
        <v>0.9</v>
      </c>
      <c r="G455" s="11" t="n">
        <v>178.05</v>
      </c>
      <c r="H455" s="12" t="n">
        <f>ROUND(ROUND(F455,2)*ROUND(G455,2),2)</f>
        <v>160.25</v>
      </c>
    </row>
    <row r="456" customHeight="0" bestFit="1" ht="20">
      <c r="A456" s="7" t="inlineStr">
        <is>
          <r>
            <t xml:space="preserve">5.9.12</t>
          </r>
        </is>
      </c>
      <c r="B456" s="8" t="inlineStr">
        <is>
          <r>
            <t xml:space="preserve">25.01.080</t>
          </r>
        </is>
      </c>
      <c r="C456" s="9" t="inlineStr">
        <is>
          <r>
            <t xml:space="preserve">Caixilho em alumínio de correr, sob medida</t>
          </r>
        </is>
      </c>
      <c r="D456" s="8" t="inlineStr">
        <is>
          <r>
            <t xml:space="preserve">CDHU</t>
          </r>
        </is>
      </c>
      <c r="E456" s="8" t="inlineStr">
        <is>
          <r>
            <t xml:space="preserve">M2</t>
          </r>
        </is>
      </c>
      <c r="F456" s="10" t="n">
        <v>10.11</v>
      </c>
      <c r="G456" s="11" t="n">
        <v>880.99</v>
      </c>
      <c r="H456" s="12" t="n">
        <f>ROUND(ROUND(F456,2)*ROUND(G456,2),2)</f>
        <v>8906.81</v>
      </c>
    </row>
    <row r="457" customHeight="0" bestFit="1" ht="20">
      <c r="A457" s="7" t="inlineStr">
        <is>
          <r>
            <t xml:space="preserve">5.9.13</t>
          </r>
        </is>
      </c>
      <c r="B457" s="8" t="inlineStr">
        <is>
          <r>
            <t xml:space="preserve">33.02.060</t>
          </r>
        </is>
      </c>
      <c r="C457" s="9" t="inlineStr">
        <is>
          <r>
            <t xml:space="preserve">Massa corrida a base de PVA</t>
          </r>
        </is>
      </c>
      <c r="D457" s="8" t="inlineStr">
        <is>
          <r>
            <t xml:space="preserve">CDHU</t>
          </r>
        </is>
      </c>
      <c r="E457" s="8" t="inlineStr">
        <is>
          <r>
            <t xml:space="preserve">M2</t>
          </r>
        </is>
      </c>
      <c r="F457" s="10" t="n">
        <v>2.59</v>
      </c>
      <c r="G457" s="11" t="n">
        <v>15.13</v>
      </c>
      <c r="H457" s="12" t="n">
        <f>ROUND(ROUND(F457,2)*ROUND(G457,2),2)</f>
        <v>39.19</v>
      </c>
    </row>
    <row r="458" customHeight="0" bestFit="1" ht="20">
      <c r="A458" s="7" t="inlineStr">
        <is>
          <r>
            <t xml:space="preserve">5.9.14</t>
          </r>
        </is>
      </c>
      <c r="B458" s="8" t="inlineStr">
        <is>
          <r>
            <t xml:space="preserve">33.10.020</t>
          </r>
        </is>
      </c>
      <c r="C458" s="9" t="inlineStr">
        <is>
          <r>
            <t xml:space="preserve">Tinta látex em massa, inclusive preparo</t>
          </r>
        </is>
      </c>
      <c r="D458" s="8" t="inlineStr">
        <is>
          <r>
            <t xml:space="preserve">CDHU</t>
          </r>
        </is>
      </c>
      <c r="E458" s="8" t="inlineStr">
        <is>
          <r>
            <t xml:space="preserve">M2</t>
          </r>
        </is>
      </c>
      <c r="F458" s="10" t="n">
        <v>109.23</v>
      </c>
      <c r="G458" s="11" t="n">
        <v>29.55</v>
      </c>
      <c r="H458" s="12" t="n">
        <f>ROUND(ROUND(F458,2)*ROUND(G458,2),2)</f>
        <v>3227.75</v>
      </c>
    </row>
    <row r="459" customHeight="0" bestFit="1" ht="20">
      <c r="A459" s="7" t="inlineStr">
        <is>
          <r>
            <t xml:space="preserve">5.9.15</t>
          </r>
        </is>
      </c>
      <c r="B459" s="8" t="inlineStr">
        <is>
          <r>
            <t xml:space="preserve">33.10.041</t>
          </r>
        </is>
      </c>
      <c r="C459" s="9" t="inlineStr">
        <is>
          <r>
            <t xml:space="preserve">Esmalte à base de água em massa, inclusive preparo</t>
          </r>
        </is>
      </c>
      <c r="D459" s="8" t="inlineStr">
        <is>
          <r>
            <t xml:space="preserve">CDHU</t>
          </r>
        </is>
      </c>
      <c r="E459" s="8" t="inlineStr">
        <is>
          <r>
            <t xml:space="preserve">M2</t>
          </r>
        </is>
      </c>
      <c r="F459" s="10" t="n">
        <v>41.36</v>
      </c>
      <c r="G459" s="11" t="n">
        <v>36.26</v>
      </c>
      <c r="H459" s="12" t="n">
        <f>ROUND(ROUND(F459,2)*ROUND(G459,2),2)</f>
        <v>1499.71</v>
      </c>
    </row>
    <row r="460" customHeight="0" bestFit="1" ht="20">
      <c r="A460" s="7" t="inlineStr">
        <is>
          <r>
            <t xml:space="preserve">5.9.16</t>
          </r>
        </is>
      </c>
      <c r="B460" s="8" t="inlineStr">
        <is>
          <r>
            <t xml:space="preserve">33.11.050</t>
          </r>
        </is>
      </c>
      <c r="C460" s="9" t="inlineStr">
        <is>
          <r>
            <t xml:space="preserve">Esmalte à base água em superfície metálica, inclusive preparo</t>
          </r>
        </is>
      </c>
      <c r="D460" s="8" t="inlineStr">
        <is>
          <r>
            <t xml:space="preserve">CDHU</t>
          </r>
        </is>
      </c>
      <c r="E460" s="8" t="inlineStr">
        <is>
          <r>
            <t xml:space="preserve">M2</t>
          </r>
        </is>
      </c>
      <c r="F460" s="10" t="n">
        <v>17.28</v>
      </c>
      <c r="G460" s="11" t="n">
        <v>48.97</v>
      </c>
      <c r="H460" s="12" t="n">
        <f>ROUND(ROUND(F460,2)*ROUND(G460,2),2)</f>
        <v>846.2</v>
      </c>
    </row>
    <row r="461" customHeight="1" ht="20">
      <c r="A461" s="5" t="inlineStr">
        <is>
          <r>
            <t xml:space="preserve">5.10</t>
          </r>
        </is>
      </c>
      <c r="B461" s="5" t="inlineStr">
        <is>
          <r>
            <t xml:space="preserve">SALA DE AULA 2</t>
          </r>
        </is>
      </c>
      <c r="C461" s="5" t="inlineStr"/>
      <c r="D461" s="5" t="inlineStr"/>
      <c r="E461" s="5" t="inlineStr"/>
      <c r="F461" s="5" t="inlineStr"/>
      <c r="G461" s="5" t="inlineStr"/>
      <c r="H461" s="6" t="n">
        <f>ROUND(SUM(H462:H476),2)</f>
        <v>25077.26</v>
      </c>
    </row>
    <row r="462" customHeight="0" bestFit="1" ht="20">
      <c r="A462" s="7" t="inlineStr">
        <is>
          <r>
            <t xml:space="preserve">5.10.1</t>
          </r>
        </is>
      </c>
      <c r="B462" s="8" t="inlineStr">
        <is>
          <r>
            <t xml:space="preserve">03.04.020</t>
          </r>
        </is>
      </c>
      <c r="C462" s="9" t="inlineStr">
        <is>
          <r>
            <t xml:space="preserve">Demolição manual de revestimento cerâmico, incluindo a base</t>
          </r>
        </is>
      </c>
      <c r="D462" s="8" t="inlineStr">
        <is>
          <r>
            <t xml:space="preserve">CDHU</t>
          </r>
        </is>
      </c>
      <c r="E462" s="8" t="inlineStr">
        <is>
          <r>
            <t xml:space="preserve">M2</t>
          </r>
        </is>
      </c>
      <c r="F462" s="10" t="n">
        <v>56.74</v>
      </c>
      <c r="G462" s="11" t="n">
        <v>12.26</v>
      </c>
      <c r="H462" s="12" t="n">
        <f>ROUND(ROUND(F462,2)*ROUND(G462,2),2)</f>
        <v>695.63</v>
      </c>
    </row>
    <row r="463" customHeight="0" bestFit="1" ht="20">
      <c r="A463" s="7" t="inlineStr">
        <is>
          <r>
            <t xml:space="preserve">5.10.2</t>
          </r>
        </is>
      </c>
      <c r="B463" s="8" t="inlineStr">
        <is>
          <r>
            <t xml:space="preserve">03.04.040</t>
          </r>
        </is>
      </c>
      <c r="C463" s="9" t="inlineStr">
        <is>
          <r>
            <t xml:space="preserve">Demolição manual de rodapé, soleira ou peitoril, em material cerâmico e/ou ladrilho hidráulico, incluindo a base</t>
          </r>
        </is>
      </c>
      <c r="D463" s="8" t="inlineStr">
        <is>
          <r>
            <t xml:space="preserve">CDHU</t>
          </r>
        </is>
      </c>
      <c r="E463" s="8" t="inlineStr">
        <is>
          <r>
            <t xml:space="preserve">M</t>
          </r>
        </is>
      </c>
      <c r="F463" s="10" t="n">
        <v>29.26</v>
      </c>
      <c r="G463" s="11" t="n">
        <v>3.07</v>
      </c>
      <c r="H463" s="12" t="n">
        <f>ROUND(ROUND(F463,2)*ROUND(G463,2),2)</f>
        <v>89.83</v>
      </c>
    </row>
    <row r="464" customHeight="0" bestFit="1" ht="24">
      <c r="A464" s="7" t="inlineStr">
        <is>
          <r>
            <t xml:space="preserve">5.10.3</t>
          </r>
        </is>
      </c>
      <c r="B464" s="8" t="inlineStr">
        <is>
          <r>
            <t xml:space="preserve">05.07.040</t>
          </r>
        </is>
      </c>
      <c r="C464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464" s="8" t="inlineStr">
        <is>
          <r>
            <t xml:space="preserve">CDHU</t>
          </r>
        </is>
      </c>
      <c r="E464" s="8" t="inlineStr">
        <is>
          <r>
            <t xml:space="preserve">M3</t>
          </r>
        </is>
      </c>
      <c r="F464" s="10" t="n">
        <v>1.9</v>
      </c>
      <c r="G464" s="11" t="n">
        <v>110.78</v>
      </c>
      <c r="H464" s="12" t="n">
        <f>ROUND(ROUND(F464,2)*ROUND(G464,2),2)</f>
        <v>210.48</v>
      </c>
    </row>
    <row r="465" customHeight="0" bestFit="1" ht="32">
      <c r="A465" s="7" t="inlineStr">
        <is>
          <r>
            <t xml:space="preserve">5.10.4</t>
          </r>
        </is>
      </c>
      <c r="B465" s="8" t="inlineStr">
        <is>
          <r>
            <t xml:space="preserve">18.06.142</t>
          </r>
        </is>
      </c>
      <c r="C465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465" s="8" t="inlineStr">
        <is>
          <r>
            <t xml:space="preserve">CDHU</t>
          </r>
        </is>
      </c>
      <c r="E465" s="8" t="inlineStr">
        <is>
          <r>
            <t xml:space="preserve">M2</t>
          </r>
        </is>
      </c>
      <c r="F465" s="10" t="n">
        <v>56.74</v>
      </c>
      <c r="G465" s="11" t="n">
        <v>131.51</v>
      </c>
      <c r="H465" s="12" t="n">
        <f>ROUND(ROUND(F465,2)*ROUND(G465,2),2)</f>
        <v>7461.88</v>
      </c>
    </row>
    <row r="466" customHeight="0" bestFit="1" ht="32">
      <c r="A466" s="7" t="inlineStr">
        <is>
          <r>
            <t xml:space="preserve">5.10.5</t>
          </r>
        </is>
      </c>
      <c r="B466" s="8" t="inlineStr">
        <is>
          <r>
            <t xml:space="preserve">18.06.143</t>
          </r>
        </is>
      </c>
      <c r="C466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466" s="8" t="inlineStr">
        <is>
          <r>
            <t xml:space="preserve">CDHU</t>
          </r>
        </is>
      </c>
      <c r="E466" s="8" t="inlineStr">
        <is>
          <r>
            <t xml:space="preserve">M</t>
          </r>
        </is>
      </c>
      <c r="F466" s="10" t="n">
        <v>29.26</v>
      </c>
      <c r="G466" s="11" t="n">
        <v>20.64</v>
      </c>
      <c r="H466" s="12" t="n">
        <f>ROUND(ROUND(F466,2)*ROUND(G466,2),2)</f>
        <v>603.93</v>
      </c>
    </row>
    <row r="467" customHeight="0" bestFit="1" ht="20">
      <c r="A467" s="7" t="inlineStr">
        <is>
          <r>
            <t xml:space="preserve">5.10.6</t>
          </r>
        </is>
      </c>
      <c r="B467" s="8" t="inlineStr">
        <is>
          <r>
            <t xml:space="preserve">18.06.410</t>
          </r>
        </is>
      </c>
      <c r="C467" s="9" t="inlineStr">
        <is>
          <r>
            <t xml:space="preserve">Rejuntamento em placas cerâmicas com argamassa industrializada para rejunte, juntas acima de 3 até 5 mm</t>
          </r>
        </is>
      </c>
      <c r="D467" s="8" t="inlineStr">
        <is>
          <r>
            <t xml:space="preserve">CDHU</t>
          </r>
        </is>
      </c>
      <c r="E467" s="8" t="inlineStr">
        <is>
          <r>
            <t xml:space="preserve">M2</t>
          </r>
        </is>
      </c>
      <c r="F467" s="10" t="n">
        <v>56.74</v>
      </c>
      <c r="G467" s="11" t="n">
        <v>13.27</v>
      </c>
      <c r="H467" s="12" t="n">
        <f>ROUND(ROUND(F467,2)*ROUND(G467,2),2)</f>
        <v>752.94</v>
      </c>
    </row>
    <row r="468" customHeight="0" bestFit="1" ht="24">
      <c r="A468" s="7" t="inlineStr">
        <is>
          <r>
            <t xml:space="preserve">5.10.7</t>
          </r>
        </is>
      </c>
      <c r="B468" s="8" t="inlineStr">
        <is>
          <r>
            <t xml:space="preserve">18.06.510</t>
          </r>
        </is>
      </c>
      <c r="C468" s="9" t="inlineStr">
        <is>
          <r>
            <t xml:space="preserve">Rejuntamento de rodapé em placas cerâmicas com argamassa industrializada para rejunte, altura até 10 cm, juntas acima de 3 até 5 mm</t>
          </r>
        </is>
      </c>
      <c r="D468" s="8" t="inlineStr">
        <is>
          <r>
            <t xml:space="preserve">CDHU</t>
          </r>
        </is>
      </c>
      <c r="E468" s="8" t="inlineStr">
        <is>
          <r>
            <t xml:space="preserve">M</t>
          </r>
        </is>
      </c>
      <c r="F468" s="10" t="n">
        <v>29.26</v>
      </c>
      <c r="G468" s="11" t="n">
        <v>1.46</v>
      </c>
      <c r="H468" s="12" t="n">
        <f>ROUND(ROUND(F468,2)*ROUND(G468,2),2)</f>
        <v>42.72</v>
      </c>
    </row>
    <row r="469" customHeight="0" bestFit="1" ht="20">
      <c r="A469" s="7" t="inlineStr">
        <is>
          <r>
            <t xml:space="preserve">5.10.8</t>
          </r>
        </is>
      </c>
      <c r="B469" s="8" t="inlineStr">
        <is>
          <r>
            <t xml:space="preserve">19.01.062</t>
          </r>
        </is>
      </c>
      <c r="C469" s="9" t="inlineStr">
        <is>
          <r>
            <t xml:space="preserve">Peitoril e/ou soleira em granito, espessura de 2 cm e largura até 20 cm, acabamento polido</t>
          </r>
        </is>
      </c>
      <c r="D469" s="8" t="inlineStr">
        <is>
          <r>
            <t xml:space="preserve">CDHU</t>
          </r>
        </is>
      </c>
      <c r="E469" s="8" t="inlineStr">
        <is>
          <r>
            <t xml:space="preserve">M</t>
          </r>
        </is>
      </c>
      <c r="F469" s="10" t="n">
        <v>0.8</v>
      </c>
      <c r="G469" s="11" t="n">
        <v>178.05</v>
      </c>
      <c r="H469" s="12" t="n">
        <f>ROUND(ROUND(F469,2)*ROUND(G469,2),2)</f>
        <v>142.44</v>
      </c>
    </row>
    <row r="470" customHeight="0" bestFit="1" ht="20">
      <c r="A470" s="7" t="inlineStr">
        <is>
          <r>
            <t xml:space="preserve">5.10.9</t>
          </r>
        </is>
      </c>
      <c r="B470" s="8" t="inlineStr">
        <is>
          <r>
            <t xml:space="preserve">23.20.330</t>
          </r>
        </is>
      </c>
      <c r="C470" s="9" t="inlineStr">
        <is>
          <r>
            <t xml:space="preserve">Folha de porta lisa comum - 80 x 210 cm</t>
          </r>
        </is>
      </c>
      <c r="D470" s="8" t="inlineStr">
        <is>
          <r>
            <t xml:space="preserve">CDHU</t>
          </r>
        </is>
      </c>
      <c r="E470" s="8" t="inlineStr">
        <is>
          <r>
            <t xml:space="preserve">UN</t>
          </r>
        </is>
      </c>
      <c r="F470" s="10" t="n">
        <v>1.0</v>
      </c>
      <c r="G470" s="11" t="n">
        <v>307.7</v>
      </c>
      <c r="H470" s="12" t="n">
        <f>ROUND(ROUND(F470,2)*ROUND(G470,2),2)</f>
        <v>307.7</v>
      </c>
    </row>
    <row r="471" customHeight="0" bestFit="1" ht="20">
      <c r="A471" s="7" t="inlineStr">
        <is>
          <r>
            <t xml:space="preserve">5.10.10</t>
          </r>
        </is>
      </c>
      <c r="B471" s="8" t="inlineStr">
        <is>
          <r>
            <t xml:space="preserve">25.01.080</t>
          </r>
        </is>
      </c>
      <c r="C471" s="9" t="inlineStr">
        <is>
          <r>
            <t xml:space="preserve">Caixilho em alumínio de correr, sob medida</t>
          </r>
        </is>
      </c>
      <c r="D471" s="8" t="inlineStr">
        <is>
          <r>
            <t xml:space="preserve">CDHU</t>
          </r>
        </is>
      </c>
      <c r="E471" s="8" t="inlineStr">
        <is>
          <r>
            <t xml:space="preserve">M2</t>
          </r>
        </is>
      </c>
      <c r="F471" s="10" t="n">
        <v>9.27</v>
      </c>
      <c r="G471" s="11" t="n">
        <v>880.99</v>
      </c>
      <c r="H471" s="12" t="n">
        <f>ROUND(ROUND(F471,2)*ROUND(G471,2),2)</f>
        <v>8166.78</v>
      </c>
    </row>
    <row r="472" customHeight="0" bestFit="1" ht="20">
      <c r="A472" s="7" t="inlineStr">
        <is>
          <r>
            <t xml:space="preserve">5.10.11</t>
          </r>
        </is>
      </c>
      <c r="B472" s="8" t="inlineStr">
        <is>
          <r>
            <t xml:space="preserve">28.01.550</t>
          </r>
        </is>
      </c>
      <c r="C472" s="9" t="inlineStr">
        <is>
          <r>
            <t xml:space="preserve">Fechadura com maçaneta tipo alavanca em aço inoxidável, para porta externa</t>
          </r>
        </is>
      </c>
      <c r="D472" s="8" t="inlineStr">
        <is>
          <r>
            <t xml:space="preserve">CDHU</t>
          </r>
        </is>
      </c>
      <c r="E472" s="8" t="inlineStr">
        <is>
          <r>
            <t xml:space="preserve">UN</t>
          </r>
        </is>
      </c>
      <c r="F472" s="10" t="n">
        <v>1.0</v>
      </c>
      <c r="G472" s="11" t="n">
        <v>305.17</v>
      </c>
      <c r="H472" s="12" t="n">
        <f>ROUND(ROUND(F472,2)*ROUND(G472,2),2)</f>
        <v>305.17</v>
      </c>
    </row>
    <row r="473" customHeight="0" bestFit="1" ht="20">
      <c r="A473" s="7" t="inlineStr">
        <is>
          <r>
            <t xml:space="preserve">5.10.12</t>
          </r>
        </is>
      </c>
      <c r="B473" s="8" t="inlineStr">
        <is>
          <r>
            <t xml:space="preserve">33.10.020</t>
          </r>
        </is>
      </c>
      <c r="C473" s="9" t="inlineStr">
        <is>
          <r>
            <t xml:space="preserve">Tinta látex em massa, inclusive preparo</t>
          </r>
        </is>
      </c>
      <c r="D473" s="8" t="inlineStr">
        <is>
          <r>
            <t xml:space="preserve">CDHU</t>
          </r>
        </is>
      </c>
      <c r="E473" s="8" t="inlineStr">
        <is>
          <r>
            <t xml:space="preserve">M2</t>
          </r>
        </is>
      </c>
      <c r="F473" s="10" t="n">
        <v>107.8</v>
      </c>
      <c r="G473" s="11" t="n">
        <v>29.55</v>
      </c>
      <c r="H473" s="12" t="n">
        <f>ROUND(ROUND(F473,2)*ROUND(G473,2),2)</f>
        <v>3185.49</v>
      </c>
    </row>
    <row r="474" customHeight="0" bestFit="1" ht="20">
      <c r="A474" s="7" t="inlineStr">
        <is>
          <r>
            <t xml:space="preserve">5.10.13</t>
          </r>
        </is>
      </c>
      <c r="B474" s="8" t="inlineStr">
        <is>
          <r>
            <t xml:space="preserve">33.10.041</t>
          </r>
        </is>
      </c>
      <c r="C474" s="9" t="inlineStr">
        <is>
          <r>
            <t xml:space="preserve">Esmalte à base de água em massa, inclusive preparo</t>
          </r>
        </is>
      </c>
      <c r="D474" s="8" t="inlineStr">
        <is>
          <r>
            <t xml:space="preserve">CDHU</t>
          </r>
        </is>
      </c>
      <c r="E474" s="8" t="inlineStr">
        <is>
          <r>
            <t xml:space="preserve">M2</t>
          </r>
        </is>
      </c>
      <c r="F474" s="10" t="n">
        <v>42.5</v>
      </c>
      <c r="G474" s="11" t="n">
        <v>36.26</v>
      </c>
      <c r="H474" s="12" t="n">
        <f>ROUND(ROUND(F474,2)*ROUND(G474,2),2)</f>
        <v>1541.05</v>
      </c>
    </row>
    <row r="475" customHeight="0" bestFit="1" ht="20">
      <c r="A475" s="7" t="inlineStr">
        <is>
          <r>
            <t xml:space="preserve">5.10.14</t>
          </r>
        </is>
      </c>
      <c r="B475" s="8" t="inlineStr">
        <is>
          <r>
            <t xml:space="preserve">33.11.050</t>
          </r>
        </is>
      </c>
      <c r="C475" s="9" t="inlineStr">
        <is>
          <r>
            <t xml:space="preserve">Esmalte à base água em superfície metálica, inclusive preparo</t>
          </r>
        </is>
      </c>
      <c r="D475" s="8" t="inlineStr">
        <is>
          <r>
            <t xml:space="preserve">CDHU</t>
          </r>
        </is>
      </c>
      <c r="E475" s="8" t="inlineStr">
        <is>
          <r>
            <t xml:space="preserve">M2</t>
          </r>
        </is>
      </c>
      <c r="F475" s="10" t="n">
        <v>27.0</v>
      </c>
      <c r="G475" s="11" t="n">
        <v>48.97</v>
      </c>
      <c r="H475" s="12" t="n">
        <f>ROUND(ROUND(F475,2)*ROUND(G475,2),2)</f>
        <v>1322.19</v>
      </c>
    </row>
    <row r="476" customHeight="0" bestFit="1" ht="20">
      <c r="A476" s="7" t="inlineStr">
        <is>
          <r>
            <t xml:space="preserve">5.10.15</t>
          </r>
        </is>
      </c>
      <c r="B476" s="8" t="inlineStr">
        <is>
          <r>
            <t xml:space="preserve">33.12.011</t>
          </r>
        </is>
      </c>
      <c r="C476" s="9" t="inlineStr">
        <is>
          <r>
            <t xml:space="preserve">Esmalte à base de água em madeira, inclusive preparo</t>
          </r>
        </is>
      </c>
      <c r="D476" s="8" t="inlineStr">
        <is>
          <r>
            <t xml:space="preserve">CDHU</t>
          </r>
        </is>
      </c>
      <c r="E476" s="8" t="inlineStr">
        <is>
          <r>
            <t xml:space="preserve">M2</t>
          </r>
        </is>
      </c>
      <c r="F476" s="10" t="n">
        <v>5.04</v>
      </c>
      <c r="G476" s="11" t="n">
        <v>49.41</v>
      </c>
      <c r="H476" s="12" t="n">
        <f>ROUND(ROUND(F476,2)*ROUND(G476,2),2)</f>
        <v>249.03</v>
      </c>
    </row>
    <row r="477" customHeight="1" ht="20">
      <c r="A477" s="5" t="inlineStr">
        <is>
          <r>
            <t xml:space="preserve">5.11</t>
          </r>
        </is>
      </c>
      <c r="B477" s="5" t="inlineStr">
        <is>
          <r>
            <t xml:space="preserve">SALA DE AULA 3</t>
          </r>
        </is>
      </c>
      <c r="C477" s="5" t="inlineStr"/>
      <c r="D477" s="5" t="inlineStr"/>
      <c r="E477" s="5" t="inlineStr"/>
      <c r="F477" s="5" t="inlineStr"/>
      <c r="G477" s="5" t="inlineStr"/>
      <c r="H477" s="6" t="n">
        <f>ROUND(SUM(H478:H497),2)</f>
        <v>37199.64</v>
      </c>
    </row>
    <row r="478" customHeight="0" bestFit="1" ht="20">
      <c r="A478" s="7" t="inlineStr">
        <is>
          <r>
            <t xml:space="preserve">5.11.1</t>
          </r>
        </is>
      </c>
      <c r="B478" s="8" t="inlineStr">
        <is>
          <r>
            <t xml:space="preserve">03.03.040</t>
          </r>
        </is>
      </c>
      <c r="C478" s="9" t="inlineStr">
        <is>
          <r>
            <t xml:space="preserve">Demolição manual de revestimento em massa de parede ou teto</t>
          </r>
        </is>
      </c>
      <c r="D478" s="8" t="inlineStr">
        <is>
          <r>
            <t xml:space="preserve">CDHU</t>
          </r>
        </is>
      </c>
      <c r="E478" s="8" t="inlineStr">
        <is>
          <r>
            <t xml:space="preserve">M2</t>
          </r>
        </is>
      </c>
      <c r="F478" s="10" t="n">
        <v>13.48</v>
      </c>
      <c r="G478" s="11" t="n">
        <v>6.13</v>
      </c>
      <c r="H478" s="12" t="n">
        <f>ROUND(ROUND(F478,2)*ROUND(G478,2),2)</f>
        <v>82.63</v>
      </c>
    </row>
    <row r="479" customHeight="0" bestFit="1" ht="20">
      <c r="A479" s="7" t="inlineStr">
        <is>
          <r>
            <t xml:space="preserve">5.11.2</t>
          </r>
        </is>
      </c>
      <c r="B479" s="8" t="inlineStr">
        <is>
          <r>
            <t xml:space="preserve">03.04.020</t>
          </r>
        </is>
      </c>
      <c r="C479" s="9" t="inlineStr">
        <is>
          <r>
            <t xml:space="preserve">Demolição manual de revestimento cerâmico, incluindo a base</t>
          </r>
        </is>
      </c>
      <c r="D479" s="8" t="inlineStr">
        <is>
          <r>
            <t xml:space="preserve">CDHU</t>
          </r>
        </is>
      </c>
      <c r="E479" s="8" t="inlineStr">
        <is>
          <r>
            <t xml:space="preserve">M2</t>
          </r>
        </is>
      </c>
      <c r="F479" s="10" t="n">
        <v>56.74</v>
      </c>
      <c r="G479" s="11" t="n">
        <v>12.26</v>
      </c>
      <c r="H479" s="12" t="n">
        <f>ROUND(ROUND(F479,2)*ROUND(G479,2),2)</f>
        <v>695.63</v>
      </c>
    </row>
    <row r="480" customHeight="0" bestFit="1" ht="20">
      <c r="A480" s="7" t="inlineStr">
        <is>
          <r>
            <t xml:space="preserve">5.11.3</t>
          </r>
        </is>
      </c>
      <c r="B480" s="8" t="inlineStr">
        <is>
          <r>
            <t xml:space="preserve">03.04.040</t>
          </r>
        </is>
      </c>
      <c r="C480" s="9" t="inlineStr">
        <is>
          <r>
            <t xml:space="preserve">Demolição manual de rodapé, soleira ou peitoril, em material cerâmico e/ou ladrilho hidráulico, incluindo a base</t>
          </r>
        </is>
      </c>
      <c r="D480" s="8" t="inlineStr">
        <is>
          <r>
            <t xml:space="preserve">CDHU</t>
          </r>
        </is>
      </c>
      <c r="E480" s="8" t="inlineStr">
        <is>
          <r>
            <t xml:space="preserve">M</t>
          </r>
        </is>
      </c>
      <c r="F480" s="10" t="n">
        <v>29.26</v>
      </c>
      <c r="G480" s="11" t="n">
        <v>3.07</v>
      </c>
      <c r="H480" s="12" t="n">
        <f>ROUND(ROUND(F480,2)*ROUND(G480,2),2)</f>
        <v>89.83</v>
      </c>
    </row>
    <row r="481" customHeight="0" bestFit="1" ht="24">
      <c r="A481" s="7" t="inlineStr">
        <is>
          <r>
            <t xml:space="preserve">5.11.4</t>
          </r>
        </is>
      </c>
      <c r="B481" s="8" t="inlineStr">
        <is>
          <r>
            <t xml:space="preserve">05.07.040</t>
          </r>
        </is>
      </c>
      <c r="C481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481" s="8" t="inlineStr">
        <is>
          <r>
            <t xml:space="preserve">CDHU</t>
          </r>
        </is>
      </c>
      <c r="E481" s="8" t="inlineStr">
        <is>
          <r>
            <t xml:space="preserve">M3</t>
          </r>
        </is>
      </c>
      <c r="F481" s="10" t="n">
        <v>2.61</v>
      </c>
      <c r="G481" s="11" t="n">
        <v>110.78</v>
      </c>
      <c r="H481" s="12" t="n">
        <f>ROUND(ROUND(F481,2)*ROUND(G481,2),2)</f>
        <v>289.14</v>
      </c>
    </row>
    <row r="482" customHeight="0" bestFit="1" ht="20">
      <c r="A482" s="7" t="inlineStr">
        <is>
          <r>
            <t xml:space="preserve">5.11.5</t>
          </r>
        </is>
      </c>
      <c r="B482" s="8" t="inlineStr">
        <is>
          <r>
            <t xml:space="preserve">17.02.020</t>
          </r>
        </is>
      </c>
      <c r="C482" s="9" t="inlineStr">
        <is>
          <r>
            <t xml:space="preserve">Chapisco</t>
          </r>
        </is>
      </c>
      <c r="D482" s="8" t="inlineStr">
        <is>
          <r>
            <t xml:space="preserve">CDHU</t>
          </r>
        </is>
      </c>
      <c r="E482" s="8" t="inlineStr">
        <is>
          <r>
            <t xml:space="preserve">M2</t>
          </r>
        </is>
      </c>
      <c r="F482" s="10" t="n">
        <v>13.48</v>
      </c>
      <c r="G482" s="11" t="n">
        <v>7.21</v>
      </c>
      <c r="H482" s="12" t="n">
        <f>ROUND(ROUND(F482,2)*ROUND(G482,2),2)</f>
        <v>97.19</v>
      </c>
    </row>
    <row r="483" customHeight="0" bestFit="1" ht="20">
      <c r="A483" s="7" t="inlineStr">
        <is>
          <r>
            <t xml:space="preserve">5.11.6</t>
          </r>
        </is>
      </c>
      <c r="B483" s="8" t="inlineStr">
        <is>
          <r>
            <t xml:space="preserve">17.02.140</t>
          </r>
        </is>
      </c>
      <c r="C483" s="9" t="inlineStr">
        <is>
          <r>
            <t xml:space="preserve">Emboço desempenado com espuma de poliéster</t>
          </r>
        </is>
      </c>
      <c r="D483" s="8" t="inlineStr">
        <is>
          <r>
            <t xml:space="preserve">CDHU</t>
          </r>
        </is>
      </c>
      <c r="E483" s="8" t="inlineStr">
        <is>
          <r>
            <t xml:space="preserve">M2</t>
          </r>
        </is>
      </c>
      <c r="F483" s="10" t="n">
        <v>13.48</v>
      </c>
      <c r="G483" s="11" t="n">
        <v>28.21</v>
      </c>
      <c r="H483" s="12" t="n">
        <f>ROUND(ROUND(F483,2)*ROUND(G483,2),2)</f>
        <v>380.27</v>
      </c>
    </row>
    <row r="484" customHeight="0" bestFit="1" ht="32">
      <c r="A484" s="7" t="inlineStr">
        <is>
          <r>
            <t xml:space="preserve">5.11.7</t>
          </r>
        </is>
      </c>
      <c r="B484" s="8" t="inlineStr">
        <is>
          <r>
            <t xml:space="preserve">18.06.142</t>
          </r>
        </is>
      </c>
      <c r="C484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484" s="8" t="inlineStr">
        <is>
          <r>
            <t xml:space="preserve">CDHU</t>
          </r>
        </is>
      </c>
      <c r="E484" s="8" t="inlineStr">
        <is>
          <r>
            <t xml:space="preserve">M2</t>
          </r>
        </is>
      </c>
      <c r="F484" s="10" t="n">
        <v>56.74</v>
      </c>
      <c r="G484" s="11" t="n">
        <v>131.51</v>
      </c>
      <c r="H484" s="12" t="n">
        <f>ROUND(ROUND(F484,2)*ROUND(G484,2),2)</f>
        <v>7461.88</v>
      </c>
    </row>
    <row r="485" customHeight="0" bestFit="1" ht="32">
      <c r="A485" s="7" t="inlineStr">
        <is>
          <r>
            <t xml:space="preserve">5.11.8</t>
          </r>
        </is>
      </c>
      <c r="B485" s="8" t="inlineStr">
        <is>
          <r>
            <t xml:space="preserve">18.06.143</t>
          </r>
        </is>
      </c>
      <c r="C485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485" s="8" t="inlineStr">
        <is>
          <r>
            <t xml:space="preserve">CDHU</t>
          </r>
        </is>
      </c>
      <c r="E485" s="8" t="inlineStr">
        <is>
          <r>
            <t xml:space="preserve">M</t>
          </r>
        </is>
      </c>
      <c r="F485" s="10" t="n">
        <v>29.26</v>
      </c>
      <c r="G485" s="11" t="n">
        <v>20.64</v>
      </c>
      <c r="H485" s="12" t="n">
        <f>ROUND(ROUND(F485,2)*ROUND(G485,2),2)</f>
        <v>603.93</v>
      </c>
    </row>
    <row r="486" customHeight="0" bestFit="1" ht="20">
      <c r="A486" s="7" t="inlineStr">
        <is>
          <r>
            <t xml:space="preserve">5.11.9</t>
          </r>
        </is>
      </c>
      <c r="B486" s="8" t="inlineStr">
        <is>
          <r>
            <t xml:space="preserve">18.06.410</t>
          </r>
        </is>
      </c>
      <c r="C486" s="9" t="inlineStr">
        <is>
          <r>
            <t xml:space="preserve">Rejuntamento em placas cerâmicas com argamassa industrializada para rejunte, juntas acima de 3 até 5 mm</t>
          </r>
        </is>
      </c>
      <c r="D486" s="8" t="inlineStr">
        <is>
          <r>
            <t xml:space="preserve">CDHU</t>
          </r>
        </is>
      </c>
      <c r="E486" s="8" t="inlineStr">
        <is>
          <r>
            <t xml:space="preserve">M2</t>
          </r>
        </is>
      </c>
      <c r="F486" s="10" t="n">
        <v>56.74</v>
      </c>
      <c r="G486" s="11" t="n">
        <v>13.27</v>
      </c>
      <c r="H486" s="12" t="n">
        <f>ROUND(ROUND(F486,2)*ROUND(G486,2),2)</f>
        <v>752.94</v>
      </c>
    </row>
    <row r="487" customHeight="0" bestFit="1" ht="24">
      <c r="A487" s="7" t="inlineStr">
        <is>
          <r>
            <t xml:space="preserve">5.11.10</t>
          </r>
        </is>
      </c>
      <c r="B487" s="8" t="inlineStr">
        <is>
          <r>
            <t xml:space="preserve">18.06.510</t>
          </r>
        </is>
      </c>
      <c r="C487" s="9" t="inlineStr">
        <is>
          <r>
            <t xml:space="preserve">Rejuntamento de rodapé em placas cerâmicas com argamassa industrializada para rejunte, altura até 10 cm, juntas acima de 3 até 5 mm</t>
          </r>
        </is>
      </c>
      <c r="D487" s="8" t="inlineStr">
        <is>
          <r>
            <t xml:space="preserve">CDHU</t>
          </r>
        </is>
      </c>
      <c r="E487" s="8" t="inlineStr">
        <is>
          <r>
            <t xml:space="preserve">M</t>
          </r>
        </is>
      </c>
      <c r="F487" s="10" t="n">
        <v>29.26</v>
      </c>
      <c r="G487" s="11" t="n">
        <v>1.46</v>
      </c>
      <c r="H487" s="12" t="n">
        <f>ROUND(ROUND(F487,2)*ROUND(G487,2),2)</f>
        <v>42.72</v>
      </c>
    </row>
    <row r="488" customHeight="0" bestFit="1" ht="20">
      <c r="A488" s="7" t="inlineStr">
        <is>
          <r>
            <t xml:space="preserve">5.11.11</t>
          </r>
        </is>
      </c>
      <c r="B488" s="8" t="inlineStr">
        <is>
          <r>
            <t xml:space="preserve">19.01.062</t>
          </r>
        </is>
      </c>
      <c r="C488" s="9" t="inlineStr">
        <is>
          <r>
            <t xml:space="preserve">Peitoril e/ou soleira em granito, espessura de 2 cm e largura até 20 cm, acabamento polido</t>
          </r>
        </is>
      </c>
      <c r="D488" s="8" t="inlineStr">
        <is>
          <r>
            <t xml:space="preserve">CDHU</t>
          </r>
        </is>
      </c>
      <c r="E488" s="8" t="inlineStr">
        <is>
          <r>
            <t xml:space="preserve">M</t>
          </r>
        </is>
      </c>
      <c r="F488" s="10" t="n">
        <v>0.8</v>
      </c>
      <c r="G488" s="11" t="n">
        <v>178.05</v>
      </c>
      <c r="H488" s="12" t="n">
        <f>ROUND(ROUND(F488,2)*ROUND(G488,2),2)</f>
        <v>142.44</v>
      </c>
    </row>
    <row r="489" customHeight="0" bestFit="1" ht="20">
      <c r="A489" s="7" t="inlineStr">
        <is>
          <r>
            <t xml:space="preserve">5.11.12</t>
          </r>
        </is>
      </c>
      <c r="B489" s="8" t="inlineStr">
        <is>
          <r>
            <t xml:space="preserve">23.20.330</t>
          </r>
        </is>
      </c>
      <c r="C489" s="9" t="inlineStr">
        <is>
          <r>
            <t xml:space="preserve">Folha de porta lisa comum - 80 x 210 cm</t>
          </r>
        </is>
      </c>
      <c r="D489" s="8" t="inlineStr">
        <is>
          <r>
            <t xml:space="preserve">CDHU</t>
          </r>
        </is>
      </c>
      <c r="E489" s="8" t="inlineStr">
        <is>
          <r>
            <t xml:space="preserve">UN</t>
          </r>
        </is>
      </c>
      <c r="F489" s="10" t="n">
        <v>1.0</v>
      </c>
      <c r="G489" s="11" t="n">
        <v>307.7</v>
      </c>
      <c r="H489" s="12" t="n">
        <f>ROUND(ROUND(F489,2)*ROUND(G489,2),2)</f>
        <v>307.7</v>
      </c>
    </row>
    <row r="490" customHeight="0" bestFit="1" ht="20">
      <c r="A490" s="7" t="inlineStr">
        <is>
          <r>
            <t xml:space="preserve">5.11.13</t>
          </r>
        </is>
      </c>
      <c r="B490" s="8" t="inlineStr">
        <is>
          <r>
            <t xml:space="preserve">25.01.080</t>
          </r>
        </is>
      </c>
      <c r="C490" s="9" t="inlineStr">
        <is>
          <r>
            <t xml:space="preserve">Caixilho em alumínio de correr, sob medida</t>
          </r>
        </is>
      </c>
      <c r="D490" s="8" t="inlineStr">
        <is>
          <r>
            <t xml:space="preserve">CDHU</t>
          </r>
        </is>
      </c>
      <c r="E490" s="8" t="inlineStr">
        <is>
          <r>
            <t xml:space="preserve">M2</t>
          </r>
        </is>
      </c>
      <c r="F490" s="10" t="n">
        <v>9.29</v>
      </c>
      <c r="G490" s="11" t="n">
        <v>880.99</v>
      </c>
      <c r="H490" s="12" t="n">
        <f>ROUND(ROUND(F490,2)*ROUND(G490,2),2)</f>
        <v>8184.4</v>
      </c>
    </row>
    <row r="491" customHeight="0" bestFit="1" ht="20">
      <c r="A491" s="7" t="inlineStr">
        <is>
          <r>
            <t xml:space="preserve">5.11.14</t>
          </r>
        </is>
      </c>
      <c r="B491" s="8" t="inlineStr">
        <is>
          <r>
            <t xml:space="preserve">28.01.550</t>
          </r>
        </is>
      </c>
      <c r="C491" s="9" t="inlineStr">
        <is>
          <r>
            <t xml:space="preserve">Fechadura com maçaneta tipo alavanca em aço inoxidável, para porta externa</t>
          </r>
        </is>
      </c>
      <c r="D491" s="8" t="inlineStr">
        <is>
          <r>
            <t xml:space="preserve">CDHU</t>
          </r>
        </is>
      </c>
      <c r="E491" s="8" t="inlineStr">
        <is>
          <r>
            <t xml:space="preserve">UN</t>
          </r>
        </is>
      </c>
      <c r="F491" s="10" t="n">
        <v>1.0</v>
      </c>
      <c r="G491" s="11" t="n">
        <v>305.17</v>
      </c>
      <c r="H491" s="12" t="n">
        <f>ROUND(ROUND(F491,2)*ROUND(G491,2),2)</f>
        <v>305.17</v>
      </c>
    </row>
    <row r="492" customHeight="0" bestFit="1" ht="20">
      <c r="A492" s="7" t="inlineStr">
        <is>
          <r>
            <t xml:space="preserve">5.11.15</t>
          </r>
        </is>
      </c>
      <c r="B492" s="8" t="inlineStr">
        <is>
          <r>
            <t xml:space="preserve">32.17.010</t>
          </r>
        </is>
      </c>
      <c r="C492" s="9" t="inlineStr">
        <is>
          <r>
            <t xml:space="preserve">Impermeabilização em argamassa impermeável com aditivo hidrófugo</t>
          </r>
        </is>
      </c>
      <c r="D492" s="8" t="inlineStr">
        <is>
          <r>
            <t xml:space="preserve">CDHU</t>
          </r>
        </is>
      </c>
      <c r="E492" s="8" t="inlineStr">
        <is>
          <r>
            <t xml:space="preserve">M3</t>
          </r>
        </is>
      </c>
      <c r="F492" s="10" t="n">
        <v>13.48</v>
      </c>
      <c r="G492" s="11" t="n">
        <v>838.14</v>
      </c>
      <c r="H492" s="12" t="n">
        <f>ROUND(ROUND(F492,2)*ROUND(G492,2),2)</f>
        <v>11298.13</v>
      </c>
    </row>
    <row r="493" customHeight="0" bestFit="1" ht="20">
      <c r="A493" s="7" t="inlineStr">
        <is>
          <r>
            <t xml:space="preserve">5.11.16</t>
          </r>
        </is>
      </c>
      <c r="B493" s="8" t="inlineStr">
        <is>
          <r>
            <t xml:space="preserve">33.02.060</t>
          </r>
        </is>
      </c>
      <c r="C493" s="9" t="inlineStr">
        <is>
          <r>
            <t xml:space="preserve">Massa corrida a base de PVA</t>
          </r>
        </is>
      </c>
      <c r="D493" s="8" t="inlineStr">
        <is>
          <r>
            <t xml:space="preserve">CDHU</t>
          </r>
        </is>
      </c>
      <c r="E493" s="8" t="inlineStr">
        <is>
          <r>
            <t xml:space="preserve">M2</t>
          </r>
        </is>
      </c>
      <c r="F493" s="10" t="n">
        <v>13.48</v>
      </c>
      <c r="G493" s="11" t="n">
        <v>15.13</v>
      </c>
      <c r="H493" s="12" t="n">
        <f>ROUND(ROUND(F493,2)*ROUND(G493,2),2)</f>
        <v>203.95</v>
      </c>
    </row>
    <row r="494" customHeight="0" bestFit="1" ht="20">
      <c r="A494" s="7" t="inlineStr">
        <is>
          <r>
            <t xml:space="preserve">5.11.17</t>
          </r>
        </is>
      </c>
      <c r="B494" s="8" t="inlineStr">
        <is>
          <r>
            <t xml:space="preserve">33.10.020</t>
          </r>
        </is>
      </c>
      <c r="C494" s="9" t="inlineStr">
        <is>
          <r>
            <t xml:space="preserve">Tinta látex em massa, inclusive preparo</t>
          </r>
        </is>
      </c>
      <c r="D494" s="8" t="inlineStr">
        <is>
          <r>
            <t xml:space="preserve">CDHU</t>
          </r>
        </is>
      </c>
      <c r="E494" s="8" t="inlineStr">
        <is>
          <r>
            <t xml:space="preserve">M2</t>
          </r>
        </is>
      </c>
      <c r="F494" s="10" t="n">
        <v>107.61</v>
      </c>
      <c r="G494" s="11" t="n">
        <v>29.55</v>
      </c>
      <c r="H494" s="12" t="n">
        <f>ROUND(ROUND(F494,2)*ROUND(G494,2),2)</f>
        <v>3179.88</v>
      </c>
    </row>
    <row r="495" customHeight="0" bestFit="1" ht="20">
      <c r="A495" s="7" t="inlineStr">
        <is>
          <r>
            <t xml:space="preserve">5.11.18</t>
          </r>
        </is>
      </c>
      <c r="B495" s="8" t="inlineStr">
        <is>
          <r>
            <t xml:space="preserve">33.10.041</t>
          </r>
        </is>
      </c>
      <c r="C495" s="9" t="inlineStr">
        <is>
          <r>
            <t xml:space="preserve">Esmalte à base de água em massa, inclusive preparo</t>
          </r>
        </is>
      </c>
      <c r="D495" s="8" t="inlineStr">
        <is>
          <r>
            <t xml:space="preserve">CDHU</t>
          </r>
        </is>
      </c>
      <c r="E495" s="8" t="inlineStr">
        <is>
          <r>
            <t xml:space="preserve">M2</t>
          </r>
        </is>
      </c>
      <c r="F495" s="10" t="n">
        <v>41.66</v>
      </c>
      <c r="G495" s="11" t="n">
        <v>36.26</v>
      </c>
      <c r="H495" s="12" t="n">
        <f>ROUND(ROUND(F495,2)*ROUND(G495,2),2)</f>
        <v>1510.59</v>
      </c>
    </row>
    <row r="496" customHeight="0" bestFit="1" ht="20">
      <c r="A496" s="7" t="inlineStr">
        <is>
          <r>
            <t xml:space="preserve">5.11.19</t>
          </r>
        </is>
      </c>
      <c r="B496" s="8" t="inlineStr">
        <is>
          <r>
            <t xml:space="preserve">33.11.050</t>
          </r>
        </is>
      </c>
      <c r="C496" s="9" t="inlineStr">
        <is>
          <r>
            <t xml:space="preserve">Esmalte à base água em superfície metálica, inclusive preparo</t>
          </r>
        </is>
      </c>
      <c r="D496" s="8" t="inlineStr">
        <is>
          <r>
            <t xml:space="preserve">CDHU</t>
          </r>
        </is>
      </c>
      <c r="E496" s="8" t="inlineStr">
        <is>
          <r>
            <t xml:space="preserve">M2</t>
          </r>
        </is>
      </c>
      <c r="F496" s="10" t="n">
        <v>27.0</v>
      </c>
      <c r="G496" s="11" t="n">
        <v>48.97</v>
      </c>
      <c r="H496" s="12" t="n">
        <f>ROUND(ROUND(F496,2)*ROUND(G496,2),2)</f>
        <v>1322.19</v>
      </c>
    </row>
    <row r="497" customHeight="0" bestFit="1" ht="20">
      <c r="A497" s="7" t="inlineStr">
        <is>
          <r>
            <t xml:space="preserve">5.11.20</t>
          </r>
        </is>
      </c>
      <c r="B497" s="8" t="inlineStr">
        <is>
          <r>
            <t xml:space="preserve">33.12.011</t>
          </r>
        </is>
      </c>
      <c r="C497" s="9" t="inlineStr">
        <is>
          <r>
            <t xml:space="preserve">Esmalte à base de água em madeira, inclusive preparo</t>
          </r>
        </is>
      </c>
      <c r="D497" s="8" t="inlineStr">
        <is>
          <r>
            <t xml:space="preserve">CDHU</t>
          </r>
        </is>
      </c>
      <c r="E497" s="8" t="inlineStr">
        <is>
          <r>
            <t xml:space="preserve">M2</t>
          </r>
        </is>
      </c>
      <c r="F497" s="10" t="n">
        <v>5.04</v>
      </c>
      <c r="G497" s="11" t="n">
        <v>49.41</v>
      </c>
      <c r="H497" s="12" t="n">
        <f>ROUND(ROUND(F497,2)*ROUND(G497,2),2)</f>
        <v>249.03</v>
      </c>
    </row>
    <row r="498" customHeight="1" ht="20">
      <c r="A498" s="5" t="inlineStr">
        <is>
          <r>
            <t xml:space="preserve">5.12</t>
          </r>
        </is>
      </c>
      <c r="B498" s="5" t="inlineStr">
        <is>
          <r>
            <t xml:space="preserve">SALA DE AULA 4</t>
          </r>
        </is>
      </c>
      <c r="C498" s="5" t="inlineStr"/>
      <c r="D498" s="5" t="inlineStr"/>
      <c r="E498" s="5" t="inlineStr"/>
      <c r="F498" s="5" t="inlineStr"/>
      <c r="G498" s="5" t="inlineStr"/>
      <c r="H498" s="6" t="n">
        <f>ROUND(SUM(H499:H518),2)</f>
        <v>40278.54</v>
      </c>
    </row>
    <row r="499" customHeight="0" bestFit="1" ht="20">
      <c r="A499" s="7" t="inlineStr">
        <is>
          <r>
            <t xml:space="preserve">5.12.1</t>
          </r>
        </is>
      </c>
      <c r="B499" s="8" t="inlineStr">
        <is>
          <r>
            <t xml:space="preserve">03.03.040</t>
          </r>
        </is>
      </c>
      <c r="C499" s="9" t="inlineStr">
        <is>
          <r>
            <t xml:space="preserve">Demolição manual de revestimento em massa de parede ou teto</t>
          </r>
        </is>
      </c>
      <c r="D499" s="8" t="inlineStr">
        <is>
          <r>
            <t xml:space="preserve">CDHU</t>
          </r>
        </is>
      </c>
      <c r="E499" s="8" t="inlineStr">
        <is>
          <r>
            <t xml:space="preserve">M2</t>
          </r>
        </is>
      </c>
      <c r="F499" s="10" t="n">
        <v>13.64</v>
      </c>
      <c r="G499" s="11" t="n">
        <v>6.13</v>
      </c>
      <c r="H499" s="12" t="n">
        <f>ROUND(ROUND(F499,2)*ROUND(G499,2),2)</f>
        <v>83.61</v>
      </c>
    </row>
    <row r="500" customHeight="0" bestFit="1" ht="20">
      <c r="A500" s="7" t="inlineStr">
        <is>
          <r>
            <t xml:space="preserve">5.12.2</t>
          </r>
        </is>
      </c>
      <c r="B500" s="8" t="inlineStr">
        <is>
          <r>
            <t xml:space="preserve">03.04.020</t>
          </r>
        </is>
      </c>
      <c r="C500" s="9" t="inlineStr">
        <is>
          <r>
            <t xml:space="preserve">Demolição manual de revestimento cerâmico, incluindo a base</t>
          </r>
        </is>
      </c>
      <c r="D500" s="8" t="inlineStr">
        <is>
          <r>
            <t xml:space="preserve">CDHU</t>
          </r>
        </is>
      </c>
      <c r="E500" s="8" t="inlineStr">
        <is>
          <r>
            <t xml:space="preserve">M2</t>
          </r>
        </is>
      </c>
      <c r="F500" s="10" t="n">
        <v>58.24</v>
      </c>
      <c r="G500" s="11" t="n">
        <v>12.26</v>
      </c>
      <c r="H500" s="12" t="n">
        <f>ROUND(ROUND(F500,2)*ROUND(G500,2),2)</f>
        <v>714.02</v>
      </c>
    </row>
    <row r="501" customHeight="0" bestFit="1" ht="20">
      <c r="A501" s="7" t="inlineStr">
        <is>
          <r>
            <t xml:space="preserve">5.12.3</t>
          </r>
        </is>
      </c>
      <c r="B501" s="8" t="inlineStr">
        <is>
          <r>
            <t xml:space="preserve">03.04.040</t>
          </r>
        </is>
      </c>
      <c r="C501" s="9" t="inlineStr">
        <is>
          <r>
            <t xml:space="preserve">Demolição manual de rodapé, soleira ou peitoril, em material cerâmico e/ou ladrilho hidráulico, incluindo a base</t>
          </r>
        </is>
      </c>
      <c r="D501" s="8" t="inlineStr">
        <is>
          <r>
            <t xml:space="preserve">CDHU</t>
          </r>
        </is>
      </c>
      <c r="E501" s="8" t="inlineStr">
        <is>
          <r>
            <t xml:space="preserve">M</t>
          </r>
        </is>
      </c>
      <c r="F501" s="10" t="n">
        <v>29.56</v>
      </c>
      <c r="G501" s="11" t="n">
        <v>3.07</v>
      </c>
      <c r="H501" s="12" t="n">
        <f>ROUND(ROUND(F501,2)*ROUND(G501,2),2)</f>
        <v>90.75</v>
      </c>
    </row>
    <row r="502" customHeight="0" bestFit="1" ht="24">
      <c r="A502" s="7" t="inlineStr">
        <is>
          <r>
            <t xml:space="preserve">5.12.4</t>
          </r>
        </is>
      </c>
      <c r="B502" s="8" t="inlineStr">
        <is>
          <r>
            <t xml:space="preserve">05.07.040</t>
          </r>
        </is>
      </c>
      <c r="C502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502" s="8" t="inlineStr">
        <is>
          <r>
            <t xml:space="preserve">CDHU</t>
          </r>
        </is>
      </c>
      <c r="E502" s="8" t="inlineStr">
        <is>
          <r>
            <t xml:space="preserve">M3</t>
          </r>
        </is>
      </c>
      <c r="F502" s="10" t="n">
        <v>2.53</v>
      </c>
      <c r="G502" s="11" t="n">
        <v>110.78</v>
      </c>
      <c r="H502" s="12" t="n">
        <f>ROUND(ROUND(F502,2)*ROUND(G502,2),2)</f>
        <v>280.27</v>
      </c>
    </row>
    <row r="503" customHeight="0" bestFit="1" ht="20">
      <c r="A503" s="7" t="inlineStr">
        <is>
          <r>
            <t xml:space="preserve">5.12.5</t>
          </r>
        </is>
      </c>
      <c r="B503" s="8" t="inlineStr">
        <is>
          <r>
            <t xml:space="preserve">17.02.020</t>
          </r>
        </is>
      </c>
      <c r="C503" s="9" t="inlineStr">
        <is>
          <r>
            <t xml:space="preserve">Chapisco</t>
          </r>
        </is>
      </c>
      <c r="D503" s="8" t="inlineStr">
        <is>
          <r>
            <t xml:space="preserve">CDHU</t>
          </r>
        </is>
      </c>
      <c r="E503" s="8" t="inlineStr">
        <is>
          <r>
            <t xml:space="preserve">M2</t>
          </r>
        </is>
      </c>
      <c r="F503" s="10" t="n">
        <v>13.64</v>
      </c>
      <c r="G503" s="11" t="n">
        <v>7.21</v>
      </c>
      <c r="H503" s="12" t="n">
        <f>ROUND(ROUND(F503,2)*ROUND(G503,2),2)</f>
        <v>98.34</v>
      </c>
    </row>
    <row r="504" customHeight="0" bestFit="1" ht="20">
      <c r="A504" s="7" t="inlineStr">
        <is>
          <r>
            <t xml:space="preserve">5.12.6</t>
          </r>
        </is>
      </c>
      <c r="B504" s="8" t="inlineStr">
        <is>
          <r>
            <t xml:space="preserve">17.02.140</t>
          </r>
        </is>
      </c>
      <c r="C504" s="9" t="inlineStr">
        <is>
          <r>
            <t xml:space="preserve">Emboço desempenado com espuma de poliéster</t>
          </r>
        </is>
      </c>
      <c r="D504" s="8" t="inlineStr">
        <is>
          <r>
            <t xml:space="preserve">CDHU</t>
          </r>
        </is>
      </c>
      <c r="E504" s="8" t="inlineStr">
        <is>
          <r>
            <t xml:space="preserve">M2</t>
          </r>
        </is>
      </c>
      <c r="F504" s="10" t="n">
        <v>13.64</v>
      </c>
      <c r="G504" s="11" t="n">
        <v>28.21</v>
      </c>
      <c r="H504" s="12" t="n">
        <f>ROUND(ROUND(F504,2)*ROUND(G504,2),2)</f>
        <v>384.78</v>
      </c>
    </row>
    <row r="505" customHeight="0" bestFit="1" ht="32">
      <c r="A505" s="7" t="inlineStr">
        <is>
          <r>
            <t xml:space="preserve">5.12.7</t>
          </r>
        </is>
      </c>
      <c r="B505" s="8" t="inlineStr">
        <is>
          <r>
            <t xml:space="preserve">18.06.142</t>
          </r>
        </is>
      </c>
      <c r="C505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505" s="8" t="inlineStr">
        <is>
          <r>
            <t xml:space="preserve">CDHU</t>
          </r>
        </is>
      </c>
      <c r="E505" s="8" t="inlineStr">
        <is>
          <r>
            <t xml:space="preserve">M2</t>
          </r>
        </is>
      </c>
      <c r="F505" s="10" t="n">
        <v>58.24</v>
      </c>
      <c r="G505" s="11" t="n">
        <v>131.51</v>
      </c>
      <c r="H505" s="12" t="n">
        <f>ROUND(ROUND(F505,2)*ROUND(G505,2),2)</f>
        <v>7659.14</v>
      </c>
    </row>
    <row r="506" customHeight="0" bestFit="1" ht="32">
      <c r="A506" s="7" t="inlineStr">
        <is>
          <r>
            <t xml:space="preserve">5.12.8</t>
          </r>
        </is>
      </c>
      <c r="B506" s="8" t="inlineStr">
        <is>
          <r>
            <t xml:space="preserve">18.06.143</t>
          </r>
        </is>
      </c>
      <c r="C506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506" s="8" t="inlineStr">
        <is>
          <r>
            <t xml:space="preserve">CDHU</t>
          </r>
        </is>
      </c>
      <c r="E506" s="8" t="inlineStr">
        <is>
          <r>
            <t xml:space="preserve">M</t>
          </r>
        </is>
      </c>
      <c r="F506" s="10" t="n">
        <v>29.56</v>
      </c>
      <c r="G506" s="11" t="n">
        <v>20.64</v>
      </c>
      <c r="H506" s="12" t="n">
        <f>ROUND(ROUND(F506,2)*ROUND(G506,2),2)</f>
        <v>610.12</v>
      </c>
    </row>
    <row r="507" customHeight="0" bestFit="1" ht="20">
      <c r="A507" s="7" t="inlineStr">
        <is>
          <r>
            <t xml:space="preserve">5.12.9</t>
          </r>
        </is>
      </c>
      <c r="B507" s="8" t="inlineStr">
        <is>
          <r>
            <t xml:space="preserve">18.06.410</t>
          </r>
        </is>
      </c>
      <c r="C507" s="9" t="inlineStr">
        <is>
          <r>
            <t xml:space="preserve">Rejuntamento em placas cerâmicas com argamassa industrializada para rejunte, juntas acima de 3 até 5 mm</t>
          </r>
        </is>
      </c>
      <c r="D507" s="8" t="inlineStr">
        <is>
          <r>
            <t xml:space="preserve">CDHU</t>
          </r>
        </is>
      </c>
      <c r="E507" s="8" t="inlineStr">
        <is>
          <r>
            <t xml:space="preserve">M2</t>
          </r>
        </is>
      </c>
      <c r="F507" s="10" t="n">
        <v>58.24</v>
      </c>
      <c r="G507" s="11" t="n">
        <v>13.27</v>
      </c>
      <c r="H507" s="12" t="n">
        <f>ROUND(ROUND(F507,2)*ROUND(G507,2),2)</f>
        <v>772.84</v>
      </c>
    </row>
    <row r="508" customHeight="0" bestFit="1" ht="24">
      <c r="A508" s="7" t="inlineStr">
        <is>
          <r>
            <t xml:space="preserve">5.12.10</t>
          </r>
        </is>
      </c>
      <c r="B508" s="8" t="inlineStr">
        <is>
          <r>
            <t xml:space="preserve">18.06.510</t>
          </r>
        </is>
      </c>
      <c r="C508" s="9" t="inlineStr">
        <is>
          <r>
            <t xml:space="preserve">Rejuntamento de rodapé em placas cerâmicas com argamassa industrializada para rejunte, altura até 10 cm, juntas acima de 3 até 5 mm</t>
          </r>
        </is>
      </c>
      <c r="D508" s="8" t="inlineStr">
        <is>
          <r>
            <t xml:space="preserve">CDHU</t>
          </r>
        </is>
      </c>
      <c r="E508" s="8" t="inlineStr">
        <is>
          <r>
            <t xml:space="preserve">M</t>
          </r>
        </is>
      </c>
      <c r="F508" s="10" t="n">
        <v>29.56</v>
      </c>
      <c r="G508" s="11" t="n">
        <v>1.46</v>
      </c>
      <c r="H508" s="12" t="n">
        <f>ROUND(ROUND(F508,2)*ROUND(G508,2),2)</f>
        <v>43.16</v>
      </c>
    </row>
    <row r="509" customHeight="0" bestFit="1" ht="20">
      <c r="A509" s="7" t="inlineStr">
        <is>
          <r>
            <t xml:space="preserve">5.12.11</t>
          </r>
        </is>
      </c>
      <c r="B509" s="8" t="inlineStr">
        <is>
          <r>
            <t xml:space="preserve">19.01.062</t>
          </r>
        </is>
      </c>
      <c r="C509" s="9" t="inlineStr">
        <is>
          <r>
            <t xml:space="preserve">Peitoril e/ou soleira em granito, espessura de 2 cm e largura até 20 cm, acabamento polido</t>
          </r>
        </is>
      </c>
      <c r="D509" s="8" t="inlineStr">
        <is>
          <r>
            <t xml:space="preserve">CDHU</t>
          </r>
        </is>
      </c>
      <c r="E509" s="8" t="inlineStr">
        <is>
          <r>
            <t xml:space="preserve">M</t>
          </r>
        </is>
      </c>
      <c r="F509" s="10" t="n">
        <v>0.9</v>
      </c>
      <c r="G509" s="11" t="n">
        <v>178.05</v>
      </c>
      <c r="H509" s="12" t="n">
        <f>ROUND(ROUND(F509,2)*ROUND(G509,2),2)</f>
        <v>160.25</v>
      </c>
    </row>
    <row r="510" customHeight="0" bestFit="1" ht="20">
      <c r="A510" s="7" t="inlineStr">
        <is>
          <r>
            <t xml:space="preserve">5.12.12</t>
          </r>
        </is>
      </c>
      <c r="B510" s="8" t="inlineStr">
        <is>
          <r>
            <t xml:space="preserve">23.20.340</t>
          </r>
        </is>
      </c>
      <c r="C510" s="9" t="inlineStr">
        <is>
          <r>
            <t xml:space="preserve">Folha de porta lisa comum - 90 x 210 cm</t>
          </r>
        </is>
      </c>
      <c r="D510" s="8" t="inlineStr">
        <is>
          <r>
            <t xml:space="preserve">CDHU</t>
          </r>
        </is>
      </c>
      <c r="E510" s="8" t="inlineStr">
        <is>
          <r>
            <t xml:space="preserve">UN</t>
          </r>
        </is>
      </c>
      <c r="F510" s="10" t="n">
        <v>1.0</v>
      </c>
      <c r="G510" s="11" t="n">
        <v>332.12</v>
      </c>
      <c r="H510" s="12" t="n">
        <f>ROUND(ROUND(F510,2)*ROUND(G510,2),2)</f>
        <v>332.12</v>
      </c>
    </row>
    <row r="511" customHeight="0" bestFit="1" ht="20">
      <c r="A511" s="7" t="inlineStr">
        <is>
          <r>
            <t xml:space="preserve">5.12.13</t>
          </r>
        </is>
      </c>
      <c r="B511" s="8" t="inlineStr">
        <is>
          <r>
            <t xml:space="preserve">25.01.080</t>
          </r>
        </is>
      </c>
      <c r="C511" s="9" t="inlineStr">
        <is>
          <r>
            <t xml:space="preserve">Caixilho em alumínio de correr, sob medida</t>
          </r>
        </is>
      </c>
      <c r="D511" s="8" t="inlineStr">
        <is>
          <r>
            <t xml:space="preserve">CDHU</t>
          </r>
        </is>
      </c>
      <c r="E511" s="8" t="inlineStr">
        <is>
          <r>
            <t xml:space="preserve">M2</t>
          </r>
        </is>
      </c>
      <c r="F511" s="10" t="n">
        <v>12.25</v>
      </c>
      <c r="G511" s="11" t="n">
        <v>880.99</v>
      </c>
      <c r="H511" s="12" t="n">
        <f>ROUND(ROUND(F511,2)*ROUND(G511,2),2)</f>
        <v>10792.13</v>
      </c>
    </row>
    <row r="512" customHeight="0" bestFit="1" ht="20">
      <c r="A512" s="7" t="inlineStr">
        <is>
          <r>
            <t xml:space="preserve">5.12.14</t>
          </r>
        </is>
      </c>
      <c r="B512" s="8" t="inlineStr">
        <is>
          <r>
            <t xml:space="preserve">28.01.550</t>
          </r>
        </is>
      </c>
      <c r="C512" s="9" t="inlineStr">
        <is>
          <r>
            <t xml:space="preserve">Fechadura com maçaneta tipo alavanca em aço inoxidável, para porta externa</t>
          </r>
        </is>
      </c>
      <c r="D512" s="8" t="inlineStr">
        <is>
          <r>
            <t xml:space="preserve">CDHU</t>
          </r>
        </is>
      </c>
      <c r="E512" s="8" t="inlineStr">
        <is>
          <r>
            <t xml:space="preserve">UN</t>
          </r>
        </is>
      </c>
      <c r="F512" s="10" t="n">
        <v>1.0</v>
      </c>
      <c r="G512" s="11" t="n">
        <v>305.17</v>
      </c>
      <c r="H512" s="12" t="n">
        <f>ROUND(ROUND(F512,2)*ROUND(G512,2),2)</f>
        <v>305.17</v>
      </c>
    </row>
    <row r="513" customHeight="0" bestFit="1" ht="20">
      <c r="A513" s="7" t="inlineStr">
        <is>
          <r>
            <t xml:space="preserve">5.12.15</t>
          </r>
        </is>
      </c>
      <c r="B513" s="8" t="inlineStr">
        <is>
          <r>
            <t xml:space="preserve">32.17.010</t>
          </r>
        </is>
      </c>
      <c r="C513" s="9" t="inlineStr">
        <is>
          <r>
            <t xml:space="preserve">Impermeabilização em argamassa impermeável com aditivo hidrófugo</t>
          </r>
        </is>
      </c>
      <c r="D513" s="8" t="inlineStr">
        <is>
          <r>
            <t xml:space="preserve">CDHU</t>
          </r>
        </is>
      </c>
      <c r="E513" s="8" t="inlineStr">
        <is>
          <r>
            <t xml:space="preserve">M3</t>
          </r>
        </is>
      </c>
      <c r="F513" s="10" t="n">
        <v>13.64</v>
      </c>
      <c r="G513" s="11" t="n">
        <v>838.14</v>
      </c>
      <c r="H513" s="12" t="n">
        <f>ROUND(ROUND(F513,2)*ROUND(G513,2),2)</f>
        <v>11432.23</v>
      </c>
    </row>
    <row r="514" customHeight="0" bestFit="1" ht="20">
      <c r="A514" s="7" t="inlineStr">
        <is>
          <r>
            <t xml:space="preserve">5.12.16</t>
          </r>
        </is>
      </c>
      <c r="B514" s="8" t="inlineStr">
        <is>
          <r>
            <t xml:space="preserve">33.02.060</t>
          </r>
        </is>
      </c>
      <c r="C514" s="9" t="inlineStr">
        <is>
          <r>
            <t xml:space="preserve">Massa corrida a base de PVA</t>
          </r>
        </is>
      </c>
      <c r="D514" s="8" t="inlineStr">
        <is>
          <r>
            <t xml:space="preserve">CDHU</t>
          </r>
        </is>
      </c>
      <c r="E514" s="8" t="inlineStr">
        <is>
          <r>
            <t xml:space="preserve">M2</t>
          </r>
        </is>
      </c>
      <c r="F514" s="10" t="n">
        <v>13.64</v>
      </c>
      <c r="G514" s="11" t="n">
        <v>15.13</v>
      </c>
      <c r="H514" s="12" t="n">
        <f>ROUND(ROUND(F514,2)*ROUND(G514,2),2)</f>
        <v>206.37</v>
      </c>
    </row>
    <row r="515" customHeight="0" bestFit="1" ht="20">
      <c r="A515" s="7" t="inlineStr">
        <is>
          <r>
            <t xml:space="preserve">5.12.17</t>
          </r>
        </is>
      </c>
      <c r="B515" s="8" t="inlineStr">
        <is>
          <r>
            <t xml:space="preserve">33.10.020</t>
          </r>
        </is>
      </c>
      <c r="C515" s="9" t="inlineStr">
        <is>
          <r>
            <t xml:space="preserve">Tinta látex em massa, inclusive preparo</t>
          </r>
        </is>
      </c>
      <c r="D515" s="8" t="inlineStr">
        <is>
          <r>
            <t xml:space="preserve">CDHU</t>
          </r>
        </is>
      </c>
      <c r="E515" s="8" t="inlineStr">
        <is>
          <r>
            <t xml:space="preserve">M2</t>
          </r>
        </is>
      </c>
      <c r="F515" s="10" t="n">
        <v>107.59</v>
      </c>
      <c r="G515" s="11" t="n">
        <v>29.55</v>
      </c>
      <c r="H515" s="12" t="n">
        <f>ROUND(ROUND(F515,2)*ROUND(G515,2),2)</f>
        <v>3179.28</v>
      </c>
    </row>
    <row r="516" customHeight="0" bestFit="1" ht="20">
      <c r="A516" s="7" t="inlineStr">
        <is>
          <r>
            <t xml:space="preserve">5.12.18</t>
          </r>
        </is>
      </c>
      <c r="B516" s="8" t="inlineStr">
        <is>
          <r>
            <t xml:space="preserve">33.10.041</t>
          </r>
        </is>
      </c>
      <c r="C516" s="9" t="inlineStr">
        <is>
          <r>
            <t xml:space="preserve">Esmalte à base de água em massa, inclusive preparo</t>
          </r>
        </is>
      </c>
      <c r="D516" s="8" t="inlineStr">
        <is>
          <r>
            <t xml:space="preserve">CDHU</t>
          </r>
        </is>
      </c>
      <c r="E516" s="8" t="inlineStr">
        <is>
          <r>
            <t xml:space="preserve">M2</t>
          </r>
        </is>
      </c>
      <c r="F516" s="10" t="n">
        <v>42.24</v>
      </c>
      <c r="G516" s="11" t="n">
        <v>36.26</v>
      </c>
      <c r="H516" s="12" t="n">
        <f>ROUND(ROUND(F516,2)*ROUND(G516,2),2)</f>
        <v>1531.62</v>
      </c>
    </row>
    <row r="517" customHeight="0" bestFit="1" ht="20">
      <c r="A517" s="7" t="inlineStr">
        <is>
          <r>
            <t xml:space="preserve">5.12.19</t>
          </r>
        </is>
      </c>
      <c r="B517" s="8" t="inlineStr">
        <is>
          <r>
            <t xml:space="preserve">33.11.050</t>
          </r>
        </is>
      </c>
      <c r="C517" s="9" t="inlineStr">
        <is>
          <r>
            <t xml:space="preserve">Esmalte à base água em superfície metálica, inclusive preparo</t>
          </r>
        </is>
      </c>
      <c r="D517" s="8" t="inlineStr">
        <is>
          <r>
            <t xml:space="preserve">CDHU</t>
          </r>
        </is>
      </c>
      <c r="E517" s="8" t="inlineStr">
        <is>
          <r>
            <t xml:space="preserve">M2</t>
          </r>
        </is>
      </c>
      <c r="F517" s="10" t="n">
        <v>27.0</v>
      </c>
      <c r="G517" s="11" t="n">
        <v>48.97</v>
      </c>
      <c r="H517" s="12" t="n">
        <f>ROUND(ROUND(F517,2)*ROUND(G517,2),2)</f>
        <v>1322.19</v>
      </c>
    </row>
    <row r="518" customHeight="0" bestFit="1" ht="20">
      <c r="A518" s="7" t="inlineStr">
        <is>
          <r>
            <t xml:space="preserve">5.12.20</t>
          </r>
        </is>
      </c>
      <c r="B518" s="8" t="inlineStr">
        <is>
          <r>
            <t xml:space="preserve">33.12.011</t>
          </r>
        </is>
      </c>
      <c r="C518" s="9" t="inlineStr">
        <is>
          <r>
            <t xml:space="preserve">Esmalte à base de água em madeira, inclusive preparo</t>
          </r>
        </is>
      </c>
      <c r="D518" s="8" t="inlineStr">
        <is>
          <r>
            <t xml:space="preserve">CDHU</t>
          </r>
        </is>
      </c>
      <c r="E518" s="8" t="inlineStr">
        <is>
          <r>
            <t xml:space="preserve">M2</t>
          </r>
        </is>
      </c>
      <c r="F518" s="10" t="n">
        <v>5.67</v>
      </c>
      <c r="G518" s="11" t="n">
        <v>49.41</v>
      </c>
      <c r="H518" s="12" t="n">
        <f>ROUND(ROUND(F518,2)*ROUND(G518,2),2)</f>
        <v>280.15</v>
      </c>
    </row>
    <row r="519" customHeight="1" ht="20">
      <c r="A519" s="5" t="inlineStr">
        <is>
          <r>
            <t xml:space="preserve">5.13</t>
          </r>
        </is>
      </c>
      <c r="B519" s="5" t="inlineStr">
        <is>
          <r>
            <t xml:space="preserve">SALA DE AULA 5</t>
          </r>
        </is>
      </c>
      <c r="C519" s="5" t="inlineStr"/>
      <c r="D519" s="5" t="inlineStr"/>
      <c r="E519" s="5" t="inlineStr"/>
      <c r="F519" s="5" t="inlineStr"/>
      <c r="G519" s="5" t="inlineStr"/>
      <c r="H519" s="6" t="n">
        <f>ROUND(SUM(H520:H531),2)</f>
        <v>25456.23</v>
      </c>
    </row>
    <row r="520" customHeight="0" bestFit="1" ht="20">
      <c r="A520" s="7" t="inlineStr">
        <is>
          <r>
            <t xml:space="preserve">5.13.1</t>
          </r>
        </is>
      </c>
      <c r="B520" s="8" t="inlineStr">
        <is>
          <r>
            <t xml:space="preserve">03.04.020</t>
          </r>
        </is>
      </c>
      <c r="C520" s="9" t="inlineStr">
        <is>
          <r>
            <t xml:space="preserve">Demolição manual de revestimento cerâmico, incluindo a base</t>
          </r>
        </is>
      </c>
      <c r="D520" s="8" t="inlineStr">
        <is>
          <r>
            <t xml:space="preserve">CDHU</t>
          </r>
        </is>
      </c>
      <c r="E520" s="8" t="inlineStr">
        <is>
          <r>
            <t xml:space="preserve">M2</t>
          </r>
        </is>
      </c>
      <c r="F520" s="10" t="n">
        <v>56.54</v>
      </c>
      <c r="G520" s="11" t="n">
        <v>12.26</v>
      </c>
      <c r="H520" s="12" t="n">
        <f>ROUND(ROUND(F520,2)*ROUND(G520,2),2)</f>
        <v>693.18</v>
      </c>
    </row>
    <row r="521" customHeight="0" bestFit="1" ht="20">
      <c r="A521" s="7" t="inlineStr">
        <is>
          <r>
            <t xml:space="preserve">5.13.2</t>
          </r>
        </is>
      </c>
      <c r="B521" s="8" t="inlineStr">
        <is>
          <r>
            <t xml:space="preserve">03.04.040</t>
          </r>
        </is>
      </c>
      <c r="C521" s="9" t="inlineStr">
        <is>
          <r>
            <t xml:space="preserve">Demolição manual de rodapé, soleira ou peitoril, em material cerâmico e/ou ladrilho hidráulico, incluindo a base</t>
          </r>
        </is>
      </c>
      <c r="D521" s="8" t="inlineStr">
        <is>
          <r>
            <t xml:space="preserve">CDHU</t>
          </r>
        </is>
      </c>
      <c r="E521" s="8" t="inlineStr">
        <is>
          <r>
            <t xml:space="preserve">M</t>
          </r>
        </is>
      </c>
      <c r="F521" s="10" t="n">
        <v>29.1</v>
      </c>
      <c r="G521" s="11" t="n">
        <v>3.07</v>
      </c>
      <c r="H521" s="12" t="n">
        <f>ROUND(ROUND(F521,2)*ROUND(G521,2),2)</f>
        <v>89.34</v>
      </c>
    </row>
    <row r="522" customHeight="0" bestFit="1" ht="24">
      <c r="A522" s="7" t="inlineStr">
        <is>
          <r>
            <t xml:space="preserve">5.13.3</t>
          </r>
        </is>
      </c>
      <c r="B522" s="8" t="inlineStr">
        <is>
          <r>
            <t xml:space="preserve">05.07.040</t>
          </r>
        </is>
      </c>
      <c r="C522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522" s="8" t="inlineStr">
        <is>
          <r>
            <t xml:space="preserve">CDHU</t>
          </r>
        </is>
      </c>
      <c r="E522" s="8" t="inlineStr">
        <is>
          <r>
            <t xml:space="preserve">M3</t>
          </r>
        </is>
      </c>
      <c r="F522" s="10" t="n">
        <v>1.89</v>
      </c>
      <c r="G522" s="11" t="n">
        <v>110.78</v>
      </c>
      <c r="H522" s="12" t="n">
        <f>ROUND(ROUND(F522,2)*ROUND(G522,2),2)</f>
        <v>209.37</v>
      </c>
    </row>
    <row r="523" customHeight="0" bestFit="1" ht="32">
      <c r="A523" s="7" t="inlineStr">
        <is>
          <r>
            <t xml:space="preserve">5.13.4</t>
          </r>
        </is>
      </c>
      <c r="B523" s="8" t="inlineStr">
        <is>
          <r>
            <t xml:space="preserve">18.06.142</t>
          </r>
        </is>
      </c>
      <c r="C523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523" s="8" t="inlineStr">
        <is>
          <r>
            <t xml:space="preserve">CDHU</t>
          </r>
        </is>
      </c>
      <c r="E523" s="8" t="inlineStr">
        <is>
          <r>
            <t xml:space="preserve">M2</t>
          </r>
        </is>
      </c>
      <c r="F523" s="10" t="n">
        <v>56.54</v>
      </c>
      <c r="G523" s="11" t="n">
        <v>131.51</v>
      </c>
      <c r="H523" s="12" t="n">
        <f>ROUND(ROUND(F523,2)*ROUND(G523,2),2)</f>
        <v>7435.58</v>
      </c>
    </row>
    <row r="524" customHeight="0" bestFit="1" ht="32">
      <c r="A524" s="7" t="inlineStr">
        <is>
          <r>
            <t xml:space="preserve">5.13.5</t>
          </r>
        </is>
      </c>
      <c r="B524" s="8" t="inlineStr">
        <is>
          <r>
            <t xml:space="preserve">18.06.143</t>
          </r>
        </is>
      </c>
      <c r="C524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524" s="8" t="inlineStr">
        <is>
          <r>
            <t xml:space="preserve">CDHU</t>
          </r>
        </is>
      </c>
      <c r="E524" s="8" t="inlineStr">
        <is>
          <r>
            <t xml:space="preserve">M</t>
          </r>
        </is>
      </c>
      <c r="F524" s="10" t="n">
        <v>29.1</v>
      </c>
      <c r="G524" s="11" t="n">
        <v>20.64</v>
      </c>
      <c r="H524" s="12" t="n">
        <f>ROUND(ROUND(F524,2)*ROUND(G524,2),2)</f>
        <v>600.62</v>
      </c>
    </row>
    <row r="525" customHeight="0" bestFit="1" ht="20">
      <c r="A525" s="7" t="inlineStr">
        <is>
          <r>
            <t xml:space="preserve">5.13.6</t>
          </r>
        </is>
      </c>
      <c r="B525" s="8" t="inlineStr">
        <is>
          <r>
            <t xml:space="preserve">18.06.410</t>
          </r>
        </is>
      </c>
      <c r="C525" s="9" t="inlineStr">
        <is>
          <r>
            <t xml:space="preserve">Rejuntamento em placas cerâmicas com argamassa industrializada para rejunte, juntas acima de 3 até 5 mm</t>
          </r>
        </is>
      </c>
      <c r="D525" s="8" t="inlineStr">
        <is>
          <r>
            <t xml:space="preserve">CDHU</t>
          </r>
        </is>
      </c>
      <c r="E525" s="8" t="inlineStr">
        <is>
          <r>
            <t xml:space="preserve">M2</t>
          </r>
        </is>
      </c>
      <c r="F525" s="10" t="n">
        <v>56.54</v>
      </c>
      <c r="G525" s="11" t="n">
        <v>13.27</v>
      </c>
      <c r="H525" s="12" t="n">
        <f>ROUND(ROUND(F525,2)*ROUND(G525,2),2)</f>
        <v>750.29</v>
      </c>
    </row>
    <row r="526" customHeight="0" bestFit="1" ht="24">
      <c r="A526" s="7" t="inlineStr">
        <is>
          <r>
            <t xml:space="preserve">5.13.7</t>
          </r>
        </is>
      </c>
      <c r="B526" s="8" t="inlineStr">
        <is>
          <r>
            <t xml:space="preserve">18.06.510</t>
          </r>
        </is>
      </c>
      <c r="C526" s="9" t="inlineStr">
        <is>
          <r>
            <t xml:space="preserve">Rejuntamento de rodapé em placas cerâmicas com argamassa industrializada para rejunte, altura até 10 cm, juntas acima de 3 até 5 mm</t>
          </r>
        </is>
      </c>
      <c r="D526" s="8" t="inlineStr">
        <is>
          <r>
            <t xml:space="preserve">CDHU</t>
          </r>
        </is>
      </c>
      <c r="E526" s="8" t="inlineStr">
        <is>
          <r>
            <t xml:space="preserve">M</t>
          </r>
        </is>
      </c>
      <c r="F526" s="10" t="n">
        <v>29.1</v>
      </c>
      <c r="G526" s="11" t="n">
        <v>1.46</v>
      </c>
      <c r="H526" s="12" t="n">
        <f>ROUND(ROUND(F526,2)*ROUND(G526,2),2)</f>
        <v>42.49</v>
      </c>
    </row>
    <row r="527" customHeight="0" bestFit="1" ht="20">
      <c r="A527" s="7" t="inlineStr">
        <is>
          <r>
            <t xml:space="preserve">5.13.8</t>
          </r>
        </is>
      </c>
      <c r="B527" s="8" t="inlineStr">
        <is>
          <r>
            <t xml:space="preserve">19.01.062</t>
          </r>
        </is>
      </c>
      <c r="C527" s="9" t="inlineStr">
        <is>
          <r>
            <t xml:space="preserve">Peitoril e/ou soleira em granito, espessura de 2 cm e largura até 20 cm, acabamento polido</t>
          </r>
        </is>
      </c>
      <c r="D527" s="8" t="inlineStr">
        <is>
          <r>
            <t xml:space="preserve">CDHU</t>
          </r>
        </is>
      </c>
      <c r="E527" s="8" t="inlineStr">
        <is>
          <r>
            <t xml:space="preserve">M</t>
          </r>
        </is>
      </c>
      <c r="F527" s="10" t="n">
        <v>0.9</v>
      </c>
      <c r="G527" s="11" t="n">
        <v>178.05</v>
      </c>
      <c r="H527" s="12" t="n">
        <f>ROUND(ROUND(F527,2)*ROUND(G527,2),2)</f>
        <v>160.25</v>
      </c>
    </row>
    <row r="528" customHeight="0" bestFit="1" ht="20">
      <c r="A528" s="7" t="inlineStr">
        <is>
          <r>
            <t xml:space="preserve">5.13.9</t>
          </r>
        </is>
      </c>
      <c r="B528" s="8" t="inlineStr">
        <is>
          <r>
            <t xml:space="preserve">25.01.080</t>
          </r>
        </is>
      </c>
      <c r="C528" s="9" t="inlineStr">
        <is>
          <r>
            <t xml:space="preserve">Caixilho em alumínio de correr, sob medida</t>
          </r>
        </is>
      </c>
      <c r="D528" s="8" t="inlineStr">
        <is>
          <r>
            <t xml:space="preserve">CDHU</t>
          </r>
        </is>
      </c>
      <c r="E528" s="8" t="inlineStr">
        <is>
          <r>
            <t xml:space="preserve">M2</t>
          </r>
        </is>
      </c>
      <c r="F528" s="10" t="n">
        <v>10.56</v>
      </c>
      <c r="G528" s="11" t="n">
        <v>880.99</v>
      </c>
      <c r="H528" s="12" t="n">
        <f>ROUND(ROUND(F528,2)*ROUND(G528,2),2)</f>
        <v>9303.25</v>
      </c>
    </row>
    <row r="529" customHeight="0" bestFit="1" ht="20">
      <c r="A529" s="7" t="inlineStr">
        <is>
          <r>
            <t xml:space="preserve">5.13.10</t>
          </r>
        </is>
      </c>
      <c r="B529" s="8" t="inlineStr">
        <is>
          <r>
            <t xml:space="preserve">33.10.020</t>
          </r>
        </is>
      </c>
      <c r="C529" s="9" t="inlineStr">
        <is>
          <r>
            <t xml:space="preserve">Tinta látex em massa, inclusive preparo</t>
          </r>
        </is>
      </c>
      <c r="D529" s="8" t="inlineStr">
        <is>
          <r>
            <t xml:space="preserve">CDHU</t>
          </r>
        </is>
      </c>
      <c r="E529" s="8" t="inlineStr">
        <is>
          <r>
            <t xml:space="preserve">M2</t>
          </r>
        </is>
      </c>
      <c r="F529" s="10" t="n">
        <v>107.04</v>
      </c>
      <c r="G529" s="11" t="n">
        <v>29.55</v>
      </c>
      <c r="H529" s="12" t="n">
        <f>ROUND(ROUND(F529,2)*ROUND(G529,2),2)</f>
        <v>3163.03</v>
      </c>
    </row>
    <row r="530" customHeight="0" bestFit="1" ht="20">
      <c r="A530" s="7" t="inlineStr">
        <is>
          <r>
            <t xml:space="preserve">5.13.11</t>
          </r>
        </is>
      </c>
      <c r="B530" s="8" t="inlineStr">
        <is>
          <r>
            <t xml:space="preserve">33.10.041</t>
          </r>
        </is>
      </c>
      <c r="C530" s="9" t="inlineStr">
        <is>
          <r>
            <t xml:space="preserve">Esmalte à base de água em massa, inclusive preparo</t>
          </r>
        </is>
      </c>
      <c r="D530" s="8" t="inlineStr">
        <is>
          <r>
            <t xml:space="preserve">CDHU</t>
          </r>
        </is>
      </c>
      <c r="E530" s="8" t="inlineStr">
        <is>
          <r>
            <t xml:space="preserve">M2</t>
          </r>
        </is>
      </c>
      <c r="F530" s="10" t="n">
        <v>41.41</v>
      </c>
      <c r="G530" s="11" t="n">
        <v>36.26</v>
      </c>
      <c r="H530" s="12" t="n">
        <f>ROUND(ROUND(F530,2)*ROUND(G530,2),2)</f>
        <v>1501.53</v>
      </c>
    </row>
    <row r="531" customHeight="0" bestFit="1" ht="20">
      <c r="A531" s="7" t="inlineStr">
        <is>
          <r>
            <t xml:space="preserve">5.13.12</t>
          </r>
        </is>
      </c>
      <c r="B531" s="8" t="inlineStr">
        <is>
          <r>
            <t xml:space="preserve">33.11.050</t>
          </r>
        </is>
      </c>
      <c r="C531" s="9" t="inlineStr">
        <is>
          <r>
            <t xml:space="preserve">Esmalte à base água em superfície metálica, inclusive preparo</t>
          </r>
        </is>
      </c>
      <c r="D531" s="8" t="inlineStr">
        <is>
          <r>
            <t xml:space="preserve">CDHU</t>
          </r>
        </is>
      </c>
      <c r="E531" s="8" t="inlineStr">
        <is>
          <r>
            <t xml:space="preserve">M2</t>
          </r>
        </is>
      </c>
      <c r="F531" s="10" t="n">
        <v>30.78</v>
      </c>
      <c r="G531" s="11" t="n">
        <v>48.97</v>
      </c>
      <c r="H531" s="12" t="n">
        <f>ROUND(ROUND(F531,2)*ROUND(G531,2),2)</f>
        <v>1507.3</v>
      </c>
    </row>
    <row r="532" customHeight="1" ht="20">
      <c r="A532" s="5" t="inlineStr">
        <is>
          <r>
            <t xml:space="preserve">5.14</t>
          </r>
        </is>
      </c>
      <c r="B532" s="5" t="inlineStr">
        <is>
          <r>
            <t xml:space="preserve">SANITÁRIO MASCULINO DOS ALUNOS</t>
          </r>
        </is>
      </c>
      <c r="C532" s="5" t="inlineStr"/>
      <c r="D532" s="5" t="inlineStr"/>
      <c r="E532" s="5" t="inlineStr"/>
      <c r="F532" s="5" t="inlineStr"/>
      <c r="G532" s="5" t="inlineStr"/>
      <c r="H532" s="6" t="n">
        <f>ROUND(SUM(H533:H569),2)</f>
        <v>34080.71</v>
      </c>
    </row>
    <row r="533" customHeight="0" bestFit="1" ht="20">
      <c r="A533" s="7" t="inlineStr">
        <is>
          <r>
            <t xml:space="preserve">5.14.1</t>
          </r>
        </is>
      </c>
      <c r="B533" s="8" t="inlineStr">
        <is>
          <r>
            <t xml:space="preserve">03.04.020</t>
          </r>
        </is>
      </c>
      <c r="C533" s="9" t="inlineStr">
        <is>
          <r>
            <t xml:space="preserve">Demolição manual de revestimento cerâmico, incluindo a base</t>
          </r>
        </is>
      </c>
      <c r="D533" s="8" t="inlineStr">
        <is>
          <r>
            <t xml:space="preserve">CDHU</t>
          </r>
        </is>
      </c>
      <c r="E533" s="8" t="inlineStr">
        <is>
          <r>
            <t xml:space="preserve">M2</t>
          </r>
        </is>
      </c>
      <c r="F533" s="10" t="n">
        <v>51.51</v>
      </c>
      <c r="G533" s="11" t="n">
        <v>12.26</v>
      </c>
      <c r="H533" s="12" t="n">
        <f>ROUND(ROUND(F533,2)*ROUND(G533,2),2)</f>
        <v>631.51</v>
      </c>
    </row>
    <row r="534" customHeight="0" bestFit="1" ht="20">
      <c r="A534" s="7" t="inlineStr">
        <is>
          <r>
            <t xml:space="preserve">5.14.2</t>
          </r>
        </is>
      </c>
      <c r="B534" s="8" t="inlineStr">
        <is>
          <r>
            <t xml:space="preserve">03.04.040</t>
          </r>
        </is>
      </c>
      <c r="C534" s="9" t="inlineStr">
        <is>
          <r>
            <t xml:space="preserve">Demolição manual de rodapé, soleira ou peitoril, em material cerâmico e/ou ladrilho hidráulico, incluindo a base</t>
          </r>
        </is>
      </c>
      <c r="D534" s="8" t="inlineStr">
        <is>
          <r>
            <t xml:space="preserve">CDHU</t>
          </r>
        </is>
      </c>
      <c r="E534" s="8" t="inlineStr">
        <is>
          <r>
            <t xml:space="preserve">M</t>
          </r>
        </is>
      </c>
      <c r="F534" s="10" t="n">
        <v>13.94</v>
      </c>
      <c r="G534" s="11" t="n">
        <v>3.07</v>
      </c>
      <c r="H534" s="12" t="n">
        <f>ROUND(ROUND(F534,2)*ROUND(G534,2),2)</f>
        <v>42.8</v>
      </c>
    </row>
    <row r="535" customHeight="0" bestFit="1" ht="20">
      <c r="A535" s="7" t="inlineStr">
        <is>
          <r>
            <t xml:space="preserve">5.14.3</t>
          </r>
        </is>
      </c>
      <c r="B535" s="8" t="inlineStr">
        <is>
          <r>
            <t xml:space="preserve">04.01.060</t>
          </r>
        </is>
      </c>
      <c r="C535" s="9" t="inlineStr">
        <is>
          <r>
            <t xml:space="preserve">Retirada de divisória em placa de concreto, granito, granilite ou mármore</t>
          </r>
        </is>
      </c>
      <c r="D535" s="8" t="inlineStr">
        <is>
          <r>
            <t xml:space="preserve">CDHU</t>
          </r>
        </is>
      </c>
      <c r="E535" s="8" t="inlineStr">
        <is>
          <r>
            <t xml:space="preserve">M2</t>
          </r>
        </is>
      </c>
      <c r="F535" s="10" t="n">
        <v>9.92</v>
      </c>
      <c r="G535" s="11" t="n">
        <v>19.9</v>
      </c>
      <c r="H535" s="12" t="n">
        <f>ROUND(ROUND(F535,2)*ROUND(G535,2),2)</f>
        <v>197.41</v>
      </c>
    </row>
    <row r="536" customHeight="0" bestFit="1" ht="20">
      <c r="A536" s="7" t="inlineStr">
        <is>
          <r>
            <t xml:space="preserve">5.14.4</t>
          </r>
        </is>
      </c>
      <c r="B536" s="8" t="inlineStr">
        <is>
          <r>
            <t xml:space="preserve">04.11.020</t>
          </r>
        </is>
      </c>
      <c r="C536" s="9" t="inlineStr">
        <is>
          <r>
            <t xml:space="preserve">Retirada de aparelho sanitário incluindo acessórios</t>
          </r>
        </is>
      </c>
      <c r="D536" s="8" t="inlineStr">
        <is>
          <r>
            <t xml:space="preserve">CDHU</t>
          </r>
        </is>
      </c>
      <c r="E536" s="8" t="inlineStr">
        <is>
          <r>
            <t xml:space="preserve">UN</t>
          </r>
        </is>
      </c>
      <c r="F536" s="10" t="n">
        <v>4.0</v>
      </c>
      <c r="G536" s="11" t="n">
        <v>44.7</v>
      </c>
      <c r="H536" s="12" t="n">
        <f>ROUND(ROUND(F536,2)*ROUND(G536,2),2)</f>
        <v>178.8</v>
      </c>
    </row>
    <row r="537" customHeight="0" bestFit="1" ht="20">
      <c r="A537" s="7" t="inlineStr">
        <is>
          <r>
            <t xml:space="preserve">5.14.5</t>
          </r>
        </is>
      </c>
      <c r="B537" s="8" t="inlineStr">
        <is>
          <r>
            <t xml:space="preserve">04.11.030</t>
          </r>
        </is>
      </c>
      <c r="C537" s="9" t="inlineStr">
        <is>
          <r>
            <t xml:space="preserve">Retirada de bancada incluindo pertences</t>
          </r>
        </is>
      </c>
      <c r="D537" s="8" t="inlineStr">
        <is>
          <r>
            <t xml:space="preserve">CDHU</t>
          </r>
        </is>
      </c>
      <c r="E537" s="8" t="inlineStr">
        <is>
          <r>
            <t xml:space="preserve">M2</t>
          </r>
        </is>
      </c>
      <c r="F537" s="10" t="n">
        <v>1.86</v>
      </c>
      <c r="G537" s="11" t="n">
        <v>63.44</v>
      </c>
      <c r="H537" s="12" t="n">
        <f>ROUND(ROUND(F537,2)*ROUND(G537,2),2)</f>
        <v>118.0</v>
      </c>
    </row>
    <row r="538" customHeight="0" bestFit="1" ht="20">
      <c r="A538" s="7" t="inlineStr">
        <is>
          <r>
            <t xml:space="preserve">5.14.6</t>
          </r>
        </is>
      </c>
      <c r="B538" s="8" t="inlineStr">
        <is>
          <r>
            <t xml:space="preserve">04.11.040</t>
          </r>
        </is>
      </c>
      <c r="C538" s="9" t="inlineStr">
        <is>
          <r>
            <t xml:space="preserve">Retirada de complemento sanitário chumbado</t>
          </r>
        </is>
      </c>
      <c r="D538" s="8" t="inlineStr">
        <is>
          <r>
            <t xml:space="preserve">CDHU</t>
          </r>
        </is>
      </c>
      <c r="E538" s="8" t="inlineStr">
        <is>
          <r>
            <t xml:space="preserve">UN</t>
          </r>
        </is>
      </c>
      <c r="F538" s="10" t="n">
        <v>6.0</v>
      </c>
      <c r="G538" s="11" t="n">
        <v>14.92</v>
      </c>
      <c r="H538" s="12" t="n">
        <f>ROUND(ROUND(F538,2)*ROUND(G538,2),2)</f>
        <v>89.52</v>
      </c>
    </row>
    <row r="539" customHeight="0" bestFit="1" ht="20">
      <c r="A539" s="7" t="inlineStr">
        <is>
          <r>
            <t xml:space="preserve">5.14.7</t>
          </r>
        </is>
      </c>
      <c r="B539" s="8" t="inlineStr">
        <is>
          <r>
            <t xml:space="preserve">04.11.060</t>
          </r>
        </is>
      </c>
      <c r="C539" s="9" t="inlineStr">
        <is>
          <r>
            <t xml:space="preserve">Retirada de complemento sanitário fixado ou de sobrepor</t>
          </r>
        </is>
      </c>
      <c r="D539" s="8" t="inlineStr">
        <is>
          <r>
            <t xml:space="preserve">CDHU</t>
          </r>
        </is>
      </c>
      <c r="E539" s="8" t="inlineStr">
        <is>
          <r>
            <t xml:space="preserve">UN</t>
          </r>
        </is>
      </c>
      <c r="F539" s="10" t="n">
        <v>2.0</v>
      </c>
      <c r="G539" s="11" t="n">
        <v>6.22</v>
      </c>
      <c r="H539" s="12" t="n">
        <f>ROUND(ROUND(F539,2)*ROUND(G539,2),2)</f>
        <v>12.44</v>
      </c>
    </row>
    <row r="540" customHeight="0" bestFit="1" ht="24">
      <c r="A540" s="7" t="inlineStr">
        <is>
          <r>
            <t xml:space="preserve">5.14.8</t>
          </r>
        </is>
      </c>
      <c r="B540" s="8" t="inlineStr">
        <is>
          <r>
            <t xml:space="preserve">05.07.040</t>
          </r>
        </is>
      </c>
      <c r="C540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540" s="8" t="inlineStr">
        <is>
          <r>
            <t xml:space="preserve">CDHU</t>
          </r>
        </is>
      </c>
      <c r="E540" s="8" t="inlineStr">
        <is>
          <r>
            <t xml:space="preserve">M3</t>
          </r>
        </is>
      </c>
      <c r="F540" s="10" t="n">
        <v>1.6</v>
      </c>
      <c r="G540" s="11" t="n">
        <v>110.78</v>
      </c>
      <c r="H540" s="12" t="n">
        <f>ROUND(ROUND(F540,2)*ROUND(G540,2),2)</f>
        <v>177.25</v>
      </c>
    </row>
    <row r="541" customHeight="0" bestFit="1" ht="20">
      <c r="A541" s="7" t="inlineStr">
        <is>
          <r>
            <t xml:space="preserve">5.14.9</t>
          </r>
        </is>
      </c>
      <c r="B541" s="8" t="inlineStr">
        <is>
          <r>
            <t xml:space="preserve">14.30.010</t>
          </r>
        </is>
      </c>
      <c r="C541" s="9" t="inlineStr">
        <is>
          <r>
            <t xml:space="preserve">Divisória em placas de granito com espessura de 3 cm</t>
          </r>
        </is>
      </c>
      <c r="D541" s="8" t="inlineStr">
        <is>
          <r>
            <t xml:space="preserve">CDHU</t>
          </r>
        </is>
      </c>
      <c r="E541" s="8" t="inlineStr">
        <is>
          <r>
            <t xml:space="preserve">M2</t>
          </r>
        </is>
      </c>
      <c r="F541" s="10" t="n">
        <v>9.92</v>
      </c>
      <c r="G541" s="11" t="n">
        <v>1278.52</v>
      </c>
      <c r="H541" s="12" t="n">
        <f>ROUND(ROUND(F541,2)*ROUND(G541,2),2)</f>
        <v>12682.92</v>
      </c>
    </row>
    <row r="542" customHeight="0" bestFit="1" ht="32">
      <c r="A542" s="7" t="inlineStr">
        <is>
          <r>
            <t xml:space="preserve">5.14.10</t>
          </r>
        </is>
      </c>
      <c r="B542" s="8" t="inlineStr">
        <is>
          <r>
            <t xml:space="preserve">18.06.142</t>
          </r>
        </is>
      </c>
      <c r="C542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542" s="8" t="inlineStr">
        <is>
          <r>
            <t xml:space="preserve">CDHU</t>
          </r>
        </is>
      </c>
      <c r="E542" s="8" t="inlineStr">
        <is>
          <r>
            <t xml:space="preserve">M2</t>
          </r>
        </is>
      </c>
      <c r="F542" s="10" t="n">
        <v>13.7</v>
      </c>
      <c r="G542" s="11" t="n">
        <v>131.51</v>
      </c>
      <c r="H542" s="12" t="n">
        <f>ROUND(ROUND(F542,2)*ROUND(G542,2),2)</f>
        <v>1801.69</v>
      </c>
    </row>
    <row r="543" customHeight="0" bestFit="1" ht="32">
      <c r="A543" s="7" t="inlineStr">
        <is>
          <r>
            <t xml:space="preserve">5.14.11</t>
          </r>
        </is>
      </c>
      <c r="B543" s="8" t="inlineStr">
        <is>
          <r>
            <t xml:space="preserve">18.06.143</t>
          </r>
        </is>
      </c>
      <c r="C543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543" s="8" t="inlineStr">
        <is>
          <r>
            <t xml:space="preserve">CDHU</t>
          </r>
        </is>
      </c>
      <c r="E543" s="8" t="inlineStr">
        <is>
          <r>
            <t xml:space="preserve">M</t>
          </r>
        </is>
      </c>
      <c r="F543" s="10" t="n">
        <v>13.94</v>
      </c>
      <c r="G543" s="11" t="n">
        <v>20.64</v>
      </c>
      <c r="H543" s="12" t="n">
        <f>ROUND(ROUND(F543,2)*ROUND(G543,2),2)</f>
        <v>287.72</v>
      </c>
    </row>
    <row r="544" customHeight="0" bestFit="1" ht="20">
      <c r="A544" s="7" t="inlineStr">
        <is>
          <r>
            <t xml:space="preserve">5.14.12</t>
          </r>
        </is>
      </c>
      <c r="B544" s="8" t="inlineStr">
        <is>
          <r>
            <t xml:space="preserve">18.06.410</t>
          </r>
        </is>
      </c>
      <c r="C544" s="9" t="inlineStr">
        <is>
          <r>
            <t xml:space="preserve">Rejuntamento em placas cerâmicas com argamassa industrializada para rejunte, juntas acima de 3 até 5 mm</t>
          </r>
        </is>
      </c>
      <c r="D544" s="8" t="inlineStr">
        <is>
          <r>
            <t xml:space="preserve">CDHU</t>
          </r>
        </is>
      </c>
      <c r="E544" s="8" t="inlineStr">
        <is>
          <r>
            <t xml:space="preserve">M2</t>
          </r>
        </is>
      </c>
      <c r="F544" s="10" t="n">
        <v>13.7</v>
      </c>
      <c r="G544" s="11" t="n">
        <v>13.27</v>
      </c>
      <c r="H544" s="12" t="n">
        <f>ROUND(ROUND(F544,2)*ROUND(G544,2),2)</f>
        <v>181.8</v>
      </c>
    </row>
    <row r="545" customHeight="0" bestFit="1" ht="24">
      <c r="A545" s="7" t="inlineStr">
        <is>
          <r>
            <t xml:space="preserve">5.14.13</t>
          </r>
        </is>
      </c>
      <c r="B545" s="8" t="inlineStr">
        <is>
          <r>
            <t xml:space="preserve">18.06.510</t>
          </r>
        </is>
      </c>
      <c r="C545" s="9" t="inlineStr">
        <is>
          <r>
            <t xml:space="preserve">Rejuntamento de rodapé em placas cerâmicas com argamassa industrializada para rejunte, altura até 10 cm, juntas acima de 3 até 5 mm</t>
          </r>
        </is>
      </c>
      <c r="D545" s="8" t="inlineStr">
        <is>
          <r>
            <t xml:space="preserve">CDHU</t>
          </r>
        </is>
      </c>
      <c r="E545" s="8" t="inlineStr">
        <is>
          <r>
            <t xml:space="preserve">M</t>
          </r>
        </is>
      </c>
      <c r="F545" s="10" t="n">
        <v>13.94</v>
      </c>
      <c r="G545" s="11" t="n">
        <v>1.46</v>
      </c>
      <c r="H545" s="12" t="n">
        <f>ROUND(ROUND(F545,2)*ROUND(G545,2),2)</f>
        <v>20.35</v>
      </c>
    </row>
    <row r="546" customHeight="0" bestFit="1" ht="24">
      <c r="A546" s="7" t="inlineStr">
        <is>
          <r>
            <t xml:space="preserve">5.14.14</t>
          </r>
        </is>
      </c>
      <c r="B546" s="8" t="inlineStr">
        <is>
          <r>
            <t xml:space="preserve">18.11.032</t>
          </r>
        </is>
      </c>
      <c r="C546" s="9" t="inlineStr">
        <is>
          <r>
            <t xml:space="preserve">Revestimento em placa cerâmica esmaltada de 15x15 cm, tipo monocolor, assentado e rejuntado com argamassa industrializada</t>
          </r>
        </is>
      </c>
      <c r="D546" s="8" t="inlineStr">
        <is>
          <r>
            <t xml:space="preserve">CDHU</t>
          </r>
        </is>
      </c>
      <c r="E546" s="8" t="inlineStr">
        <is>
          <r>
            <t xml:space="preserve">M2</t>
          </r>
        </is>
      </c>
      <c r="F546" s="10" t="n">
        <v>37.81</v>
      </c>
      <c r="G546" s="11" t="n">
        <v>98.34</v>
      </c>
      <c r="H546" s="12" t="n">
        <f>ROUND(ROUND(F546,2)*ROUND(G546,2),2)</f>
        <v>3718.24</v>
      </c>
    </row>
    <row r="547" customHeight="0" bestFit="1" ht="20">
      <c r="A547" s="7" t="inlineStr">
        <is>
          <r>
            <t xml:space="preserve">5.14.15</t>
          </r>
        </is>
      </c>
      <c r="B547" s="8" t="inlineStr">
        <is>
          <r>
            <t xml:space="preserve">19.01.062</t>
          </r>
        </is>
      </c>
      <c r="C547" s="9" t="inlineStr">
        <is>
          <r>
            <t xml:space="preserve">Peitoril e/ou soleira em granito, espessura de 2 cm e largura até 20 cm, acabamento polido</t>
          </r>
        </is>
      </c>
      <c r="D547" s="8" t="inlineStr">
        <is>
          <r>
            <t xml:space="preserve">CDHU</t>
          </r>
        </is>
      </c>
      <c r="E547" s="8" t="inlineStr">
        <is>
          <r>
            <t xml:space="preserve">M</t>
          </r>
        </is>
      </c>
      <c r="F547" s="10" t="n">
        <v>0.8</v>
      </c>
      <c r="G547" s="11" t="n">
        <v>178.05</v>
      </c>
      <c r="H547" s="12" t="n">
        <f>ROUND(ROUND(F547,2)*ROUND(G547,2),2)</f>
        <v>142.44</v>
      </c>
    </row>
    <row r="548" customHeight="0" bestFit="1" ht="20">
      <c r="A548" s="7" t="inlineStr">
        <is>
          <r>
            <t xml:space="preserve">5.14.16</t>
          </r>
        </is>
      </c>
      <c r="B548" s="8" t="inlineStr">
        <is>
          <r>
            <t xml:space="preserve">23.20.330</t>
          </r>
        </is>
      </c>
      <c r="C548" s="9" t="inlineStr">
        <is>
          <r>
            <t xml:space="preserve">Folha de porta lisa comum - 80 x 210 cm</t>
          </r>
        </is>
      </c>
      <c r="D548" s="8" t="inlineStr">
        <is>
          <r>
            <t xml:space="preserve">CDHU</t>
          </r>
        </is>
      </c>
      <c r="E548" s="8" t="inlineStr">
        <is>
          <r>
            <t xml:space="preserve">UN</t>
          </r>
        </is>
      </c>
      <c r="F548" s="10" t="n">
        <v>1.0</v>
      </c>
      <c r="G548" s="11" t="n">
        <v>307.7</v>
      </c>
      <c r="H548" s="12" t="n">
        <f>ROUND(ROUND(F548,2)*ROUND(G548,2),2)</f>
        <v>307.7</v>
      </c>
    </row>
    <row r="549" customHeight="0" bestFit="1" ht="20">
      <c r="A549" s="7" t="inlineStr">
        <is>
          <r>
            <t xml:space="preserve">5.14.17</t>
          </r>
        </is>
      </c>
      <c r="B549" s="8" t="inlineStr">
        <is>
          <r>
            <t xml:space="preserve">25.02.211</t>
          </r>
        </is>
      </c>
      <c r="C549" s="9" t="inlineStr">
        <is>
          <r>
            <t xml:space="preserve">Porta veneziana de abrir em alumínio - cor branca</t>
          </r>
        </is>
      </c>
      <c r="D549" s="8" t="inlineStr">
        <is>
          <r>
            <t xml:space="preserve">CDHU</t>
          </r>
        </is>
      </c>
      <c r="E549" s="8" t="inlineStr">
        <is>
          <r>
            <t xml:space="preserve">M2</t>
          </r>
        </is>
      </c>
      <c r="F549" s="10" t="n">
        <v>3.84</v>
      </c>
      <c r="G549" s="11" t="n">
        <v>695.51</v>
      </c>
      <c r="H549" s="12" t="n">
        <f>ROUND(ROUND(F549,2)*ROUND(G549,2),2)</f>
        <v>2670.76</v>
      </c>
    </row>
    <row r="550" customHeight="0" bestFit="1" ht="20">
      <c r="A550" s="7" t="inlineStr">
        <is>
          <r>
            <t xml:space="preserve">5.14.18</t>
          </r>
        </is>
      </c>
      <c r="B550" s="8" t="inlineStr">
        <is>
          <r>
            <t xml:space="preserve">26.04.030</t>
          </r>
        </is>
      </c>
      <c r="C550" s="9" t="inlineStr">
        <is>
          <r>
            <t xml:space="preserve">Espelho comum de 3 mm com moldura em alumínio</t>
          </r>
        </is>
      </c>
      <c r="D550" s="8" t="inlineStr">
        <is>
          <r>
            <t xml:space="preserve">CDHU</t>
          </r>
        </is>
      </c>
      <c r="E550" s="8" t="inlineStr">
        <is>
          <r>
            <t xml:space="preserve">M2</t>
          </r>
        </is>
      </c>
      <c r="F550" s="10" t="n">
        <v>0.96</v>
      </c>
      <c r="G550" s="11" t="n">
        <v>967.21</v>
      </c>
      <c r="H550" s="12" t="n">
        <f>ROUND(ROUND(F550,2)*ROUND(G550,2),2)</f>
        <v>928.52</v>
      </c>
    </row>
    <row r="551" customHeight="0" bestFit="1" ht="20">
      <c r="A551" s="7" t="inlineStr">
        <is>
          <r>
            <t xml:space="preserve">5.14.19</t>
          </r>
        </is>
      </c>
      <c r="B551" s="8" t="inlineStr">
        <is>
          <r>
            <t xml:space="preserve">28.01.070</t>
          </r>
        </is>
      </c>
      <c r="C551" s="9" t="inlineStr">
        <is>
          <r>
            <t xml:space="preserve">Ferragem completa para porta de box de WC tipo livre/ocupado</t>
          </r>
        </is>
      </c>
      <c r="D551" s="8" t="inlineStr">
        <is>
          <r>
            <t xml:space="preserve">CDHU</t>
          </r>
        </is>
      </c>
      <c r="E551" s="8" t="inlineStr">
        <is>
          <r>
            <t xml:space="preserve">CJ</t>
          </r>
        </is>
      </c>
      <c r="F551" s="10" t="n">
        <v>4.0</v>
      </c>
      <c r="G551" s="11" t="n">
        <v>344.7</v>
      </c>
      <c r="H551" s="12" t="n">
        <f>ROUND(ROUND(F551,2)*ROUND(G551,2),2)</f>
        <v>1378.8</v>
      </c>
    </row>
    <row r="552" customHeight="0" bestFit="1" ht="20">
      <c r="A552" s="7" t="inlineStr">
        <is>
          <r>
            <t xml:space="preserve">5.14.20</t>
          </r>
        </is>
      </c>
      <c r="B552" s="8" t="inlineStr">
        <is>
          <r>
            <t xml:space="preserve">28.01.550</t>
          </r>
        </is>
      </c>
      <c r="C552" s="9" t="inlineStr">
        <is>
          <r>
            <t xml:space="preserve">Fechadura com maçaneta tipo alavanca em aço inoxidável, para porta externa</t>
          </r>
        </is>
      </c>
      <c r="D552" s="8" t="inlineStr">
        <is>
          <r>
            <t xml:space="preserve">CDHU</t>
          </r>
        </is>
      </c>
      <c r="E552" s="8" t="inlineStr">
        <is>
          <r>
            <t xml:space="preserve">UN</t>
          </r>
        </is>
      </c>
      <c r="F552" s="10" t="n">
        <v>1.0</v>
      </c>
      <c r="G552" s="11" t="n">
        <v>305.17</v>
      </c>
      <c r="H552" s="12" t="n">
        <f>ROUND(ROUND(F552,2)*ROUND(G552,2),2)</f>
        <v>305.17</v>
      </c>
    </row>
    <row r="553" customHeight="0" bestFit="1" ht="20">
      <c r="A553" s="7" t="inlineStr">
        <is>
          <r>
            <t xml:space="preserve">5.14.21</t>
          </r>
        </is>
      </c>
      <c r="B553" s="8" t="inlineStr">
        <is>
          <r>
            <t xml:space="preserve">33.10.020</t>
          </r>
        </is>
      </c>
      <c r="C553" s="9" t="inlineStr">
        <is>
          <r>
            <t xml:space="preserve">Tinta látex em massa, inclusive preparo</t>
          </r>
        </is>
      </c>
      <c r="D553" s="8" t="inlineStr">
        <is>
          <r>
            <t xml:space="preserve">CDHU</t>
          </r>
        </is>
      </c>
      <c r="E553" s="8" t="inlineStr">
        <is>
          <r>
            <t xml:space="preserve">M2</t>
          </r>
        </is>
      </c>
      <c r="F553" s="10" t="n">
        <v>13.7</v>
      </c>
      <c r="G553" s="11" t="n">
        <v>29.55</v>
      </c>
      <c r="H553" s="12" t="n">
        <f>ROUND(ROUND(F553,2)*ROUND(G553,2),2)</f>
        <v>404.84</v>
      </c>
    </row>
    <row r="554" customHeight="0" bestFit="1" ht="20">
      <c r="A554" s="7" t="inlineStr">
        <is>
          <r>
            <t xml:space="preserve">5.14.22</t>
          </r>
        </is>
      </c>
      <c r="B554" s="8" t="inlineStr">
        <is>
          <r>
            <t xml:space="preserve">33.11.050</t>
          </r>
        </is>
      </c>
      <c r="C554" s="9" t="inlineStr">
        <is>
          <r>
            <t xml:space="preserve">Esmalte à base água em superfície metálica, inclusive preparo</t>
          </r>
        </is>
      </c>
      <c r="D554" s="8" t="inlineStr">
        <is>
          <r>
            <t xml:space="preserve">CDHU</t>
          </r>
        </is>
      </c>
      <c r="E554" s="8" t="inlineStr">
        <is>
          <r>
            <t xml:space="preserve">M2</t>
          </r>
        </is>
      </c>
      <c r="F554" s="10" t="n">
        <v>2.64</v>
      </c>
      <c r="G554" s="11" t="n">
        <v>48.97</v>
      </c>
      <c r="H554" s="12" t="n">
        <f>ROUND(ROUND(F554,2)*ROUND(G554,2),2)</f>
        <v>129.28</v>
      </c>
    </row>
    <row r="555" customHeight="0" bestFit="1" ht="20">
      <c r="A555" s="7" t="inlineStr">
        <is>
          <r>
            <t xml:space="preserve">5.14.23</t>
          </r>
        </is>
      </c>
      <c r="B555" s="8" t="inlineStr">
        <is>
          <r>
            <t xml:space="preserve">33.12.011</t>
          </r>
        </is>
      </c>
      <c r="C555" s="9" t="inlineStr">
        <is>
          <r>
            <t xml:space="preserve">Esmalte à base de água em madeira, inclusive preparo</t>
          </r>
        </is>
      </c>
      <c r="D555" s="8" t="inlineStr">
        <is>
          <r>
            <t xml:space="preserve">CDHU</t>
          </r>
        </is>
      </c>
      <c r="E555" s="8" t="inlineStr">
        <is>
          <r>
            <t xml:space="preserve">M2</t>
          </r>
        </is>
      </c>
      <c r="F555" s="10" t="n">
        <v>5.04</v>
      </c>
      <c r="G555" s="11" t="n">
        <v>49.41</v>
      </c>
      <c r="H555" s="12" t="n">
        <f>ROUND(ROUND(F555,2)*ROUND(G555,2),2)</f>
        <v>249.03</v>
      </c>
    </row>
    <row r="556" customHeight="0" bestFit="1" ht="20">
      <c r="A556" s="7" t="inlineStr">
        <is>
          <r>
            <t xml:space="preserve">5.14.24</t>
          </r>
        </is>
      </c>
      <c r="B556" s="8" t="inlineStr">
        <is>
          <r>
            <t xml:space="preserve">38.23.240</t>
          </r>
        </is>
      </c>
      <c r="C556" s="9" t="inlineStr">
        <is>
          <r>
            <t xml:space="preserve">Mão francesa simples, galvanizada a fogo, L= 500 mm</t>
          </r>
        </is>
      </c>
      <c r="D556" s="8" t="inlineStr">
        <is>
          <r>
            <t xml:space="preserve">CDHU</t>
          </r>
        </is>
      </c>
      <c r="E556" s="8" t="inlineStr">
        <is>
          <r>
            <t xml:space="preserve">UN</t>
          </r>
        </is>
      </c>
      <c r="F556" s="10" t="n">
        <v>2.0</v>
      </c>
      <c r="G556" s="11" t="n">
        <v>39.81</v>
      </c>
      <c r="H556" s="12" t="n">
        <f>ROUND(ROUND(F556,2)*ROUND(G556,2),2)</f>
        <v>79.62</v>
      </c>
    </row>
    <row r="557" customHeight="0" bestFit="1" ht="20">
      <c r="A557" s="7" t="inlineStr">
        <is>
          <r>
            <t xml:space="preserve">5.14.25</t>
          </r>
        </is>
      </c>
      <c r="B557" s="8" t="inlineStr">
        <is>
          <r>
            <t xml:space="preserve">44.01.270</t>
          </r>
        </is>
      </c>
      <c r="C557" s="9" t="inlineStr">
        <is>
          <r>
            <t xml:space="preserve">Cuba de louça de embutir oval</t>
          </r>
        </is>
      </c>
      <c r="D557" s="8" t="inlineStr">
        <is>
          <r>
            <t xml:space="preserve">CDHU</t>
          </r>
        </is>
      </c>
      <c r="E557" s="8" t="inlineStr">
        <is>
          <r>
            <t xml:space="preserve">UN</t>
          </r>
        </is>
      </c>
      <c r="F557" s="10" t="n">
        <v>4.0</v>
      </c>
      <c r="G557" s="11" t="n">
        <v>141.92</v>
      </c>
      <c r="H557" s="12" t="n">
        <f>ROUND(ROUND(F557,2)*ROUND(G557,2),2)</f>
        <v>567.68</v>
      </c>
    </row>
    <row r="558" customHeight="0" bestFit="1" ht="20">
      <c r="A558" s="7" t="inlineStr">
        <is>
          <r>
            <t xml:space="preserve">5.14.26</t>
          </r>
        </is>
      </c>
      <c r="B558" s="8" t="inlineStr">
        <is>
          <r>
            <t xml:space="preserve">44.02.062</t>
          </r>
        </is>
      </c>
      <c r="C558" s="9" t="inlineStr">
        <is>
          <r>
            <t xml:space="preserve">Tampo/bancada em granito, com frontão, espessura de 2 cm, acabamento polido</t>
          </r>
        </is>
      </c>
      <c r="D558" s="8" t="inlineStr">
        <is>
          <r>
            <t xml:space="preserve">CDHU</t>
          </r>
        </is>
      </c>
      <c r="E558" s="8" t="inlineStr">
        <is>
          <r>
            <t xml:space="preserve">M2</t>
          </r>
        </is>
      </c>
      <c r="F558" s="10" t="n">
        <v>1.86</v>
      </c>
      <c r="G558" s="11" t="n">
        <v>1031.13</v>
      </c>
      <c r="H558" s="12" t="n">
        <f>ROUND(ROUND(F558,2)*ROUND(G558,2),2)</f>
        <v>1917.9</v>
      </c>
    </row>
    <row r="559" customHeight="0" bestFit="1" ht="20">
      <c r="A559" s="7" t="inlineStr">
        <is>
          <r>
            <t xml:space="preserve">5.14.27</t>
          </r>
        </is>
      </c>
      <c r="B559" s="8" t="inlineStr">
        <is>
          <r>
            <t xml:space="preserve">44.03.080</t>
          </r>
        </is>
      </c>
      <c r="C559" s="9" t="inlineStr">
        <is>
          <r>
            <t xml:space="preserve">Porta-papel de louça de embutir</t>
          </r>
        </is>
      </c>
      <c r="D559" s="8" t="inlineStr">
        <is>
          <r>
            <t xml:space="preserve">CDHU</t>
          </r>
        </is>
      </c>
      <c r="E559" s="8" t="inlineStr">
        <is>
          <r>
            <t xml:space="preserve">UN</t>
          </r>
        </is>
      </c>
      <c r="F559" s="10" t="n">
        <v>4.0</v>
      </c>
      <c r="G559" s="11" t="n">
        <v>82.23</v>
      </c>
      <c r="H559" s="12" t="n">
        <f>ROUND(ROUND(F559,2)*ROUND(G559,2),2)</f>
        <v>328.92</v>
      </c>
    </row>
    <row r="560" customHeight="0" bestFit="1" ht="20">
      <c r="A560" s="7" t="inlineStr">
        <is>
          <r>
            <t xml:space="preserve">5.14.28</t>
          </r>
        </is>
      </c>
      <c r="B560" s="8" t="inlineStr">
        <is>
          <r>
            <t xml:space="preserve">44.03.130</t>
          </r>
        </is>
      </c>
      <c r="C560" s="9" t="inlineStr">
        <is>
          <r>
            <t xml:space="preserve">Saboneteira tipo dispenser, para refil de 800 ml</t>
          </r>
        </is>
      </c>
      <c r="D560" s="8" t="inlineStr">
        <is>
          <r>
            <t xml:space="preserve">CDHU</t>
          </r>
        </is>
      </c>
      <c r="E560" s="8" t="inlineStr">
        <is>
          <r>
            <t xml:space="preserve">UN</t>
          </r>
        </is>
      </c>
      <c r="F560" s="10" t="n">
        <v>1.0</v>
      </c>
      <c r="G560" s="11" t="n">
        <v>68.16</v>
      </c>
      <c r="H560" s="12" t="n">
        <f>ROUND(ROUND(F560,2)*ROUND(G560,2),2)</f>
        <v>68.16</v>
      </c>
    </row>
    <row r="561" customHeight="0" bestFit="1" ht="20">
      <c r="A561" s="7" t="inlineStr">
        <is>
          <r>
            <t xml:space="preserve">5.14.29</t>
          </r>
        </is>
      </c>
      <c r="B561" s="8" t="inlineStr">
        <is>
          <r>
            <t xml:space="preserve">44.03.180</t>
          </r>
        </is>
      </c>
      <c r="C561" s="9" t="inlineStr">
        <is>
          <r>
            <t xml:space="preserve">Dispenser toalheiro em ABS, para folhas</t>
          </r>
        </is>
      </c>
      <c r="D561" s="8" t="inlineStr">
        <is>
          <r>
            <t xml:space="preserve">CDHU</t>
          </r>
        </is>
      </c>
      <c r="E561" s="8" t="inlineStr">
        <is>
          <r>
            <t xml:space="preserve">UN</t>
          </r>
        </is>
      </c>
      <c r="F561" s="10" t="n">
        <v>1.0</v>
      </c>
      <c r="G561" s="11" t="n">
        <v>66.39</v>
      </c>
      <c r="H561" s="12" t="n">
        <f>ROUND(ROUND(F561,2)*ROUND(G561,2),2)</f>
        <v>66.39</v>
      </c>
    </row>
    <row r="562" customHeight="0" bestFit="1" ht="24">
      <c r="A562" s="7" t="inlineStr">
        <is>
          <r>
            <t xml:space="preserve">5.14.30</t>
          </r>
        </is>
      </c>
      <c r="B562" s="8" t="inlineStr">
        <is>
          <r>
            <t xml:space="preserve">1201</t>
          </r>
        </is>
      </c>
      <c r="C562" s="9" t="inlineStr">
        <is>
          <r>
            <t xml:space="preserve">TORNEIRA DE MESA PARA LAVATÓRIO COMPACTA, ACIONAMENTO HIDROMECÂNICO, EM LATÃO CROMADO, DN= 1/2´</t>
          </r>
        </is>
      </c>
      <c r="D562" s="8" t="inlineStr">
        <is>
          <r>
            <t xml:space="preserve">Composições Próprias</t>
          </r>
        </is>
      </c>
      <c r="E562" s="8" t="inlineStr">
        <is>
          <r>
            <t xml:space="preserve">UN</t>
          </r>
        </is>
      </c>
      <c r="F562" s="10" t="n">
        <v>4.0</v>
      </c>
      <c r="G562" s="11" t="n">
        <v>17.89</v>
      </c>
      <c r="H562" s="12" t="n">
        <f>ROUND(ROUND(F562,2)*ROUND(G562,2),2)</f>
        <v>71.56</v>
      </c>
    </row>
    <row r="563" customHeight="0" bestFit="1" ht="20">
      <c r="A563" s="7" t="inlineStr">
        <is>
          <r>
            <t xml:space="preserve">5.14.31</t>
          </r>
        </is>
      </c>
      <c r="B563" s="8" t="inlineStr">
        <is>
          <r>
            <t xml:space="preserve">44.20.110</t>
          </r>
        </is>
      </c>
      <c r="C563" s="9" t="inlineStr">
        <is>
          <r>
            <t xml:space="preserve">Engate flexível de PVC DN= 1/2´</t>
          </r>
        </is>
      </c>
      <c r="D563" s="8" t="inlineStr">
        <is>
          <r>
            <t xml:space="preserve">CDHU</t>
          </r>
        </is>
      </c>
      <c r="E563" s="8" t="inlineStr">
        <is>
          <r>
            <t xml:space="preserve">UN</t>
          </r>
        </is>
      </c>
      <c r="F563" s="10" t="n">
        <v>4.0</v>
      </c>
      <c r="G563" s="11" t="n">
        <v>13.66</v>
      </c>
      <c r="H563" s="12" t="n">
        <f>ROUND(ROUND(F563,2)*ROUND(G563,2),2)</f>
        <v>54.64</v>
      </c>
    </row>
    <row r="564" customHeight="0" bestFit="1" ht="20">
      <c r="A564" s="7" t="inlineStr">
        <is>
          <r>
            <t xml:space="preserve">5.14.32</t>
          </r>
        </is>
      </c>
      <c r="B564" s="8" t="inlineStr">
        <is>
          <r>
            <t xml:space="preserve">44.20.120</t>
          </r>
        </is>
      </c>
      <c r="C564" s="9" t="inlineStr">
        <is>
          <r>
            <t xml:space="preserve">Canopla para válvula de descarga</t>
          </r>
        </is>
      </c>
      <c r="D564" s="8" t="inlineStr">
        <is>
          <r>
            <t xml:space="preserve">CDHU</t>
          </r>
        </is>
      </c>
      <c r="E564" s="8" t="inlineStr">
        <is>
          <r>
            <t xml:space="preserve">UN</t>
          </r>
        </is>
      </c>
      <c r="F564" s="10" t="n">
        <v>4.0</v>
      </c>
      <c r="G564" s="11" t="n">
        <v>130.76</v>
      </c>
      <c r="H564" s="12" t="n">
        <f>ROUND(ROUND(F564,2)*ROUND(G564,2),2)</f>
        <v>523.04</v>
      </c>
    </row>
    <row r="565" customHeight="0" bestFit="1" ht="20">
      <c r="A565" s="7" t="inlineStr">
        <is>
          <r>
            <t xml:space="preserve">5.14.33</t>
          </r>
        </is>
      </c>
      <c r="B565" s="8" t="inlineStr">
        <is>
          <r>
            <t xml:space="preserve">44.20.150</t>
          </r>
        </is>
      </c>
      <c r="C565" s="9" t="inlineStr">
        <is>
          <r>
            <t xml:space="preserve">Acabamento cromado para registro</t>
          </r>
        </is>
      </c>
      <c r="D565" s="8" t="inlineStr">
        <is>
          <r>
            <t xml:space="preserve">CDHU</t>
          </r>
        </is>
      </c>
      <c r="E565" s="8" t="inlineStr">
        <is>
          <r>
            <t xml:space="preserve">UN</t>
          </r>
        </is>
      </c>
      <c r="F565" s="10" t="n">
        <v>1.0</v>
      </c>
      <c r="G565" s="11" t="n">
        <v>58.05</v>
      </c>
      <c r="H565" s="12" t="n">
        <f>ROUND(ROUND(F565,2)*ROUND(G565,2),2)</f>
        <v>58.05</v>
      </c>
    </row>
    <row r="566" customHeight="0" bestFit="1" ht="20">
      <c r="A566" s="7" t="inlineStr">
        <is>
          <r>
            <t xml:space="preserve">5.14.34</t>
          </r>
        </is>
      </c>
      <c r="B566" s="8" t="inlineStr">
        <is>
          <r>
            <t xml:space="preserve">44.20.200</t>
          </r>
        </is>
      </c>
      <c r="C566" s="9" t="inlineStr">
        <is>
          <r>
            <t xml:space="preserve">Sifão de metal cromado de 1 1/2´ x 2´</t>
          </r>
        </is>
      </c>
      <c r="D566" s="8" t="inlineStr">
        <is>
          <r>
            <t xml:space="preserve">CDHU</t>
          </r>
        </is>
      </c>
      <c r="E566" s="8" t="inlineStr">
        <is>
          <r>
            <t xml:space="preserve">UN</t>
          </r>
        </is>
      </c>
      <c r="F566" s="10" t="n">
        <v>4.0</v>
      </c>
      <c r="G566" s="11" t="n">
        <v>181.52</v>
      </c>
      <c r="H566" s="12" t="n">
        <f>ROUND(ROUND(F566,2)*ROUND(G566,2),2)</f>
        <v>726.08</v>
      </c>
    </row>
    <row r="567" customHeight="0" bestFit="1" ht="20">
      <c r="A567" s="7" t="inlineStr">
        <is>
          <r>
            <t xml:space="preserve">5.14.35</t>
          </r>
        </is>
      </c>
      <c r="B567" s="8" t="inlineStr">
        <is>
          <r>
            <t xml:space="preserve">44.20.280</t>
          </r>
        </is>
      </c>
      <c r="C567" s="9" t="inlineStr">
        <is>
          <r>
            <t xml:space="preserve">Tampa de plástico para bacia sanitária</t>
          </r>
        </is>
      </c>
      <c r="D567" s="8" t="inlineStr">
        <is>
          <r>
            <t xml:space="preserve">CDHU</t>
          </r>
        </is>
      </c>
      <c r="E567" s="8" t="inlineStr">
        <is>
          <r>
            <t xml:space="preserve">UN</t>
          </r>
        </is>
      </c>
      <c r="F567" s="10" t="n">
        <v>4.0</v>
      </c>
      <c r="G567" s="11" t="n">
        <v>41.8</v>
      </c>
      <c r="H567" s="12" t="n">
        <f>ROUND(ROUND(F567,2)*ROUND(G567,2),2)</f>
        <v>167.2</v>
      </c>
    </row>
    <row r="568" customHeight="0" bestFit="1" ht="20">
      <c r="A568" s="7" t="inlineStr">
        <is>
          <r>
            <t xml:space="preserve">5.14.36</t>
          </r>
        </is>
      </c>
      <c r="B568" s="8" t="inlineStr">
        <is>
          <r>
            <t xml:space="preserve">44.20.640</t>
          </r>
        </is>
      </c>
      <c r="C568" s="9" t="inlineStr">
        <is>
          <r>
            <t xml:space="preserve">Válvula de metal cromado de 1 1/2´</t>
          </r>
        </is>
      </c>
      <c r="D568" s="8" t="inlineStr">
        <is>
          <r>
            <t xml:space="preserve">CDHU</t>
          </r>
        </is>
      </c>
      <c r="E568" s="8" t="inlineStr">
        <is>
          <r>
            <t xml:space="preserve">UN</t>
          </r>
        </is>
      </c>
      <c r="F568" s="10" t="n">
        <v>4.0</v>
      </c>
      <c r="G568" s="11" t="n">
        <v>96.14</v>
      </c>
      <c r="H568" s="12" t="n">
        <f>ROUND(ROUND(F568,2)*ROUND(G568,2),2)</f>
        <v>384.56</v>
      </c>
    </row>
    <row r="569" customHeight="0" bestFit="1" ht="20">
      <c r="A569" s="7" t="inlineStr">
        <is>
          <r>
            <t xml:space="preserve">5.14.37</t>
          </r>
        </is>
      </c>
      <c r="B569" s="8" t="inlineStr">
        <is>
          <r>
            <t xml:space="preserve">08.16.003</t>
          </r>
        </is>
      </c>
      <c r="C569" s="9" t="inlineStr">
        <is>
          <r>
            <t xml:space="preserve">Bacia sanitária infantil</t>
          </r>
        </is>
      </c>
      <c r="D569" s="8" t="inlineStr">
        <is>
          <r>
            <t xml:space="preserve">FDE</t>
          </r>
        </is>
      </c>
      <c r="E569" s="8" t="inlineStr">
        <is>
          <r>
            <t xml:space="preserve">UN</t>
          </r>
        </is>
      </c>
      <c r="F569" s="10" t="n">
        <v>4.0</v>
      </c>
      <c r="G569" s="11" t="n">
        <v>602.48</v>
      </c>
      <c r="H569" s="12" t="n">
        <f>ROUND(ROUND(F569,2)*ROUND(G569,2),2)</f>
        <v>2409.92</v>
      </c>
    </row>
    <row r="570" customHeight="1" ht="20">
      <c r="A570" s="5" t="inlineStr">
        <is>
          <r>
            <t xml:space="preserve">5.15</t>
          </r>
        </is>
      </c>
      <c r="B570" s="5" t="inlineStr">
        <is>
          <r>
            <t xml:space="preserve">SANITÁRIO FEMININO DAS ALUNAS</t>
          </r>
        </is>
      </c>
      <c r="C570" s="5" t="inlineStr"/>
      <c r="D570" s="5" t="inlineStr"/>
      <c r="E570" s="5" t="inlineStr"/>
      <c r="F570" s="5" t="inlineStr"/>
      <c r="G570" s="5" t="inlineStr"/>
      <c r="H570" s="6" t="n">
        <f>ROUND(SUM(H571:H607),2)</f>
        <v>34080.71</v>
      </c>
    </row>
    <row r="571" customHeight="0" bestFit="1" ht="20">
      <c r="A571" s="7" t="inlineStr">
        <is>
          <r>
            <t xml:space="preserve">5.15.1</t>
          </r>
        </is>
      </c>
      <c r="B571" s="8" t="inlineStr">
        <is>
          <r>
            <t xml:space="preserve">03.04.020</t>
          </r>
        </is>
      </c>
      <c r="C571" s="9" t="inlineStr">
        <is>
          <r>
            <t xml:space="preserve">Demolição manual de revestimento cerâmico, incluindo a base</t>
          </r>
        </is>
      </c>
      <c r="D571" s="8" t="inlineStr">
        <is>
          <r>
            <t xml:space="preserve">CDHU</t>
          </r>
        </is>
      </c>
      <c r="E571" s="8" t="inlineStr">
        <is>
          <r>
            <t xml:space="preserve">M2</t>
          </r>
        </is>
      </c>
      <c r="F571" s="10" t="n">
        <v>51.51</v>
      </c>
      <c r="G571" s="11" t="n">
        <v>12.26</v>
      </c>
      <c r="H571" s="12" t="n">
        <f>ROUND(ROUND(F571,2)*ROUND(G571,2),2)</f>
        <v>631.51</v>
      </c>
    </row>
    <row r="572" customHeight="0" bestFit="1" ht="20">
      <c r="A572" s="7" t="inlineStr">
        <is>
          <r>
            <t xml:space="preserve">5.15.2</t>
          </r>
        </is>
      </c>
      <c r="B572" s="8" t="inlineStr">
        <is>
          <r>
            <t xml:space="preserve">03.04.040</t>
          </r>
        </is>
      </c>
      <c r="C572" s="9" t="inlineStr">
        <is>
          <r>
            <t xml:space="preserve">Demolição manual de rodapé, soleira ou peitoril, em material cerâmico e/ou ladrilho hidráulico, incluindo a base</t>
          </r>
        </is>
      </c>
      <c r="D572" s="8" t="inlineStr">
        <is>
          <r>
            <t xml:space="preserve">CDHU</t>
          </r>
        </is>
      </c>
      <c r="E572" s="8" t="inlineStr">
        <is>
          <r>
            <t xml:space="preserve">M</t>
          </r>
        </is>
      </c>
      <c r="F572" s="10" t="n">
        <v>13.94</v>
      </c>
      <c r="G572" s="11" t="n">
        <v>3.07</v>
      </c>
      <c r="H572" s="12" t="n">
        <f>ROUND(ROUND(F572,2)*ROUND(G572,2),2)</f>
        <v>42.8</v>
      </c>
    </row>
    <row r="573" customHeight="0" bestFit="1" ht="20">
      <c r="A573" s="7" t="inlineStr">
        <is>
          <r>
            <t xml:space="preserve">5.15.3</t>
          </r>
        </is>
      </c>
      <c r="B573" s="8" t="inlineStr">
        <is>
          <r>
            <t xml:space="preserve">04.01.060</t>
          </r>
        </is>
      </c>
      <c r="C573" s="9" t="inlineStr">
        <is>
          <r>
            <t xml:space="preserve">Retirada de divisória em placa de concreto, granito, granilite ou mármore</t>
          </r>
        </is>
      </c>
      <c r="D573" s="8" t="inlineStr">
        <is>
          <r>
            <t xml:space="preserve">CDHU</t>
          </r>
        </is>
      </c>
      <c r="E573" s="8" t="inlineStr">
        <is>
          <r>
            <t xml:space="preserve">M2</t>
          </r>
        </is>
      </c>
      <c r="F573" s="10" t="n">
        <v>9.92</v>
      </c>
      <c r="G573" s="11" t="n">
        <v>19.9</v>
      </c>
      <c r="H573" s="12" t="n">
        <f>ROUND(ROUND(F573,2)*ROUND(G573,2),2)</f>
        <v>197.41</v>
      </c>
    </row>
    <row r="574" customHeight="0" bestFit="1" ht="20">
      <c r="A574" s="7" t="inlineStr">
        <is>
          <r>
            <t xml:space="preserve">5.15.4</t>
          </r>
        </is>
      </c>
      <c r="B574" s="8" t="inlineStr">
        <is>
          <r>
            <t xml:space="preserve">04.11.020</t>
          </r>
        </is>
      </c>
      <c r="C574" s="9" t="inlineStr">
        <is>
          <r>
            <t xml:space="preserve">Retirada de aparelho sanitário incluindo acessórios</t>
          </r>
        </is>
      </c>
      <c r="D574" s="8" t="inlineStr">
        <is>
          <r>
            <t xml:space="preserve">CDHU</t>
          </r>
        </is>
      </c>
      <c r="E574" s="8" t="inlineStr">
        <is>
          <r>
            <t xml:space="preserve">UN</t>
          </r>
        </is>
      </c>
      <c r="F574" s="10" t="n">
        <v>4.0</v>
      </c>
      <c r="G574" s="11" t="n">
        <v>44.7</v>
      </c>
      <c r="H574" s="12" t="n">
        <f>ROUND(ROUND(F574,2)*ROUND(G574,2),2)</f>
        <v>178.8</v>
      </c>
    </row>
    <row r="575" customHeight="0" bestFit="1" ht="20">
      <c r="A575" s="7" t="inlineStr">
        <is>
          <r>
            <t xml:space="preserve">5.15.5</t>
          </r>
        </is>
      </c>
      <c r="B575" s="8" t="inlineStr">
        <is>
          <r>
            <t xml:space="preserve">04.11.030</t>
          </r>
        </is>
      </c>
      <c r="C575" s="9" t="inlineStr">
        <is>
          <r>
            <t xml:space="preserve">Retirada de bancada incluindo pertences</t>
          </r>
        </is>
      </c>
      <c r="D575" s="8" t="inlineStr">
        <is>
          <r>
            <t xml:space="preserve">CDHU</t>
          </r>
        </is>
      </c>
      <c r="E575" s="8" t="inlineStr">
        <is>
          <r>
            <t xml:space="preserve">M2</t>
          </r>
        </is>
      </c>
      <c r="F575" s="10" t="n">
        <v>1.86</v>
      </c>
      <c r="G575" s="11" t="n">
        <v>63.44</v>
      </c>
      <c r="H575" s="12" t="n">
        <f>ROUND(ROUND(F575,2)*ROUND(G575,2),2)</f>
        <v>118.0</v>
      </c>
    </row>
    <row r="576" customHeight="0" bestFit="1" ht="20">
      <c r="A576" s="7" t="inlineStr">
        <is>
          <r>
            <t xml:space="preserve">5.15.6</t>
          </r>
        </is>
      </c>
      <c r="B576" s="8" t="inlineStr">
        <is>
          <r>
            <t xml:space="preserve">04.11.040</t>
          </r>
        </is>
      </c>
      <c r="C576" s="9" t="inlineStr">
        <is>
          <r>
            <t xml:space="preserve">Retirada de complemento sanitário chumbado</t>
          </r>
        </is>
      </c>
      <c r="D576" s="8" t="inlineStr">
        <is>
          <r>
            <t xml:space="preserve">CDHU</t>
          </r>
        </is>
      </c>
      <c r="E576" s="8" t="inlineStr">
        <is>
          <r>
            <t xml:space="preserve">UN</t>
          </r>
        </is>
      </c>
      <c r="F576" s="10" t="n">
        <v>6.0</v>
      </c>
      <c r="G576" s="11" t="n">
        <v>14.92</v>
      </c>
      <c r="H576" s="12" t="n">
        <f>ROUND(ROUND(F576,2)*ROUND(G576,2),2)</f>
        <v>89.52</v>
      </c>
    </row>
    <row r="577" customHeight="0" bestFit="1" ht="20">
      <c r="A577" s="7" t="inlineStr">
        <is>
          <r>
            <t xml:space="preserve">5.15.7</t>
          </r>
        </is>
      </c>
      <c r="B577" s="8" t="inlineStr">
        <is>
          <r>
            <t xml:space="preserve">04.11.060</t>
          </r>
        </is>
      </c>
      <c r="C577" s="9" t="inlineStr">
        <is>
          <r>
            <t xml:space="preserve">Retirada de complemento sanitário fixado ou de sobrepor</t>
          </r>
        </is>
      </c>
      <c r="D577" s="8" t="inlineStr">
        <is>
          <r>
            <t xml:space="preserve">CDHU</t>
          </r>
        </is>
      </c>
      <c r="E577" s="8" t="inlineStr">
        <is>
          <r>
            <t xml:space="preserve">UN</t>
          </r>
        </is>
      </c>
      <c r="F577" s="10" t="n">
        <v>2.0</v>
      </c>
      <c r="G577" s="11" t="n">
        <v>6.22</v>
      </c>
      <c r="H577" s="12" t="n">
        <f>ROUND(ROUND(F577,2)*ROUND(G577,2),2)</f>
        <v>12.44</v>
      </c>
    </row>
    <row r="578" customHeight="0" bestFit="1" ht="24">
      <c r="A578" s="7" t="inlineStr">
        <is>
          <r>
            <t xml:space="preserve">5.15.8</t>
          </r>
        </is>
      </c>
      <c r="B578" s="8" t="inlineStr">
        <is>
          <r>
            <t xml:space="preserve">05.07.040</t>
          </r>
        </is>
      </c>
      <c r="C578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578" s="8" t="inlineStr">
        <is>
          <r>
            <t xml:space="preserve">CDHU</t>
          </r>
        </is>
      </c>
      <c r="E578" s="8" t="inlineStr">
        <is>
          <r>
            <t xml:space="preserve">M3</t>
          </r>
        </is>
      </c>
      <c r="F578" s="10" t="n">
        <v>1.6</v>
      </c>
      <c r="G578" s="11" t="n">
        <v>110.78</v>
      </c>
      <c r="H578" s="12" t="n">
        <f>ROUND(ROUND(F578,2)*ROUND(G578,2),2)</f>
        <v>177.25</v>
      </c>
    </row>
    <row r="579" customHeight="0" bestFit="1" ht="20">
      <c r="A579" s="7" t="inlineStr">
        <is>
          <r>
            <t xml:space="preserve">5.15.9</t>
          </r>
        </is>
      </c>
      <c r="B579" s="8" t="inlineStr">
        <is>
          <r>
            <t xml:space="preserve">14.30.010</t>
          </r>
        </is>
      </c>
      <c r="C579" s="9" t="inlineStr">
        <is>
          <r>
            <t xml:space="preserve">Divisória em placas de granito com espessura de 3 cm</t>
          </r>
        </is>
      </c>
      <c r="D579" s="8" t="inlineStr">
        <is>
          <r>
            <t xml:space="preserve">CDHU</t>
          </r>
        </is>
      </c>
      <c r="E579" s="8" t="inlineStr">
        <is>
          <r>
            <t xml:space="preserve">M2</t>
          </r>
        </is>
      </c>
      <c r="F579" s="10" t="n">
        <v>9.92</v>
      </c>
      <c r="G579" s="11" t="n">
        <v>1278.52</v>
      </c>
      <c r="H579" s="12" t="n">
        <f>ROUND(ROUND(F579,2)*ROUND(G579,2),2)</f>
        <v>12682.92</v>
      </c>
    </row>
    <row r="580" customHeight="0" bestFit="1" ht="32">
      <c r="A580" s="7" t="inlineStr">
        <is>
          <r>
            <t xml:space="preserve">5.15.10</t>
          </r>
        </is>
      </c>
      <c r="B580" s="8" t="inlineStr">
        <is>
          <r>
            <t xml:space="preserve">18.06.142</t>
          </r>
        </is>
      </c>
      <c r="C580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580" s="8" t="inlineStr">
        <is>
          <r>
            <t xml:space="preserve">CDHU</t>
          </r>
        </is>
      </c>
      <c r="E580" s="8" t="inlineStr">
        <is>
          <r>
            <t xml:space="preserve">M2</t>
          </r>
        </is>
      </c>
      <c r="F580" s="10" t="n">
        <v>13.7</v>
      </c>
      <c r="G580" s="11" t="n">
        <v>131.51</v>
      </c>
      <c r="H580" s="12" t="n">
        <f>ROUND(ROUND(F580,2)*ROUND(G580,2),2)</f>
        <v>1801.69</v>
      </c>
    </row>
    <row r="581" customHeight="0" bestFit="1" ht="32">
      <c r="A581" s="7" t="inlineStr">
        <is>
          <r>
            <t xml:space="preserve">5.15.11</t>
          </r>
        </is>
      </c>
      <c r="B581" s="8" t="inlineStr">
        <is>
          <r>
            <t xml:space="preserve">18.06.143</t>
          </r>
        </is>
      </c>
      <c r="C581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581" s="8" t="inlineStr">
        <is>
          <r>
            <t xml:space="preserve">CDHU</t>
          </r>
        </is>
      </c>
      <c r="E581" s="8" t="inlineStr">
        <is>
          <r>
            <t xml:space="preserve">M</t>
          </r>
        </is>
      </c>
      <c r="F581" s="10" t="n">
        <v>13.94</v>
      </c>
      <c r="G581" s="11" t="n">
        <v>20.64</v>
      </c>
      <c r="H581" s="12" t="n">
        <f>ROUND(ROUND(F581,2)*ROUND(G581,2),2)</f>
        <v>287.72</v>
      </c>
    </row>
    <row r="582" customHeight="0" bestFit="1" ht="20">
      <c r="A582" s="7" t="inlineStr">
        <is>
          <r>
            <t xml:space="preserve">5.15.12</t>
          </r>
        </is>
      </c>
      <c r="B582" s="8" t="inlineStr">
        <is>
          <r>
            <t xml:space="preserve">18.06.410</t>
          </r>
        </is>
      </c>
      <c r="C582" s="9" t="inlineStr">
        <is>
          <r>
            <t xml:space="preserve">Rejuntamento em placas cerâmicas com argamassa industrializada para rejunte, juntas acima de 3 até 5 mm</t>
          </r>
        </is>
      </c>
      <c r="D582" s="8" t="inlineStr">
        <is>
          <r>
            <t xml:space="preserve">CDHU</t>
          </r>
        </is>
      </c>
      <c r="E582" s="8" t="inlineStr">
        <is>
          <r>
            <t xml:space="preserve">M2</t>
          </r>
        </is>
      </c>
      <c r="F582" s="10" t="n">
        <v>13.7</v>
      </c>
      <c r="G582" s="11" t="n">
        <v>13.27</v>
      </c>
      <c r="H582" s="12" t="n">
        <f>ROUND(ROUND(F582,2)*ROUND(G582,2),2)</f>
        <v>181.8</v>
      </c>
    </row>
    <row r="583" customHeight="0" bestFit="1" ht="24">
      <c r="A583" s="7" t="inlineStr">
        <is>
          <r>
            <t xml:space="preserve">5.15.13</t>
          </r>
        </is>
      </c>
      <c r="B583" s="8" t="inlineStr">
        <is>
          <r>
            <t xml:space="preserve">18.06.510</t>
          </r>
        </is>
      </c>
      <c r="C583" s="9" t="inlineStr">
        <is>
          <r>
            <t xml:space="preserve">Rejuntamento de rodapé em placas cerâmicas com argamassa industrializada para rejunte, altura até 10 cm, juntas acima de 3 até 5 mm</t>
          </r>
        </is>
      </c>
      <c r="D583" s="8" t="inlineStr">
        <is>
          <r>
            <t xml:space="preserve">CDHU</t>
          </r>
        </is>
      </c>
      <c r="E583" s="8" t="inlineStr">
        <is>
          <r>
            <t xml:space="preserve">M</t>
          </r>
        </is>
      </c>
      <c r="F583" s="10" t="n">
        <v>13.94</v>
      </c>
      <c r="G583" s="11" t="n">
        <v>1.46</v>
      </c>
      <c r="H583" s="12" t="n">
        <f>ROUND(ROUND(F583,2)*ROUND(G583,2),2)</f>
        <v>20.35</v>
      </c>
    </row>
    <row r="584" customHeight="0" bestFit="1" ht="24">
      <c r="A584" s="7" t="inlineStr">
        <is>
          <r>
            <t xml:space="preserve">5.15.14</t>
          </r>
        </is>
      </c>
      <c r="B584" s="8" t="inlineStr">
        <is>
          <r>
            <t xml:space="preserve">18.11.032</t>
          </r>
        </is>
      </c>
      <c r="C584" s="9" t="inlineStr">
        <is>
          <r>
            <t xml:space="preserve">Revestimento em placa cerâmica esmaltada de 15x15 cm, tipo monocolor, assentado e rejuntado com argamassa industrializada</t>
          </r>
        </is>
      </c>
      <c r="D584" s="8" t="inlineStr">
        <is>
          <r>
            <t xml:space="preserve">CDHU</t>
          </r>
        </is>
      </c>
      <c r="E584" s="8" t="inlineStr">
        <is>
          <r>
            <t xml:space="preserve">M2</t>
          </r>
        </is>
      </c>
      <c r="F584" s="10" t="n">
        <v>37.81</v>
      </c>
      <c r="G584" s="11" t="n">
        <v>98.34</v>
      </c>
      <c r="H584" s="12" t="n">
        <f>ROUND(ROUND(F584,2)*ROUND(G584,2),2)</f>
        <v>3718.24</v>
      </c>
    </row>
    <row r="585" customHeight="0" bestFit="1" ht="20">
      <c r="A585" s="7" t="inlineStr">
        <is>
          <r>
            <t xml:space="preserve">5.15.15</t>
          </r>
        </is>
      </c>
      <c r="B585" s="8" t="inlineStr">
        <is>
          <r>
            <t xml:space="preserve">19.01.062</t>
          </r>
        </is>
      </c>
      <c r="C585" s="9" t="inlineStr">
        <is>
          <r>
            <t xml:space="preserve">Peitoril e/ou soleira em granito, espessura de 2 cm e largura até 20 cm, acabamento polido</t>
          </r>
        </is>
      </c>
      <c r="D585" s="8" t="inlineStr">
        <is>
          <r>
            <t xml:space="preserve">CDHU</t>
          </r>
        </is>
      </c>
      <c r="E585" s="8" t="inlineStr">
        <is>
          <r>
            <t xml:space="preserve">M</t>
          </r>
        </is>
      </c>
      <c r="F585" s="10" t="n">
        <v>0.8</v>
      </c>
      <c r="G585" s="11" t="n">
        <v>178.05</v>
      </c>
      <c r="H585" s="12" t="n">
        <f>ROUND(ROUND(F585,2)*ROUND(G585,2),2)</f>
        <v>142.44</v>
      </c>
    </row>
    <row r="586" customHeight="0" bestFit="1" ht="20">
      <c r="A586" s="7" t="inlineStr">
        <is>
          <r>
            <t xml:space="preserve">5.15.16</t>
          </r>
        </is>
      </c>
      <c r="B586" s="8" t="inlineStr">
        <is>
          <r>
            <t xml:space="preserve">23.20.330</t>
          </r>
        </is>
      </c>
      <c r="C586" s="9" t="inlineStr">
        <is>
          <r>
            <t xml:space="preserve">Folha de porta lisa comum - 80 x 210 cm</t>
          </r>
        </is>
      </c>
      <c r="D586" s="8" t="inlineStr">
        <is>
          <r>
            <t xml:space="preserve">CDHU</t>
          </r>
        </is>
      </c>
      <c r="E586" s="8" t="inlineStr">
        <is>
          <r>
            <t xml:space="preserve">UN</t>
          </r>
        </is>
      </c>
      <c r="F586" s="10" t="n">
        <v>1.0</v>
      </c>
      <c r="G586" s="11" t="n">
        <v>307.7</v>
      </c>
      <c r="H586" s="12" t="n">
        <f>ROUND(ROUND(F586,2)*ROUND(G586,2),2)</f>
        <v>307.7</v>
      </c>
    </row>
    <row r="587" customHeight="0" bestFit="1" ht="20">
      <c r="A587" s="7" t="inlineStr">
        <is>
          <r>
            <t xml:space="preserve">5.15.17</t>
          </r>
        </is>
      </c>
      <c r="B587" s="8" t="inlineStr">
        <is>
          <r>
            <t xml:space="preserve">25.02.211</t>
          </r>
        </is>
      </c>
      <c r="C587" s="9" t="inlineStr">
        <is>
          <r>
            <t xml:space="preserve">Porta veneziana de abrir em alumínio - cor branca</t>
          </r>
        </is>
      </c>
      <c r="D587" s="8" t="inlineStr">
        <is>
          <r>
            <t xml:space="preserve">CDHU</t>
          </r>
        </is>
      </c>
      <c r="E587" s="8" t="inlineStr">
        <is>
          <r>
            <t xml:space="preserve">M2</t>
          </r>
        </is>
      </c>
      <c r="F587" s="10" t="n">
        <v>3.84</v>
      </c>
      <c r="G587" s="11" t="n">
        <v>695.51</v>
      </c>
      <c r="H587" s="12" t="n">
        <f>ROUND(ROUND(F587,2)*ROUND(G587,2),2)</f>
        <v>2670.76</v>
      </c>
    </row>
    <row r="588" customHeight="0" bestFit="1" ht="20">
      <c r="A588" s="7" t="inlineStr">
        <is>
          <r>
            <t xml:space="preserve">5.15.18</t>
          </r>
        </is>
      </c>
      <c r="B588" s="8" t="inlineStr">
        <is>
          <r>
            <t xml:space="preserve">26.04.030</t>
          </r>
        </is>
      </c>
      <c r="C588" s="9" t="inlineStr">
        <is>
          <r>
            <t xml:space="preserve">Espelho comum de 3 mm com moldura em alumínio</t>
          </r>
        </is>
      </c>
      <c r="D588" s="8" t="inlineStr">
        <is>
          <r>
            <t xml:space="preserve">CDHU</t>
          </r>
        </is>
      </c>
      <c r="E588" s="8" t="inlineStr">
        <is>
          <r>
            <t xml:space="preserve">M2</t>
          </r>
        </is>
      </c>
      <c r="F588" s="10" t="n">
        <v>0.96</v>
      </c>
      <c r="G588" s="11" t="n">
        <v>967.21</v>
      </c>
      <c r="H588" s="12" t="n">
        <f>ROUND(ROUND(F588,2)*ROUND(G588,2),2)</f>
        <v>928.52</v>
      </c>
    </row>
    <row r="589" customHeight="0" bestFit="1" ht="20">
      <c r="A589" s="7" t="inlineStr">
        <is>
          <r>
            <t xml:space="preserve">5.15.19</t>
          </r>
        </is>
      </c>
      <c r="B589" s="8" t="inlineStr">
        <is>
          <r>
            <t xml:space="preserve">28.01.070</t>
          </r>
        </is>
      </c>
      <c r="C589" s="9" t="inlineStr">
        <is>
          <r>
            <t xml:space="preserve">Ferragem completa para porta de box de WC tipo livre/ocupado</t>
          </r>
        </is>
      </c>
      <c r="D589" s="8" t="inlineStr">
        <is>
          <r>
            <t xml:space="preserve">CDHU</t>
          </r>
        </is>
      </c>
      <c r="E589" s="8" t="inlineStr">
        <is>
          <r>
            <t xml:space="preserve">CJ</t>
          </r>
        </is>
      </c>
      <c r="F589" s="10" t="n">
        <v>4.0</v>
      </c>
      <c r="G589" s="11" t="n">
        <v>344.7</v>
      </c>
      <c r="H589" s="12" t="n">
        <f>ROUND(ROUND(F589,2)*ROUND(G589,2),2)</f>
        <v>1378.8</v>
      </c>
    </row>
    <row r="590" customHeight="0" bestFit="1" ht="20">
      <c r="A590" s="7" t="inlineStr">
        <is>
          <r>
            <t xml:space="preserve">5.15.20</t>
          </r>
        </is>
      </c>
      <c r="B590" s="8" t="inlineStr">
        <is>
          <r>
            <t xml:space="preserve">28.01.550</t>
          </r>
        </is>
      </c>
      <c r="C590" s="9" t="inlineStr">
        <is>
          <r>
            <t xml:space="preserve">Fechadura com maçaneta tipo alavanca em aço inoxidável, para porta externa</t>
          </r>
        </is>
      </c>
      <c r="D590" s="8" t="inlineStr">
        <is>
          <r>
            <t xml:space="preserve">CDHU</t>
          </r>
        </is>
      </c>
      <c r="E590" s="8" t="inlineStr">
        <is>
          <r>
            <t xml:space="preserve">UN</t>
          </r>
        </is>
      </c>
      <c r="F590" s="10" t="n">
        <v>1.0</v>
      </c>
      <c r="G590" s="11" t="n">
        <v>305.17</v>
      </c>
      <c r="H590" s="12" t="n">
        <f>ROUND(ROUND(F590,2)*ROUND(G590,2),2)</f>
        <v>305.17</v>
      </c>
    </row>
    <row r="591" customHeight="0" bestFit="1" ht="20">
      <c r="A591" s="7" t="inlineStr">
        <is>
          <r>
            <t xml:space="preserve">5.15.21</t>
          </r>
        </is>
      </c>
      <c r="B591" s="8" t="inlineStr">
        <is>
          <r>
            <t xml:space="preserve">33.10.020</t>
          </r>
        </is>
      </c>
      <c r="C591" s="9" t="inlineStr">
        <is>
          <r>
            <t xml:space="preserve">Tinta látex em massa, inclusive preparo</t>
          </r>
        </is>
      </c>
      <c r="D591" s="8" t="inlineStr">
        <is>
          <r>
            <t xml:space="preserve">CDHU</t>
          </r>
        </is>
      </c>
      <c r="E591" s="8" t="inlineStr">
        <is>
          <r>
            <t xml:space="preserve">M2</t>
          </r>
        </is>
      </c>
      <c r="F591" s="10" t="n">
        <v>13.7</v>
      </c>
      <c r="G591" s="11" t="n">
        <v>29.55</v>
      </c>
      <c r="H591" s="12" t="n">
        <f>ROUND(ROUND(F591,2)*ROUND(G591,2),2)</f>
        <v>404.84</v>
      </c>
    </row>
    <row r="592" customHeight="0" bestFit="1" ht="20">
      <c r="A592" s="7" t="inlineStr">
        <is>
          <r>
            <t xml:space="preserve">5.15.22</t>
          </r>
        </is>
      </c>
      <c r="B592" s="8" t="inlineStr">
        <is>
          <r>
            <t xml:space="preserve">33.11.050</t>
          </r>
        </is>
      </c>
      <c r="C592" s="9" t="inlineStr">
        <is>
          <r>
            <t xml:space="preserve">Esmalte à base água em superfície metálica, inclusive preparo</t>
          </r>
        </is>
      </c>
      <c r="D592" s="8" t="inlineStr">
        <is>
          <r>
            <t xml:space="preserve">CDHU</t>
          </r>
        </is>
      </c>
      <c r="E592" s="8" t="inlineStr">
        <is>
          <r>
            <t xml:space="preserve">M2</t>
          </r>
        </is>
      </c>
      <c r="F592" s="10" t="n">
        <v>2.64</v>
      </c>
      <c r="G592" s="11" t="n">
        <v>48.97</v>
      </c>
      <c r="H592" s="12" t="n">
        <f>ROUND(ROUND(F592,2)*ROUND(G592,2),2)</f>
        <v>129.28</v>
      </c>
    </row>
    <row r="593" customHeight="0" bestFit="1" ht="20">
      <c r="A593" s="7" t="inlineStr">
        <is>
          <r>
            <t xml:space="preserve">5.15.23</t>
          </r>
        </is>
      </c>
      <c r="B593" s="8" t="inlineStr">
        <is>
          <r>
            <t xml:space="preserve">33.12.011</t>
          </r>
        </is>
      </c>
      <c r="C593" s="9" t="inlineStr">
        <is>
          <r>
            <t xml:space="preserve">Esmalte à base de água em madeira, inclusive preparo</t>
          </r>
        </is>
      </c>
      <c r="D593" s="8" t="inlineStr">
        <is>
          <r>
            <t xml:space="preserve">CDHU</t>
          </r>
        </is>
      </c>
      <c r="E593" s="8" t="inlineStr">
        <is>
          <r>
            <t xml:space="preserve">M2</t>
          </r>
        </is>
      </c>
      <c r="F593" s="10" t="n">
        <v>5.04</v>
      </c>
      <c r="G593" s="11" t="n">
        <v>49.41</v>
      </c>
      <c r="H593" s="12" t="n">
        <f>ROUND(ROUND(F593,2)*ROUND(G593,2),2)</f>
        <v>249.03</v>
      </c>
    </row>
    <row r="594" customHeight="0" bestFit="1" ht="20">
      <c r="A594" s="7" t="inlineStr">
        <is>
          <r>
            <t xml:space="preserve">5.15.24</t>
          </r>
        </is>
      </c>
      <c r="B594" s="8" t="inlineStr">
        <is>
          <r>
            <t xml:space="preserve">38.23.240</t>
          </r>
        </is>
      </c>
      <c r="C594" s="9" t="inlineStr">
        <is>
          <r>
            <t xml:space="preserve">Mão francesa simples, galvanizada a fogo, L= 500 mm</t>
          </r>
        </is>
      </c>
      <c r="D594" s="8" t="inlineStr">
        <is>
          <r>
            <t xml:space="preserve">CDHU</t>
          </r>
        </is>
      </c>
      <c r="E594" s="8" t="inlineStr">
        <is>
          <r>
            <t xml:space="preserve">UN</t>
          </r>
        </is>
      </c>
      <c r="F594" s="10" t="n">
        <v>2.0</v>
      </c>
      <c r="G594" s="11" t="n">
        <v>39.81</v>
      </c>
      <c r="H594" s="12" t="n">
        <f>ROUND(ROUND(F594,2)*ROUND(G594,2),2)</f>
        <v>79.62</v>
      </c>
    </row>
    <row r="595" customHeight="0" bestFit="1" ht="20">
      <c r="A595" s="7" t="inlineStr">
        <is>
          <r>
            <t xml:space="preserve">5.15.25</t>
          </r>
        </is>
      </c>
      <c r="B595" s="8" t="inlineStr">
        <is>
          <r>
            <t xml:space="preserve">44.01.270</t>
          </r>
        </is>
      </c>
      <c r="C595" s="9" t="inlineStr">
        <is>
          <r>
            <t xml:space="preserve">Cuba de louça de embutir oval</t>
          </r>
        </is>
      </c>
      <c r="D595" s="8" t="inlineStr">
        <is>
          <r>
            <t xml:space="preserve">CDHU</t>
          </r>
        </is>
      </c>
      <c r="E595" s="8" t="inlineStr">
        <is>
          <r>
            <t xml:space="preserve">UN</t>
          </r>
        </is>
      </c>
      <c r="F595" s="10" t="n">
        <v>4.0</v>
      </c>
      <c r="G595" s="11" t="n">
        <v>141.92</v>
      </c>
      <c r="H595" s="12" t="n">
        <f>ROUND(ROUND(F595,2)*ROUND(G595,2),2)</f>
        <v>567.68</v>
      </c>
    </row>
    <row r="596" customHeight="0" bestFit="1" ht="20">
      <c r="A596" s="7" t="inlineStr">
        <is>
          <r>
            <t xml:space="preserve">5.15.26</t>
          </r>
        </is>
      </c>
      <c r="B596" s="8" t="inlineStr">
        <is>
          <r>
            <t xml:space="preserve">44.02.062</t>
          </r>
        </is>
      </c>
      <c r="C596" s="9" t="inlineStr">
        <is>
          <r>
            <t xml:space="preserve">Tampo/bancada em granito, com frontão, espessura de 2 cm, acabamento polido</t>
          </r>
        </is>
      </c>
      <c r="D596" s="8" t="inlineStr">
        <is>
          <r>
            <t xml:space="preserve">CDHU</t>
          </r>
        </is>
      </c>
      <c r="E596" s="8" t="inlineStr">
        <is>
          <r>
            <t xml:space="preserve">M2</t>
          </r>
        </is>
      </c>
      <c r="F596" s="10" t="n">
        <v>1.86</v>
      </c>
      <c r="G596" s="11" t="n">
        <v>1031.13</v>
      </c>
      <c r="H596" s="12" t="n">
        <f>ROUND(ROUND(F596,2)*ROUND(G596,2),2)</f>
        <v>1917.9</v>
      </c>
    </row>
    <row r="597" customHeight="0" bestFit="1" ht="20">
      <c r="A597" s="7" t="inlineStr">
        <is>
          <r>
            <t xml:space="preserve">5.15.27</t>
          </r>
        </is>
      </c>
      <c r="B597" s="8" t="inlineStr">
        <is>
          <r>
            <t xml:space="preserve">44.03.080</t>
          </r>
        </is>
      </c>
      <c r="C597" s="9" t="inlineStr">
        <is>
          <r>
            <t xml:space="preserve">Porta-papel de louça de embutir</t>
          </r>
        </is>
      </c>
      <c r="D597" s="8" t="inlineStr">
        <is>
          <r>
            <t xml:space="preserve">CDHU</t>
          </r>
        </is>
      </c>
      <c r="E597" s="8" t="inlineStr">
        <is>
          <r>
            <t xml:space="preserve">UN</t>
          </r>
        </is>
      </c>
      <c r="F597" s="10" t="n">
        <v>4.0</v>
      </c>
      <c r="G597" s="11" t="n">
        <v>82.23</v>
      </c>
      <c r="H597" s="12" t="n">
        <f>ROUND(ROUND(F597,2)*ROUND(G597,2),2)</f>
        <v>328.92</v>
      </c>
    </row>
    <row r="598" customHeight="0" bestFit="1" ht="20">
      <c r="A598" s="7" t="inlineStr">
        <is>
          <r>
            <t xml:space="preserve">5.15.28</t>
          </r>
        </is>
      </c>
      <c r="B598" s="8" t="inlineStr">
        <is>
          <r>
            <t xml:space="preserve">44.03.130</t>
          </r>
        </is>
      </c>
      <c r="C598" s="9" t="inlineStr">
        <is>
          <r>
            <t xml:space="preserve">Saboneteira tipo dispenser, para refil de 800 ml</t>
          </r>
        </is>
      </c>
      <c r="D598" s="8" t="inlineStr">
        <is>
          <r>
            <t xml:space="preserve">CDHU</t>
          </r>
        </is>
      </c>
      <c r="E598" s="8" t="inlineStr">
        <is>
          <r>
            <t xml:space="preserve">UN</t>
          </r>
        </is>
      </c>
      <c r="F598" s="10" t="n">
        <v>1.0</v>
      </c>
      <c r="G598" s="11" t="n">
        <v>68.16</v>
      </c>
      <c r="H598" s="12" t="n">
        <f>ROUND(ROUND(F598,2)*ROUND(G598,2),2)</f>
        <v>68.16</v>
      </c>
    </row>
    <row r="599" customHeight="0" bestFit="1" ht="20">
      <c r="A599" s="7" t="inlineStr">
        <is>
          <r>
            <t xml:space="preserve">5.15.29</t>
          </r>
        </is>
      </c>
      <c r="B599" s="8" t="inlineStr">
        <is>
          <r>
            <t xml:space="preserve">44.03.180</t>
          </r>
        </is>
      </c>
      <c r="C599" s="9" t="inlineStr">
        <is>
          <r>
            <t xml:space="preserve">Dispenser toalheiro em ABS, para folhas</t>
          </r>
        </is>
      </c>
      <c r="D599" s="8" t="inlineStr">
        <is>
          <r>
            <t xml:space="preserve">CDHU</t>
          </r>
        </is>
      </c>
      <c r="E599" s="8" t="inlineStr">
        <is>
          <r>
            <t xml:space="preserve">UN</t>
          </r>
        </is>
      </c>
      <c r="F599" s="10" t="n">
        <v>1.0</v>
      </c>
      <c r="G599" s="11" t="n">
        <v>66.39</v>
      </c>
      <c r="H599" s="12" t="n">
        <f>ROUND(ROUND(F599,2)*ROUND(G599,2),2)</f>
        <v>66.39</v>
      </c>
    </row>
    <row r="600" customHeight="0" bestFit="1" ht="24">
      <c r="A600" s="7" t="inlineStr">
        <is>
          <r>
            <t xml:space="preserve">5.15.30</t>
          </r>
        </is>
      </c>
      <c r="B600" s="8" t="inlineStr">
        <is>
          <r>
            <t xml:space="preserve">1201</t>
          </r>
        </is>
      </c>
      <c r="C600" s="9" t="inlineStr">
        <is>
          <r>
            <t xml:space="preserve">TORNEIRA DE MESA PARA LAVATÓRIO COMPACTA, ACIONAMENTO HIDROMECÂNICO, EM LATÃO CROMADO, DN= 1/2´</t>
          </r>
        </is>
      </c>
      <c r="D600" s="8" t="inlineStr">
        <is>
          <r>
            <t xml:space="preserve">Composições Próprias</t>
          </r>
        </is>
      </c>
      <c r="E600" s="8" t="inlineStr">
        <is>
          <r>
            <t xml:space="preserve">UN</t>
          </r>
        </is>
      </c>
      <c r="F600" s="10" t="n">
        <v>4.0</v>
      </c>
      <c r="G600" s="11" t="n">
        <v>17.89</v>
      </c>
      <c r="H600" s="12" t="n">
        <f>ROUND(ROUND(F600,2)*ROUND(G600,2),2)</f>
        <v>71.56</v>
      </c>
    </row>
    <row r="601" customHeight="0" bestFit="1" ht="20">
      <c r="A601" s="7" t="inlineStr">
        <is>
          <r>
            <t xml:space="preserve">5.15.31</t>
          </r>
        </is>
      </c>
      <c r="B601" s="8" t="inlineStr">
        <is>
          <r>
            <t xml:space="preserve">44.20.110</t>
          </r>
        </is>
      </c>
      <c r="C601" s="9" t="inlineStr">
        <is>
          <r>
            <t xml:space="preserve">Engate flexível de PVC DN= 1/2´</t>
          </r>
        </is>
      </c>
      <c r="D601" s="8" t="inlineStr">
        <is>
          <r>
            <t xml:space="preserve">CDHU</t>
          </r>
        </is>
      </c>
      <c r="E601" s="8" t="inlineStr">
        <is>
          <r>
            <t xml:space="preserve">UN</t>
          </r>
        </is>
      </c>
      <c r="F601" s="10" t="n">
        <v>4.0</v>
      </c>
      <c r="G601" s="11" t="n">
        <v>13.66</v>
      </c>
      <c r="H601" s="12" t="n">
        <f>ROUND(ROUND(F601,2)*ROUND(G601,2),2)</f>
        <v>54.64</v>
      </c>
    </row>
    <row r="602" customHeight="0" bestFit="1" ht="20">
      <c r="A602" s="7" t="inlineStr">
        <is>
          <r>
            <t xml:space="preserve">5.15.32</t>
          </r>
        </is>
      </c>
      <c r="B602" s="8" t="inlineStr">
        <is>
          <r>
            <t xml:space="preserve">44.20.120</t>
          </r>
        </is>
      </c>
      <c r="C602" s="9" t="inlineStr">
        <is>
          <r>
            <t xml:space="preserve">Canopla para válvula de descarga</t>
          </r>
        </is>
      </c>
      <c r="D602" s="8" t="inlineStr">
        <is>
          <r>
            <t xml:space="preserve">CDHU</t>
          </r>
        </is>
      </c>
      <c r="E602" s="8" t="inlineStr">
        <is>
          <r>
            <t xml:space="preserve">UN</t>
          </r>
        </is>
      </c>
      <c r="F602" s="10" t="n">
        <v>4.0</v>
      </c>
      <c r="G602" s="11" t="n">
        <v>130.76</v>
      </c>
      <c r="H602" s="12" t="n">
        <f>ROUND(ROUND(F602,2)*ROUND(G602,2),2)</f>
        <v>523.04</v>
      </c>
    </row>
    <row r="603" customHeight="0" bestFit="1" ht="20">
      <c r="A603" s="7" t="inlineStr">
        <is>
          <r>
            <t xml:space="preserve">5.15.33</t>
          </r>
        </is>
      </c>
      <c r="B603" s="8" t="inlineStr">
        <is>
          <r>
            <t xml:space="preserve">44.20.150</t>
          </r>
        </is>
      </c>
      <c r="C603" s="9" t="inlineStr">
        <is>
          <r>
            <t xml:space="preserve">Acabamento cromado para registro</t>
          </r>
        </is>
      </c>
      <c r="D603" s="8" t="inlineStr">
        <is>
          <r>
            <t xml:space="preserve">CDHU</t>
          </r>
        </is>
      </c>
      <c r="E603" s="8" t="inlineStr">
        <is>
          <r>
            <t xml:space="preserve">UN</t>
          </r>
        </is>
      </c>
      <c r="F603" s="10" t="n">
        <v>1.0</v>
      </c>
      <c r="G603" s="11" t="n">
        <v>58.05</v>
      </c>
      <c r="H603" s="12" t="n">
        <f>ROUND(ROUND(F603,2)*ROUND(G603,2),2)</f>
        <v>58.05</v>
      </c>
    </row>
    <row r="604" customHeight="0" bestFit="1" ht="20">
      <c r="A604" s="7" t="inlineStr">
        <is>
          <r>
            <t xml:space="preserve">5.15.34</t>
          </r>
        </is>
      </c>
      <c r="B604" s="8" t="inlineStr">
        <is>
          <r>
            <t xml:space="preserve">44.20.200</t>
          </r>
        </is>
      </c>
      <c r="C604" s="9" t="inlineStr">
        <is>
          <r>
            <t xml:space="preserve">Sifão de metal cromado de 1 1/2´ x 2´</t>
          </r>
        </is>
      </c>
      <c r="D604" s="8" t="inlineStr">
        <is>
          <r>
            <t xml:space="preserve">CDHU</t>
          </r>
        </is>
      </c>
      <c r="E604" s="8" t="inlineStr">
        <is>
          <r>
            <t xml:space="preserve">UN</t>
          </r>
        </is>
      </c>
      <c r="F604" s="10" t="n">
        <v>4.0</v>
      </c>
      <c r="G604" s="11" t="n">
        <v>181.52</v>
      </c>
      <c r="H604" s="12" t="n">
        <f>ROUND(ROUND(F604,2)*ROUND(G604,2),2)</f>
        <v>726.08</v>
      </c>
    </row>
    <row r="605" customHeight="0" bestFit="1" ht="20">
      <c r="A605" s="7" t="inlineStr">
        <is>
          <r>
            <t xml:space="preserve">5.15.35</t>
          </r>
        </is>
      </c>
      <c r="B605" s="8" t="inlineStr">
        <is>
          <r>
            <t xml:space="preserve">44.20.280</t>
          </r>
        </is>
      </c>
      <c r="C605" s="9" t="inlineStr">
        <is>
          <r>
            <t xml:space="preserve">Tampa de plástico para bacia sanitária</t>
          </r>
        </is>
      </c>
      <c r="D605" s="8" t="inlineStr">
        <is>
          <r>
            <t xml:space="preserve">CDHU</t>
          </r>
        </is>
      </c>
      <c r="E605" s="8" t="inlineStr">
        <is>
          <r>
            <t xml:space="preserve">UN</t>
          </r>
        </is>
      </c>
      <c r="F605" s="10" t="n">
        <v>4.0</v>
      </c>
      <c r="G605" s="11" t="n">
        <v>41.8</v>
      </c>
      <c r="H605" s="12" t="n">
        <f>ROUND(ROUND(F605,2)*ROUND(G605,2),2)</f>
        <v>167.2</v>
      </c>
    </row>
    <row r="606" customHeight="0" bestFit="1" ht="20">
      <c r="A606" s="7" t="inlineStr">
        <is>
          <r>
            <t xml:space="preserve">5.15.36</t>
          </r>
        </is>
      </c>
      <c r="B606" s="8" t="inlineStr">
        <is>
          <r>
            <t xml:space="preserve">44.20.640</t>
          </r>
        </is>
      </c>
      <c r="C606" s="9" t="inlineStr">
        <is>
          <r>
            <t xml:space="preserve">Válvula de metal cromado de 1 1/2´</t>
          </r>
        </is>
      </c>
      <c r="D606" s="8" t="inlineStr">
        <is>
          <r>
            <t xml:space="preserve">CDHU</t>
          </r>
        </is>
      </c>
      <c r="E606" s="8" t="inlineStr">
        <is>
          <r>
            <t xml:space="preserve">UN</t>
          </r>
        </is>
      </c>
      <c r="F606" s="10" t="n">
        <v>4.0</v>
      </c>
      <c r="G606" s="11" t="n">
        <v>96.14</v>
      </c>
      <c r="H606" s="12" t="n">
        <f>ROUND(ROUND(F606,2)*ROUND(G606,2),2)</f>
        <v>384.56</v>
      </c>
    </row>
    <row r="607" customHeight="0" bestFit="1" ht="20">
      <c r="A607" s="7" t="inlineStr">
        <is>
          <r>
            <t xml:space="preserve">5.15.37</t>
          </r>
        </is>
      </c>
      <c r="B607" s="8" t="inlineStr">
        <is>
          <r>
            <t xml:space="preserve">08.16.003</t>
          </r>
        </is>
      </c>
      <c r="C607" s="9" t="inlineStr">
        <is>
          <r>
            <t xml:space="preserve">Bacia sanitária infantil</t>
          </r>
        </is>
      </c>
      <c r="D607" s="8" t="inlineStr">
        <is>
          <r>
            <t xml:space="preserve">FDE</t>
          </r>
        </is>
      </c>
      <c r="E607" s="8" t="inlineStr">
        <is>
          <r>
            <t xml:space="preserve">UN</t>
          </r>
        </is>
      </c>
      <c r="F607" s="10" t="n">
        <v>4.0</v>
      </c>
      <c r="G607" s="11" t="n">
        <v>602.48</v>
      </c>
      <c r="H607" s="12" t="n">
        <f>ROUND(ROUND(F607,2)*ROUND(G607,2),2)</f>
        <v>2409.92</v>
      </c>
    </row>
    <row r="608" customHeight="1" ht="20">
      <c r="A608" s="5" t="inlineStr">
        <is>
          <r>
            <t xml:space="preserve">5.16</t>
          </r>
        </is>
      </c>
      <c r="B608" s="5" t="inlineStr">
        <is>
          <r>
            <t xml:space="preserve">HALL DOS SANITÁRIOS MASCULINO E FEMININO DOS ALUNOS</t>
          </r>
        </is>
      </c>
      <c r="C608" s="5" t="inlineStr"/>
      <c r="D608" s="5" t="inlineStr"/>
      <c r="E608" s="5" t="inlineStr"/>
      <c r="F608" s="5" t="inlineStr"/>
      <c r="G608" s="5" t="inlineStr"/>
      <c r="H608" s="6" t="n">
        <f>ROUND(SUM(H609:H619),2)</f>
        <v>7007.74</v>
      </c>
    </row>
    <row r="609" customHeight="0" bestFit="1" ht="20">
      <c r="A609" s="7" t="inlineStr">
        <is>
          <r>
            <t xml:space="preserve">5.16.1</t>
          </r>
        </is>
      </c>
      <c r="B609" s="8" t="inlineStr">
        <is>
          <r>
            <t xml:space="preserve">03.04.020</t>
          </r>
        </is>
      </c>
      <c r="C609" s="9" t="inlineStr">
        <is>
          <r>
            <t xml:space="preserve">Demolição manual de revestimento cerâmico, incluindo a base</t>
          </r>
        </is>
      </c>
      <c r="D609" s="8" t="inlineStr">
        <is>
          <r>
            <t xml:space="preserve">CDHU</t>
          </r>
        </is>
      </c>
      <c r="E609" s="8" t="inlineStr">
        <is>
          <r>
            <t xml:space="preserve">M2</t>
          </r>
        </is>
      </c>
      <c r="F609" s="10" t="n">
        <v>21.8</v>
      </c>
      <c r="G609" s="11" t="n">
        <v>12.26</v>
      </c>
      <c r="H609" s="12" t="n">
        <f>ROUND(ROUND(F609,2)*ROUND(G609,2),2)</f>
        <v>267.27</v>
      </c>
    </row>
    <row r="610" customHeight="0" bestFit="1" ht="20">
      <c r="A610" s="7" t="inlineStr">
        <is>
          <r>
            <t xml:space="preserve">5.16.2</t>
          </r>
        </is>
      </c>
      <c r="B610" s="8" t="inlineStr">
        <is>
          <r>
            <t xml:space="preserve">03.04.040</t>
          </r>
        </is>
      </c>
      <c r="C610" s="9" t="inlineStr">
        <is>
          <r>
            <t xml:space="preserve">Demolição manual de rodapé, soleira ou peitoril, em material cerâmico e/ou ladrilho hidráulico, incluindo a base</t>
          </r>
        </is>
      </c>
      <c r="D610" s="8" t="inlineStr">
        <is>
          <r>
            <t xml:space="preserve">CDHU</t>
          </r>
        </is>
      </c>
      <c r="E610" s="8" t="inlineStr">
        <is>
          <r>
            <t xml:space="preserve">M</t>
          </r>
        </is>
      </c>
      <c r="F610" s="10" t="n">
        <v>14.47</v>
      </c>
      <c r="G610" s="11" t="n">
        <v>3.07</v>
      </c>
      <c r="H610" s="12" t="n">
        <f>ROUND(ROUND(F610,2)*ROUND(G610,2),2)</f>
        <v>44.42</v>
      </c>
    </row>
    <row r="611" customHeight="0" bestFit="1" ht="24">
      <c r="A611" s="7" t="inlineStr">
        <is>
          <r>
            <t xml:space="preserve">5.16.3</t>
          </r>
        </is>
      </c>
      <c r="B611" s="8" t="inlineStr">
        <is>
          <r>
            <t xml:space="preserve">05.07.040</t>
          </r>
        </is>
      </c>
      <c r="C611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611" s="8" t="inlineStr">
        <is>
          <r>
            <t xml:space="preserve">CDHU</t>
          </r>
        </is>
      </c>
      <c r="E611" s="8" t="inlineStr">
        <is>
          <r>
            <t xml:space="preserve">M3</t>
          </r>
        </is>
      </c>
      <c r="F611" s="10" t="n">
        <v>0.74</v>
      </c>
      <c r="G611" s="11" t="n">
        <v>110.78</v>
      </c>
      <c r="H611" s="12" t="n">
        <f>ROUND(ROUND(F611,2)*ROUND(G611,2),2)</f>
        <v>81.98</v>
      </c>
    </row>
    <row r="612" customHeight="0" bestFit="1" ht="32">
      <c r="A612" s="7" t="inlineStr">
        <is>
          <r>
            <t xml:space="preserve">5.16.4</t>
          </r>
        </is>
      </c>
      <c r="B612" s="8" t="inlineStr">
        <is>
          <r>
            <t xml:space="preserve">18.06.142</t>
          </r>
        </is>
      </c>
      <c r="C612" s="9" t="inlineStr">
        <is>
          <r>
            <t xml:space="preserve">Placa cerâmica esmaltada antiderrapante PEI-5 para área interna com saída para o exterior, grupo de absorção BIIa, resistência química A, assentado com argamassa colante industrializada</t>
          </r>
        </is>
      </c>
      <c r="D612" s="8" t="inlineStr">
        <is>
          <r>
            <t xml:space="preserve">CDHU</t>
          </r>
        </is>
      </c>
      <c r="E612" s="8" t="inlineStr">
        <is>
          <r>
            <t xml:space="preserve">M2</t>
          </r>
        </is>
      </c>
      <c r="F612" s="10" t="n">
        <v>21.8</v>
      </c>
      <c r="G612" s="11" t="n">
        <v>131.51</v>
      </c>
      <c r="H612" s="12" t="n">
        <f>ROUND(ROUND(F612,2)*ROUND(G612,2),2)</f>
        <v>2866.92</v>
      </c>
    </row>
    <row r="613" customHeight="0" bestFit="1" ht="32">
      <c r="A613" s="7" t="inlineStr">
        <is>
          <r>
            <t xml:space="preserve">5.16.5</t>
          </r>
        </is>
      </c>
      <c r="B613" s="8" t="inlineStr">
        <is>
          <r>
            <t xml:space="preserve">18.06.143</t>
          </r>
        </is>
      </c>
      <c r="C613" s="9" t="inlineStr">
        <is>
          <r>
            <t xml:space="preserve">Rodapé em placa cerâmica esmaltada antiderrapante PEI-5 para área interna com saída para o exterior, grupo de absorção BIIa, resistência química A, assentado com argamassa colante industrializada</t>
          </r>
        </is>
      </c>
      <c r="D613" s="8" t="inlineStr">
        <is>
          <r>
            <t xml:space="preserve">CDHU</t>
          </r>
        </is>
      </c>
      <c r="E613" s="8" t="inlineStr">
        <is>
          <r>
            <t xml:space="preserve">M</t>
          </r>
        </is>
      </c>
      <c r="F613" s="10" t="n">
        <v>14.47</v>
      </c>
      <c r="G613" s="11" t="n">
        <v>20.64</v>
      </c>
      <c r="H613" s="12" t="n">
        <f>ROUND(ROUND(F613,2)*ROUND(G613,2),2)</f>
        <v>298.66</v>
      </c>
    </row>
    <row r="614" customHeight="0" bestFit="1" ht="20">
      <c r="A614" s="7" t="inlineStr">
        <is>
          <r>
            <t xml:space="preserve">5.16.6</t>
          </r>
        </is>
      </c>
      <c r="B614" s="8" t="inlineStr">
        <is>
          <r>
            <t xml:space="preserve">18.06.410</t>
          </r>
        </is>
      </c>
      <c r="C614" s="9" t="inlineStr">
        <is>
          <r>
            <t xml:space="preserve">Rejuntamento em placas cerâmicas com argamassa industrializada para rejunte, juntas acima de 3 até 5 mm</t>
          </r>
        </is>
      </c>
      <c r="D614" s="8" t="inlineStr">
        <is>
          <r>
            <t xml:space="preserve">CDHU</t>
          </r>
        </is>
      </c>
      <c r="E614" s="8" t="inlineStr">
        <is>
          <r>
            <t xml:space="preserve">M2</t>
          </r>
        </is>
      </c>
      <c r="F614" s="10" t="n">
        <v>21.8</v>
      </c>
      <c r="G614" s="11" t="n">
        <v>13.27</v>
      </c>
      <c r="H614" s="12" t="n">
        <f>ROUND(ROUND(F614,2)*ROUND(G614,2),2)</f>
        <v>289.29</v>
      </c>
    </row>
    <row r="615" customHeight="0" bestFit="1" ht="24">
      <c r="A615" s="7" t="inlineStr">
        <is>
          <r>
            <t xml:space="preserve">5.16.7</t>
          </r>
        </is>
      </c>
      <c r="B615" s="8" t="inlineStr">
        <is>
          <r>
            <t xml:space="preserve">18.06.510</t>
          </r>
        </is>
      </c>
      <c r="C615" s="9" t="inlineStr">
        <is>
          <r>
            <t xml:space="preserve">Rejuntamento de rodapé em placas cerâmicas com argamassa industrializada para rejunte, altura até 10 cm, juntas acima de 3 até 5 mm</t>
          </r>
        </is>
      </c>
      <c r="D615" s="8" t="inlineStr">
        <is>
          <r>
            <t xml:space="preserve">CDHU</t>
          </r>
        </is>
      </c>
      <c r="E615" s="8" t="inlineStr">
        <is>
          <r>
            <t xml:space="preserve">M</t>
          </r>
        </is>
      </c>
      <c r="F615" s="10" t="n">
        <v>14.47</v>
      </c>
      <c r="G615" s="11" t="n">
        <v>1.46</v>
      </c>
      <c r="H615" s="12" t="n">
        <f>ROUND(ROUND(F615,2)*ROUND(G615,2),2)</f>
        <v>21.13</v>
      </c>
    </row>
    <row r="616" customHeight="0" bestFit="1" ht="20">
      <c r="A616" s="7" t="inlineStr">
        <is>
          <r>
            <t xml:space="preserve">5.16.8</t>
          </r>
        </is>
      </c>
      <c r="B616" s="8" t="inlineStr">
        <is>
          <r>
            <t xml:space="preserve">19.01.062</t>
          </r>
        </is>
      </c>
      <c r="C616" s="9" t="inlineStr">
        <is>
          <r>
            <t xml:space="preserve">Peitoril e/ou soleira em granito, espessura de 2 cm e largura até 20 cm, acabamento polido</t>
          </r>
        </is>
      </c>
      <c r="D616" s="8" t="inlineStr">
        <is>
          <r>
            <t xml:space="preserve">CDHU</t>
          </r>
        </is>
      </c>
      <c r="E616" s="8" t="inlineStr">
        <is>
          <r>
            <t xml:space="preserve">M</t>
          </r>
        </is>
      </c>
      <c r="F616" s="10" t="n">
        <v>2.35</v>
      </c>
      <c r="G616" s="11" t="n">
        <v>178.05</v>
      </c>
      <c r="H616" s="12" t="n">
        <f>ROUND(ROUND(F616,2)*ROUND(G616,2),2)</f>
        <v>418.42</v>
      </c>
    </row>
    <row r="617" customHeight="0" bestFit="1" ht="20">
      <c r="A617" s="7" t="inlineStr">
        <is>
          <r>
            <t xml:space="preserve">5.16.9</t>
          </r>
        </is>
      </c>
      <c r="B617" s="8" t="inlineStr">
        <is>
          <r>
            <t xml:space="preserve">33.10.020</t>
          </r>
        </is>
      </c>
      <c r="C617" s="9" t="inlineStr">
        <is>
          <r>
            <t xml:space="preserve">Tinta látex em massa, inclusive preparo</t>
          </r>
        </is>
      </c>
      <c r="D617" s="8" t="inlineStr">
        <is>
          <r>
            <t xml:space="preserve">CDHU</t>
          </r>
        </is>
      </c>
      <c r="E617" s="8" t="inlineStr">
        <is>
          <r>
            <t xml:space="preserve">M2</t>
          </r>
        </is>
      </c>
      <c r="F617" s="10" t="n">
        <v>49.77</v>
      </c>
      <c r="G617" s="11" t="n">
        <v>29.55</v>
      </c>
      <c r="H617" s="12" t="n">
        <f>ROUND(ROUND(F617,2)*ROUND(G617,2),2)</f>
        <v>1470.7</v>
      </c>
    </row>
    <row r="618" customHeight="0" bestFit="1" ht="20">
      <c r="A618" s="7" t="inlineStr">
        <is>
          <r>
            <t xml:space="preserve">5.16.10</t>
          </r>
        </is>
      </c>
      <c r="B618" s="8" t="inlineStr">
        <is>
          <r>
            <t xml:space="preserve">33.10.041</t>
          </r>
        </is>
      </c>
      <c r="C618" s="9" t="inlineStr">
        <is>
          <r>
            <t xml:space="preserve">Esmalte à base de água em massa, inclusive preparo</t>
          </r>
        </is>
      </c>
      <c r="D618" s="8" t="inlineStr">
        <is>
          <r>
            <t xml:space="preserve">CDHU</t>
          </r>
        </is>
      </c>
      <c r="E618" s="8" t="inlineStr">
        <is>
          <r>
            <t xml:space="preserve">M2</t>
          </r>
        </is>
      </c>
      <c r="F618" s="10" t="n">
        <v>27.3</v>
      </c>
      <c r="G618" s="11" t="n">
        <v>36.26</v>
      </c>
      <c r="H618" s="12" t="n">
        <f>ROUND(ROUND(F618,2)*ROUND(G618,2),2)</f>
        <v>989.9</v>
      </c>
    </row>
    <row r="619" customHeight="0" bestFit="1" ht="20">
      <c r="A619" s="7" t="inlineStr">
        <is>
          <r>
            <t xml:space="preserve">5.16.11</t>
          </r>
        </is>
      </c>
      <c r="B619" s="8" t="inlineStr">
        <is>
          <r>
            <t xml:space="preserve">33.11.050</t>
          </r>
        </is>
      </c>
      <c r="C619" s="9" t="inlineStr">
        <is>
          <r>
            <t xml:space="preserve">Esmalte à base água em superfície metálica, inclusive preparo</t>
          </r>
        </is>
      </c>
      <c r="D619" s="8" t="inlineStr">
        <is>
          <r>
            <t xml:space="preserve">CDHU</t>
          </r>
        </is>
      </c>
      <c r="E619" s="8" t="inlineStr">
        <is>
          <r>
            <t xml:space="preserve">M2</t>
          </r>
        </is>
      </c>
      <c r="F619" s="10" t="n">
        <v>5.29</v>
      </c>
      <c r="G619" s="11" t="n">
        <v>48.97</v>
      </c>
      <c r="H619" s="12" t="n">
        <f>ROUND(ROUND(F619,2)*ROUND(G619,2),2)</f>
        <v>259.05</v>
      </c>
    </row>
    <row r="620" customHeight="1" ht="20">
      <c r="A620" s="5" t="inlineStr">
        <is>
          <r>
            <t xml:space="preserve">6</t>
          </r>
        </is>
      </c>
      <c r="B620" s="5" t="inlineStr">
        <is>
          <r>
            <t xml:space="preserve">F - INSTALAÇÕES ELÉTRICAS</t>
          </r>
        </is>
      </c>
      <c r="C620" s="5" t="inlineStr"/>
      <c r="D620" s="5" t="inlineStr"/>
      <c r="E620" s="5" t="inlineStr"/>
      <c r="F620" s="5" t="inlineStr"/>
      <c r="G620" s="5" t="inlineStr"/>
      <c r="H620" s="6" t="n">
        <f>ROUND(H621+H677,2)</f>
        <v>406425.0</v>
      </c>
    </row>
    <row r="621" customHeight="1" ht="20">
      <c r="A621" s="5" t="inlineStr">
        <is>
          <r>
            <t xml:space="preserve">6.1</t>
          </r>
        </is>
      </c>
      <c r="B621" s="5" t="inlineStr">
        <is>
          <r>
            <t xml:space="preserve">EXECUÇÃO DAS INSTALAÇÕES ELÉTRICAS NOVAS</t>
          </r>
        </is>
      </c>
      <c r="C621" s="5" t="inlineStr"/>
      <c r="D621" s="5" t="inlineStr"/>
      <c r="E621" s="5" t="inlineStr"/>
      <c r="F621" s="5" t="inlineStr"/>
      <c r="G621" s="5" t="inlineStr"/>
      <c r="H621" s="6" t="n">
        <f>ROUND(SUM(H622:H676),2)</f>
        <v>353650.71</v>
      </c>
    </row>
    <row r="622" customHeight="0" bestFit="1" ht="20">
      <c r="A622" s="7" t="inlineStr">
        <is>
          <r>
            <t xml:space="preserve">6.1.1</t>
          </r>
        </is>
      </c>
      <c r="B622" s="8" t="inlineStr">
        <is>
          <r>
            <t xml:space="preserve">37.03.200</t>
          </r>
        </is>
      </c>
      <c r="C622" s="9" t="inlineStr">
        <is>
          <r>
            <t xml:space="preserve">Quadro de distribuição universal de embutir, para disjuntores 16 DIN / 12 Bolt-on - 150 A - sem componentes</t>
          </r>
        </is>
      </c>
      <c r="D622" s="8" t="inlineStr">
        <is>
          <r>
            <t xml:space="preserve">CDHU</t>
          </r>
        </is>
      </c>
      <c r="E622" s="8" t="inlineStr">
        <is>
          <r>
            <t xml:space="preserve">UN</t>
          </r>
        </is>
      </c>
      <c r="F622" s="10" t="n">
        <v>4.0</v>
      </c>
      <c r="G622" s="11" t="n">
        <v>554.56</v>
      </c>
      <c r="H622" s="12" t="n">
        <f>ROUND(ROUND(F622,2)*ROUND(G622,2),2)</f>
        <v>2218.24</v>
      </c>
    </row>
    <row r="623" customHeight="0" bestFit="1" ht="20">
      <c r="A623" s="7" t="inlineStr">
        <is>
          <r>
            <t xml:space="preserve">6.1.2</t>
          </r>
        </is>
      </c>
      <c r="B623" s="8" t="inlineStr">
        <is>
          <r>
            <t xml:space="preserve">37.03.210</t>
          </r>
        </is>
      </c>
      <c r="C623" s="9" t="inlineStr">
        <is>
          <r>
            <t xml:space="preserve">Quadro de distribuição universal de embutir, para disjuntores 24 DIN / 18 Bolt-on - 150 A - sem componentes</t>
          </r>
        </is>
      </c>
      <c r="D623" s="8" t="inlineStr">
        <is>
          <r>
            <t xml:space="preserve">CDHU</t>
          </r>
        </is>
      </c>
      <c r="E623" s="8" t="inlineStr">
        <is>
          <r>
            <t xml:space="preserve">UN</t>
          </r>
        </is>
      </c>
      <c r="F623" s="10" t="n">
        <v>1.0</v>
      </c>
      <c r="G623" s="11" t="n">
        <v>595.58</v>
      </c>
      <c r="H623" s="12" t="n">
        <f>ROUND(ROUND(F623,2)*ROUND(G623,2),2)</f>
        <v>595.58</v>
      </c>
    </row>
    <row r="624" customHeight="0" bestFit="1" ht="20">
      <c r="A624" s="7" t="inlineStr">
        <is>
          <r>
            <t xml:space="preserve">6.1.3</t>
          </r>
        </is>
      </c>
      <c r="B624" s="8" t="inlineStr">
        <is>
          <r>
            <t xml:space="preserve">37.04.300</t>
          </r>
        </is>
      </c>
      <c r="C624" s="9" t="inlineStr">
        <is>
          <r>
            <t xml:space="preserve">Quadro de distribuição universal de sobrepor, para disjuntores 70 DIN / 50 Bolt-on - 225 A - sem componentes</t>
          </r>
        </is>
      </c>
      <c r="D624" s="8" t="inlineStr">
        <is>
          <r>
            <t xml:space="preserve">CDHU</t>
          </r>
        </is>
      </c>
      <c r="E624" s="8" t="inlineStr">
        <is>
          <r>
            <t xml:space="preserve">UN</t>
          </r>
        </is>
      </c>
      <c r="F624" s="10" t="n">
        <v>1.0</v>
      </c>
      <c r="G624" s="11" t="n">
        <v>2097.03</v>
      </c>
      <c r="H624" s="12" t="n">
        <f>ROUND(ROUND(F624,2)*ROUND(G624,2),2)</f>
        <v>2097.03</v>
      </c>
    </row>
    <row r="625" customHeight="0" bestFit="1" ht="20">
      <c r="A625" s="7" t="inlineStr">
        <is>
          <r>
            <t xml:space="preserve">6.1.4</t>
          </r>
        </is>
      </c>
      <c r="B625" s="8" t="inlineStr">
        <is>
          <r>
            <t xml:space="preserve">37.10.010</t>
          </r>
        </is>
      </c>
      <c r="C625" s="9" t="inlineStr">
        <is>
          <r>
            <t xml:space="preserve">Barramento de cobre nu</t>
          </r>
        </is>
      </c>
      <c r="D625" s="8" t="inlineStr">
        <is>
          <r>
            <t xml:space="preserve">CDHU</t>
          </r>
        </is>
      </c>
      <c r="E625" s="8" t="inlineStr">
        <is>
          <r>
            <t xml:space="preserve">KG</t>
          </r>
        </is>
      </c>
      <c r="F625" s="10" t="n">
        <v>3.0</v>
      </c>
      <c r="G625" s="11" t="n">
        <v>131.82</v>
      </c>
      <c r="H625" s="12" t="n">
        <f>ROUND(ROUND(F625,2)*ROUND(G625,2),2)</f>
        <v>395.46</v>
      </c>
    </row>
    <row r="626" customHeight="0" bestFit="1" ht="20">
      <c r="A626" s="7" t="inlineStr">
        <is>
          <r>
            <t xml:space="preserve">6.1.5</t>
          </r>
        </is>
      </c>
      <c r="B626" s="8" t="inlineStr">
        <is>
          <r>
            <t xml:space="preserve">37.13.800</t>
          </r>
        </is>
      </c>
      <c r="C626" s="9" t="inlineStr">
        <is>
          <r>
            <t xml:space="preserve">Mini-disjuntor termomagnético, unipolar 127/220 V, corrente de 10 A até 32 A</t>
          </r>
        </is>
      </c>
      <c r="D626" s="8" t="inlineStr">
        <is>
          <r>
            <t xml:space="preserve">CDHU</t>
          </r>
        </is>
      </c>
      <c r="E626" s="8" t="inlineStr">
        <is>
          <r>
            <t xml:space="preserve">UN</t>
          </r>
        </is>
      </c>
      <c r="F626" s="10" t="n">
        <v>30.0</v>
      </c>
      <c r="G626" s="11" t="n">
        <v>20.71</v>
      </c>
      <c r="H626" s="12" t="n">
        <f>ROUND(ROUND(F626,2)*ROUND(G626,2),2)</f>
        <v>621.3</v>
      </c>
    </row>
    <row r="627" customHeight="0" bestFit="1" ht="20">
      <c r="A627" s="7" t="inlineStr">
        <is>
          <r>
            <t xml:space="preserve">6.1.6</t>
          </r>
        </is>
      </c>
      <c r="B627" s="8" t="inlineStr">
        <is>
          <r>
            <t xml:space="preserve">37.13.840</t>
          </r>
        </is>
      </c>
      <c r="C627" s="9" t="inlineStr">
        <is>
          <r>
            <t xml:space="preserve">Mini-disjuntor termomagnético, bipolar 220/380 V, corrente de 10 A até 32 A</t>
          </r>
        </is>
      </c>
      <c r="D627" s="8" t="inlineStr">
        <is>
          <r>
            <t xml:space="preserve">CDHU</t>
          </r>
        </is>
      </c>
      <c r="E627" s="8" t="inlineStr">
        <is>
          <r>
            <t xml:space="preserve">UN</t>
          </r>
        </is>
      </c>
      <c r="F627" s="10" t="n">
        <v>9.0</v>
      </c>
      <c r="G627" s="11" t="n">
        <v>52.97</v>
      </c>
      <c r="H627" s="12" t="n">
        <f>ROUND(ROUND(F627,2)*ROUND(G627,2),2)</f>
        <v>476.73</v>
      </c>
    </row>
    <row r="628" customHeight="0" bestFit="1" ht="20">
      <c r="A628" s="7" t="inlineStr">
        <is>
          <r>
            <t xml:space="preserve">6.1.7</t>
          </r>
        </is>
      </c>
      <c r="B628" s="8" t="inlineStr">
        <is>
          <r>
            <t xml:space="preserve">37.13.880</t>
          </r>
        </is>
      </c>
      <c r="C628" s="9" t="inlineStr">
        <is>
          <r>
            <t xml:space="preserve">Mini-disjuntor termomagnético, tripolar 220/380 V, corrente de 10 A até 32 A</t>
          </r>
        </is>
      </c>
      <c r="D628" s="8" t="inlineStr">
        <is>
          <r>
            <t xml:space="preserve">CDHU</t>
          </r>
        </is>
      </c>
      <c r="E628" s="8" t="inlineStr">
        <is>
          <r>
            <t xml:space="preserve">UN</t>
          </r>
        </is>
      </c>
      <c r="F628" s="10" t="n">
        <v>8.0</v>
      </c>
      <c r="G628" s="11" t="n">
        <v>68.59</v>
      </c>
      <c r="H628" s="12" t="n">
        <f>ROUND(ROUND(F628,2)*ROUND(G628,2),2)</f>
        <v>548.72</v>
      </c>
    </row>
    <row r="629" customHeight="0" bestFit="1" ht="20">
      <c r="A629" s="7" t="inlineStr">
        <is>
          <r>
            <t xml:space="preserve">6.1.8</t>
          </r>
        </is>
      </c>
      <c r="B629" s="8" t="inlineStr">
        <is>
          <r>
            <t xml:space="preserve">37.13.890</t>
          </r>
        </is>
      </c>
      <c r="C629" s="9" t="inlineStr">
        <is>
          <r>
            <t xml:space="preserve">Mini-disjuntor termomagnético, tripolar 220/380 V, corrente de 40 A até 50 A</t>
          </r>
        </is>
      </c>
      <c r="D629" s="8" t="inlineStr">
        <is>
          <r>
            <t xml:space="preserve">CDHU</t>
          </r>
        </is>
      </c>
      <c r="E629" s="8" t="inlineStr">
        <is>
          <r>
            <t xml:space="preserve">UN</t>
          </r>
        </is>
      </c>
      <c r="F629" s="10" t="n">
        <v>2.0</v>
      </c>
      <c r="G629" s="11" t="n">
        <v>73.66</v>
      </c>
      <c r="H629" s="12" t="n">
        <f>ROUND(ROUND(F629,2)*ROUND(G629,2),2)</f>
        <v>147.32</v>
      </c>
    </row>
    <row r="630" customHeight="0" bestFit="1" ht="20">
      <c r="A630" s="7" t="inlineStr">
        <is>
          <r>
            <t xml:space="preserve">6.1.9</t>
          </r>
        </is>
      </c>
      <c r="B630" s="8" t="inlineStr">
        <is>
          <r>
            <t xml:space="preserve">37.13.900</t>
          </r>
        </is>
      </c>
      <c r="C630" s="9" t="inlineStr">
        <is>
          <r>
            <t xml:space="preserve">Mini-disjuntor termomagnético, tripolar 220/380 V, corrente de 63 A</t>
          </r>
        </is>
      </c>
      <c r="D630" s="8" t="inlineStr">
        <is>
          <r>
            <t xml:space="preserve">CDHU</t>
          </r>
        </is>
      </c>
      <c r="E630" s="8" t="inlineStr">
        <is>
          <r>
            <t xml:space="preserve">UN</t>
          </r>
        </is>
      </c>
      <c r="F630" s="10" t="n">
        <v>4.0</v>
      </c>
      <c r="G630" s="11" t="n">
        <v>79.9</v>
      </c>
      <c r="H630" s="12" t="n">
        <f>ROUND(ROUND(F630,2)*ROUND(G630,2),2)</f>
        <v>319.6</v>
      </c>
    </row>
    <row r="631" customHeight="0" bestFit="1" ht="20">
      <c r="A631" s="7" t="inlineStr">
        <is>
          <r>
            <t xml:space="preserve">6.1.10</t>
          </r>
        </is>
      </c>
      <c r="B631" s="8" t="inlineStr">
        <is>
          <r>
            <t xml:space="preserve">37.13.910</t>
          </r>
        </is>
      </c>
      <c r="C631" s="9" t="inlineStr">
        <is>
          <r>
            <t xml:space="preserve">Mini-disjuntor termomagnético, tripolar 415 V, corrente de 80 A até 125 A</t>
          </r>
        </is>
      </c>
      <c r="D631" s="8" t="inlineStr">
        <is>
          <r>
            <t xml:space="preserve">CDHU</t>
          </r>
        </is>
      </c>
      <c r="E631" s="8" t="inlineStr">
        <is>
          <r>
            <t xml:space="preserve">UN</t>
          </r>
        </is>
      </c>
      <c r="F631" s="10" t="n">
        <v>3.0</v>
      </c>
      <c r="G631" s="11" t="n">
        <v>922.2</v>
      </c>
      <c r="H631" s="12" t="n">
        <f>ROUND(ROUND(F631,2)*ROUND(G631,2),2)</f>
        <v>2766.6</v>
      </c>
    </row>
    <row r="632" customHeight="0" bestFit="1" ht="20">
      <c r="A632" s="7" t="inlineStr">
        <is>
          <r>
            <t xml:space="preserve">6.1.11</t>
          </r>
        </is>
      </c>
      <c r="B632" s="8" t="inlineStr">
        <is>
          <r>
            <t xml:space="preserve">37.24.032</t>
          </r>
        </is>
      </c>
      <c r="C632" s="9" t="inlineStr">
        <is>
          <r>
            <t xml:space="preserve">Supressor de surto monofásico, corrente nominal 20 kA, Imax. de surto 50 até 80 kA</t>
          </r>
        </is>
      </c>
      <c r="D632" s="8" t="inlineStr">
        <is>
          <r>
            <t xml:space="preserve">CDHU</t>
          </r>
        </is>
      </c>
      <c r="E632" s="8" t="inlineStr">
        <is>
          <r>
            <t xml:space="preserve">UN</t>
          </r>
        </is>
      </c>
      <c r="F632" s="10" t="n">
        <v>6.0</v>
      </c>
      <c r="G632" s="11" t="n">
        <v>162.55</v>
      </c>
      <c r="H632" s="12" t="n">
        <f>ROUND(ROUND(F632,2)*ROUND(G632,2),2)</f>
        <v>975.3</v>
      </c>
    </row>
    <row r="633" customHeight="0" bestFit="1" ht="20">
      <c r="A633" s="7" t="inlineStr">
        <is>
          <r>
            <t xml:space="preserve">6.1.12</t>
          </r>
        </is>
      </c>
      <c r="B633" s="8" t="inlineStr">
        <is>
          <r>
            <t xml:space="preserve">37.25.110</t>
          </r>
        </is>
      </c>
      <c r="C633" s="9" t="inlineStr">
        <is>
          <r>
            <t xml:space="preserve">Disjuntor em caixa moldada tripolar, térmico e magnético fixos, tensão de isolamento 415/690V, de 175A a 250A</t>
          </r>
        </is>
      </c>
      <c r="D633" s="8" t="inlineStr">
        <is>
          <r>
            <t xml:space="preserve">CDHU</t>
          </r>
        </is>
      </c>
      <c r="E633" s="8" t="inlineStr">
        <is>
          <r>
            <t xml:space="preserve">UN</t>
          </r>
        </is>
      </c>
      <c r="F633" s="10" t="n">
        <v>1.0</v>
      </c>
      <c r="G633" s="11" t="n">
        <v>505.5</v>
      </c>
      <c r="H633" s="12" t="n">
        <f>ROUND(ROUND(F633,2)*ROUND(G633,2),2)</f>
        <v>505.5</v>
      </c>
    </row>
    <row r="634" customHeight="0" bestFit="1" ht="20">
      <c r="A634" s="7" t="inlineStr">
        <is>
          <r>
            <t xml:space="preserve">6.1.13</t>
          </r>
        </is>
      </c>
      <c r="B634" s="8" t="inlineStr">
        <is>
          <r>
            <t xml:space="preserve">38.04.040</t>
          </r>
        </is>
      </c>
      <c r="C634" s="9" t="inlineStr">
        <is>
          <r>
            <t xml:space="preserve">Eletroduto galvanizado conforme NBR13057 - 3/4´ com acessórios</t>
          </r>
        </is>
      </c>
      <c r="D634" s="8" t="inlineStr">
        <is>
          <r>
            <t xml:space="preserve">CDHU</t>
          </r>
        </is>
      </c>
      <c r="E634" s="8" t="inlineStr">
        <is>
          <r>
            <t xml:space="preserve">M</t>
          </r>
        </is>
      </c>
      <c r="F634" s="10" t="n">
        <v>120.0</v>
      </c>
      <c r="G634" s="11" t="n">
        <v>44.18</v>
      </c>
      <c r="H634" s="12" t="n">
        <f>ROUND(ROUND(F634,2)*ROUND(G634,2),2)</f>
        <v>5301.6</v>
      </c>
    </row>
    <row r="635" customHeight="0" bestFit="1" ht="20">
      <c r="A635" s="7" t="inlineStr">
        <is>
          <r>
            <t xml:space="preserve">6.1.14</t>
          </r>
        </is>
      </c>
      <c r="B635" s="8" t="inlineStr">
        <is>
          <r>
            <t xml:space="preserve">38.07.050</t>
          </r>
        </is>
      </c>
      <c r="C635" s="9" t="inlineStr">
        <is>
          <r>
            <t xml:space="preserve">Tampa de pressão para perfilado de 38 x 38 mm</t>
          </r>
        </is>
      </c>
      <c r="D635" s="8" t="inlineStr">
        <is>
          <r>
            <t xml:space="preserve">CDHU</t>
          </r>
        </is>
      </c>
      <c r="E635" s="8" t="inlineStr">
        <is>
          <r>
            <t xml:space="preserve">M</t>
          </r>
        </is>
      </c>
      <c r="F635" s="10" t="n">
        <v>181.0</v>
      </c>
      <c r="G635" s="11" t="n">
        <v>9.82</v>
      </c>
      <c r="H635" s="12" t="n">
        <f>ROUND(ROUND(F635,2)*ROUND(G635,2),2)</f>
        <v>1777.42</v>
      </c>
    </row>
    <row r="636" customHeight="0" bestFit="1" ht="20">
      <c r="A636" s="7" t="inlineStr">
        <is>
          <r>
            <t xml:space="preserve">6.1.15</t>
          </r>
        </is>
      </c>
      <c r="B636" s="8" t="inlineStr">
        <is>
          <r>
            <t xml:space="preserve">38.07.130</t>
          </r>
        </is>
      </c>
      <c r="C636" s="9" t="inlineStr">
        <is>
          <r>
            <t xml:space="preserve">Saída lateral simples, diâmetro de 3/4´</t>
          </r>
        </is>
      </c>
      <c r="D636" s="8" t="inlineStr">
        <is>
          <r>
            <t xml:space="preserve">CDHU</t>
          </r>
        </is>
      </c>
      <c r="E636" s="8" t="inlineStr">
        <is>
          <r>
            <t xml:space="preserve">UN</t>
          </r>
        </is>
      </c>
      <c r="F636" s="10" t="n">
        <v>18.0</v>
      </c>
      <c r="G636" s="11" t="n">
        <v>10.86</v>
      </c>
      <c r="H636" s="12" t="n">
        <f>ROUND(ROUND(F636,2)*ROUND(G636,2),2)</f>
        <v>195.48</v>
      </c>
    </row>
    <row r="637" customHeight="0" bestFit="1" ht="20">
      <c r="A637" s="7" t="inlineStr">
        <is>
          <r>
            <t xml:space="preserve">6.1.16</t>
          </r>
        </is>
      </c>
      <c r="B637" s="8" t="inlineStr">
        <is>
          <r>
            <t xml:space="preserve">38.07.340</t>
          </r>
        </is>
      </c>
      <c r="C637" s="9" t="inlineStr">
        <is>
          <r>
            <t xml:space="preserve">Perfilado liso 38 x 38 mm - com acessórios</t>
          </r>
        </is>
      </c>
      <c r="D637" s="8" t="inlineStr">
        <is>
          <r>
            <t xml:space="preserve">CDHU</t>
          </r>
        </is>
      </c>
      <c r="E637" s="8" t="inlineStr">
        <is>
          <r>
            <t xml:space="preserve">M</t>
          </r>
        </is>
      </c>
      <c r="F637" s="10" t="n">
        <v>181.0</v>
      </c>
      <c r="G637" s="11" t="n">
        <v>48.27</v>
      </c>
      <c r="H637" s="12" t="n">
        <f>ROUND(ROUND(F637,2)*ROUND(G637,2),2)</f>
        <v>8736.87</v>
      </c>
    </row>
    <row r="638" customHeight="0" bestFit="1" ht="20">
      <c r="A638" s="7" t="inlineStr">
        <is>
          <r>
            <t xml:space="preserve">6.1.17</t>
          </r>
        </is>
      </c>
      <c r="B638" s="8" t="inlineStr">
        <is>
          <r>
            <t xml:space="preserve">38.13.010</t>
          </r>
        </is>
      </c>
      <c r="C638" s="9" t="inlineStr">
        <is>
          <r>
            <t xml:space="preserve">Eletroduto corrugado em polietileno de alta densidade, DN= 30 mm, com acessórios</t>
          </r>
        </is>
      </c>
      <c r="D638" s="8" t="inlineStr">
        <is>
          <r>
            <t xml:space="preserve">CDHU</t>
          </r>
        </is>
      </c>
      <c r="E638" s="8" t="inlineStr">
        <is>
          <r>
            <t xml:space="preserve">M</t>
          </r>
        </is>
      </c>
      <c r="F638" s="10" t="n">
        <v>130.0</v>
      </c>
      <c r="G638" s="11" t="n">
        <v>7.23</v>
      </c>
      <c r="H638" s="12" t="n">
        <f>ROUND(ROUND(F638,2)*ROUND(G638,2),2)</f>
        <v>939.9</v>
      </c>
    </row>
    <row r="639" customHeight="0" bestFit="1" ht="20">
      <c r="A639" s="7" t="inlineStr">
        <is>
          <r>
            <t xml:space="preserve">6.1.18</t>
          </r>
        </is>
      </c>
      <c r="B639" s="8" t="inlineStr">
        <is>
          <r>
            <t xml:space="preserve">38.13.040</t>
          </r>
        </is>
      </c>
      <c r="C639" s="9" t="inlineStr">
        <is>
          <r>
            <t xml:space="preserve">Eletroduto corrugado em polietileno de alta densidade, DN= 100 mm, com acessórios</t>
          </r>
        </is>
      </c>
      <c r="D639" s="8" t="inlineStr">
        <is>
          <r>
            <t xml:space="preserve">CDHU</t>
          </r>
        </is>
      </c>
      <c r="E639" s="8" t="inlineStr">
        <is>
          <r>
            <t xml:space="preserve">M</t>
          </r>
        </is>
      </c>
      <c r="F639" s="10" t="n">
        <v>46.0</v>
      </c>
      <c r="G639" s="11" t="n">
        <v>20.67</v>
      </c>
      <c r="H639" s="12" t="n">
        <f>ROUND(ROUND(F639,2)*ROUND(G639,2),2)</f>
        <v>950.82</v>
      </c>
    </row>
    <row r="640" customHeight="0" bestFit="1" ht="20">
      <c r="A640" s="7" t="inlineStr">
        <is>
          <r>
            <t xml:space="preserve">6.1.19</t>
          </r>
        </is>
      </c>
      <c r="B640" s="8" t="inlineStr">
        <is>
          <r>
            <t xml:space="preserve">38.19.220</t>
          </r>
        </is>
      </c>
      <c r="C640" s="9" t="inlineStr">
        <is>
          <r>
            <t xml:space="preserve">Eletroduto de PVC corrugado flexível reforçado, diâmetro externo de 32 mm</t>
          </r>
        </is>
      </c>
      <c r="D640" s="8" t="inlineStr">
        <is>
          <r>
            <t xml:space="preserve">CDHU</t>
          </r>
        </is>
      </c>
      <c r="E640" s="8" t="inlineStr">
        <is>
          <r>
            <t xml:space="preserve">M</t>
          </r>
        </is>
      </c>
      <c r="F640" s="10" t="n">
        <v>130.0</v>
      </c>
      <c r="G640" s="11" t="n">
        <v>21.02</v>
      </c>
      <c r="H640" s="12" t="n">
        <f>ROUND(ROUND(F640,2)*ROUND(G640,2),2)</f>
        <v>2732.6</v>
      </c>
    </row>
    <row r="641" customHeight="0" bestFit="1" ht="20">
      <c r="A641" s="7" t="inlineStr">
        <is>
          <r>
            <t xml:space="preserve">6.1.20</t>
          </r>
        </is>
      </c>
      <c r="B641" s="8" t="inlineStr">
        <is>
          <r>
            <t xml:space="preserve">38.21.330</t>
          </r>
        </is>
      </c>
      <c r="C641" s="9" t="inlineStr">
        <is>
          <r>
            <t xml:space="preserve">Eletrocalha lisa galvanizada a fogo, 200 x 100 mm, com acessórios</t>
          </r>
        </is>
      </c>
      <c r="D641" s="8" t="inlineStr">
        <is>
          <r>
            <t xml:space="preserve">CDHU</t>
          </r>
        </is>
      </c>
      <c r="E641" s="8" t="inlineStr">
        <is>
          <r>
            <t xml:space="preserve">M</t>
          </r>
        </is>
      </c>
      <c r="F641" s="10" t="n">
        <v>120.0</v>
      </c>
      <c r="G641" s="11" t="n">
        <v>176.66</v>
      </c>
      <c r="H641" s="12" t="n">
        <f>ROUND(ROUND(F641,2)*ROUND(G641,2),2)</f>
        <v>21199.2</v>
      </c>
    </row>
    <row r="642" customHeight="0" bestFit="1" ht="20">
      <c r="A642" s="7" t="inlineStr">
        <is>
          <r>
            <t xml:space="preserve">6.1.21</t>
          </r>
        </is>
      </c>
      <c r="B642" s="8" t="inlineStr">
        <is>
          <r>
            <t xml:space="preserve">38.22.640</t>
          </r>
        </is>
      </c>
      <c r="C642" s="9" t="inlineStr">
        <is>
          <r>
            <t xml:space="preserve">Tampa de encaixe para eletrocalha, galvanizada a fogo, L= 200 mm</t>
          </r>
        </is>
      </c>
      <c r="D642" s="8" t="inlineStr">
        <is>
          <r>
            <t xml:space="preserve">CDHU</t>
          </r>
        </is>
      </c>
      <c r="E642" s="8" t="inlineStr">
        <is>
          <r>
            <t xml:space="preserve">M</t>
          </r>
        </is>
      </c>
      <c r="F642" s="10" t="n">
        <v>120.0</v>
      </c>
      <c r="G642" s="11" t="n">
        <v>86.89</v>
      </c>
      <c r="H642" s="12" t="n">
        <f>ROUND(ROUND(F642,2)*ROUND(G642,2),2)</f>
        <v>10426.8</v>
      </c>
    </row>
    <row r="643" customHeight="0" bestFit="1" ht="20">
      <c r="A643" s="7" t="inlineStr">
        <is>
          <r>
            <t xml:space="preserve">6.1.22</t>
          </r>
        </is>
      </c>
      <c r="B643" s="8" t="inlineStr">
        <is>
          <r>
            <t xml:space="preserve">38.23.130</t>
          </r>
        </is>
      </c>
      <c r="C643" s="9" t="inlineStr">
        <is>
          <r>
            <t xml:space="preserve">Suporte para eletrocalha, galvanizado a fogo, 200x100 mm</t>
          </r>
        </is>
      </c>
      <c r="D643" s="8" t="inlineStr">
        <is>
          <r>
            <t xml:space="preserve">CDHU</t>
          </r>
        </is>
      </c>
      <c r="E643" s="8" t="inlineStr">
        <is>
          <r>
            <t xml:space="preserve">UN</t>
          </r>
        </is>
      </c>
      <c r="F643" s="10" t="n">
        <v>90.0</v>
      </c>
      <c r="G643" s="11" t="n">
        <v>33.66</v>
      </c>
      <c r="H643" s="12" t="n">
        <f>ROUND(ROUND(F643,2)*ROUND(G643,2),2)</f>
        <v>3029.4</v>
      </c>
    </row>
    <row r="644" customHeight="0" bestFit="1" ht="20">
      <c r="A644" s="7" t="inlineStr">
        <is>
          <r>
            <t xml:space="preserve">6.1.23</t>
          </r>
        </is>
      </c>
      <c r="B644" s="8" t="inlineStr">
        <is>
          <r>
            <t xml:space="preserve">39.02.016</t>
          </r>
        </is>
      </c>
      <c r="C644" s="9" t="inlineStr">
        <is>
          <r>
            <t xml:space="preserve">Cabo de cobre de 2,5 mm², isolamento 750 V - isolação em PVC 70°C</t>
          </r>
        </is>
      </c>
      <c r="D644" s="8" t="inlineStr">
        <is>
          <r>
            <t xml:space="preserve">CDHU</t>
          </r>
        </is>
      </c>
      <c r="E644" s="8" t="inlineStr">
        <is>
          <r>
            <t xml:space="preserve">M</t>
          </r>
        </is>
      </c>
      <c r="F644" s="10" t="n">
        <v>5200.0</v>
      </c>
      <c r="G644" s="11" t="n">
        <v>4.43</v>
      </c>
      <c r="H644" s="12" t="n">
        <f>ROUND(ROUND(F644,2)*ROUND(G644,2),2)</f>
        <v>23036.0</v>
      </c>
    </row>
    <row r="645" customHeight="0" bestFit="1" ht="20">
      <c r="A645" s="7" t="inlineStr">
        <is>
          <r>
            <t xml:space="preserve">6.1.24</t>
          </r>
        </is>
      </c>
      <c r="B645" s="8" t="inlineStr">
        <is>
          <r>
            <t xml:space="preserve">39.02.020</t>
          </r>
        </is>
      </c>
      <c r="C645" s="9" t="inlineStr">
        <is>
          <r>
            <t xml:space="preserve">Cabo de cobre de 4 mm², isolamento 750 V - isolação em PVC 70°C</t>
          </r>
        </is>
      </c>
      <c r="D645" s="8" t="inlineStr">
        <is>
          <r>
            <t xml:space="preserve">CDHU</t>
          </r>
        </is>
      </c>
      <c r="E645" s="8" t="inlineStr">
        <is>
          <r>
            <t xml:space="preserve">M</t>
          </r>
        </is>
      </c>
      <c r="F645" s="10" t="n">
        <v>600.0</v>
      </c>
      <c r="G645" s="11" t="n">
        <v>6.92</v>
      </c>
      <c r="H645" s="12" t="n">
        <f>ROUND(ROUND(F645,2)*ROUND(G645,2),2)</f>
        <v>4152.0</v>
      </c>
    </row>
    <row r="646" customHeight="0" bestFit="1" ht="20">
      <c r="A646" s="7" t="inlineStr">
        <is>
          <r>
            <t xml:space="preserve">6.1.25</t>
          </r>
        </is>
      </c>
      <c r="B646" s="8" t="inlineStr">
        <is>
          <r>
            <t xml:space="preserve">39.02.030</t>
          </r>
        </is>
      </c>
      <c r="C646" s="9" t="inlineStr">
        <is>
          <r>
            <t xml:space="preserve">Cabo de cobre de 6 mm², isolamento 750 V - isolação em PVC 70°C</t>
          </r>
        </is>
      </c>
      <c r="D646" s="8" t="inlineStr">
        <is>
          <r>
            <t xml:space="preserve">CDHU</t>
          </r>
        </is>
      </c>
      <c r="E646" s="8" t="inlineStr">
        <is>
          <r>
            <t xml:space="preserve">M</t>
          </r>
        </is>
      </c>
      <c r="F646" s="10" t="n">
        <v>600.0</v>
      </c>
      <c r="G646" s="11" t="n">
        <v>9.33</v>
      </c>
      <c r="H646" s="12" t="n">
        <f>ROUND(ROUND(F646,2)*ROUND(G646,2),2)</f>
        <v>5598.0</v>
      </c>
    </row>
    <row r="647" customHeight="0" bestFit="1" ht="20">
      <c r="A647" s="7" t="inlineStr">
        <is>
          <r>
            <t xml:space="preserve">6.1.26</t>
          </r>
        </is>
      </c>
      <c r="B647" s="8" t="inlineStr">
        <is>
          <r>
            <t xml:space="preserve">39.26.040</t>
          </r>
        </is>
      </c>
      <c r="C647" s="9" t="inlineStr">
        <is>
          <r>
            <t xml:space="preserve">Cabo de cobre flexível de 6 mm², isolamento 0,6/1 kV - isolação HEPR 90°C - baixa emissão de fumaça e gases</t>
          </r>
        </is>
      </c>
      <c r="D647" s="8" t="inlineStr">
        <is>
          <r>
            <t xml:space="preserve">CDHU</t>
          </r>
        </is>
      </c>
      <c r="E647" s="8" t="inlineStr">
        <is>
          <r>
            <t xml:space="preserve">M</t>
          </r>
        </is>
      </c>
      <c r="F647" s="10" t="n">
        <v>180.0</v>
      </c>
      <c r="G647" s="11" t="n">
        <v>9.96</v>
      </c>
      <c r="H647" s="12" t="n">
        <f>ROUND(ROUND(F647,2)*ROUND(G647,2),2)</f>
        <v>1792.8</v>
      </c>
    </row>
    <row r="648" customHeight="0" bestFit="1" ht="20">
      <c r="A648" s="7" t="inlineStr">
        <is>
          <r>
            <t xml:space="preserve">6.1.27</t>
          </r>
        </is>
      </c>
      <c r="B648" s="8" t="inlineStr">
        <is>
          <r>
            <t xml:space="preserve">39.26.050</t>
          </r>
        </is>
      </c>
      <c r="C648" s="9" t="inlineStr">
        <is>
          <r>
            <t xml:space="preserve">Cabo de cobre flexível de 10 mm², isolamento 0,6/1 kV - isolação HEPR 90°C - baixa emissão de fumaça e gases</t>
          </r>
        </is>
      </c>
      <c r="D648" s="8" t="inlineStr">
        <is>
          <r>
            <t xml:space="preserve">CDHU</t>
          </r>
        </is>
      </c>
      <c r="E648" s="8" t="inlineStr">
        <is>
          <r>
            <t xml:space="preserve">M</t>
          </r>
        </is>
      </c>
      <c r="F648" s="10" t="n">
        <v>140.0</v>
      </c>
      <c r="G648" s="11" t="n">
        <v>14.21</v>
      </c>
      <c r="H648" s="12" t="n">
        <f>ROUND(ROUND(F648,2)*ROUND(G648,2),2)</f>
        <v>1989.4</v>
      </c>
    </row>
    <row r="649" customHeight="0" bestFit="1" ht="20">
      <c r="A649" s="7" t="inlineStr">
        <is>
          <r>
            <t xml:space="preserve">6.1.28</t>
          </r>
        </is>
      </c>
      <c r="B649" s="8" t="inlineStr">
        <is>
          <r>
            <t xml:space="preserve">39.26.060</t>
          </r>
        </is>
      </c>
      <c r="C649" s="9" t="inlineStr">
        <is>
          <r>
            <t xml:space="preserve">Cabo de cobre flexível de 16 mm², isolamento 0,6/1 kV - isolação HEPR 90°C - baixa emissão de fumaça e gases</t>
          </r>
        </is>
      </c>
      <c r="D649" s="8" t="inlineStr">
        <is>
          <r>
            <t xml:space="preserve">CDHU</t>
          </r>
        </is>
      </c>
      <c r="E649" s="8" t="inlineStr">
        <is>
          <r>
            <t xml:space="preserve">M</t>
          </r>
        </is>
      </c>
      <c r="F649" s="10" t="n">
        <v>105.0</v>
      </c>
      <c r="G649" s="11" t="n">
        <v>20.15</v>
      </c>
      <c r="H649" s="12" t="n">
        <f>ROUND(ROUND(F649,2)*ROUND(G649,2),2)</f>
        <v>2115.75</v>
      </c>
    </row>
    <row r="650" customHeight="0" bestFit="1" ht="20">
      <c r="A650" s="7" t="inlineStr">
        <is>
          <r>
            <t xml:space="preserve">6.1.29</t>
          </r>
        </is>
      </c>
      <c r="B650" s="8" t="inlineStr">
        <is>
          <r>
            <t xml:space="preserve">39.26.070</t>
          </r>
        </is>
      </c>
      <c r="C650" s="9" t="inlineStr">
        <is>
          <r>
            <t xml:space="preserve">Cabo de cobre flexível de 25 mm², isolamento 0,6/1 kV - isolação HEPR 90°C - baixa emissão de fumaça e gases</t>
          </r>
        </is>
      </c>
      <c r="D650" s="8" t="inlineStr">
        <is>
          <r>
            <t xml:space="preserve">CDHU</t>
          </r>
        </is>
      </c>
      <c r="E650" s="8" t="inlineStr">
        <is>
          <r>
            <t xml:space="preserve">M</t>
          </r>
        </is>
      </c>
      <c r="F650" s="10" t="n">
        <v>120.0</v>
      </c>
      <c r="G650" s="11" t="n">
        <v>29.1</v>
      </c>
      <c r="H650" s="12" t="n">
        <f>ROUND(ROUND(F650,2)*ROUND(G650,2),2)</f>
        <v>3492.0</v>
      </c>
    </row>
    <row r="651" customHeight="0" bestFit="1" ht="20">
      <c r="A651" s="7" t="inlineStr">
        <is>
          <r>
            <t xml:space="preserve">6.1.30</t>
          </r>
        </is>
      </c>
      <c r="B651" s="8" t="inlineStr">
        <is>
          <r>
            <t xml:space="preserve">39.26.080</t>
          </r>
        </is>
      </c>
      <c r="C651" s="9" t="inlineStr">
        <is>
          <r>
            <t xml:space="preserve">Cabo de cobre flexível de 35 mm², isolamento 0,6/1 kV - isolação HEPR 90°C - baixa emissão de fumaça e gases</t>
          </r>
        </is>
      </c>
      <c r="D651" s="8" t="inlineStr">
        <is>
          <r>
            <t xml:space="preserve">CDHU</t>
          </r>
        </is>
      </c>
      <c r="E651" s="8" t="inlineStr">
        <is>
          <r>
            <t xml:space="preserve">M</t>
          </r>
        </is>
      </c>
      <c r="F651" s="10" t="n">
        <v>25.0</v>
      </c>
      <c r="G651" s="11" t="n">
        <v>40.5</v>
      </c>
      <c r="H651" s="12" t="n">
        <f>ROUND(ROUND(F651,2)*ROUND(G651,2),2)</f>
        <v>1012.5</v>
      </c>
    </row>
    <row r="652" customHeight="0" bestFit="1" ht="20">
      <c r="A652" s="7" t="inlineStr">
        <is>
          <r>
            <t xml:space="preserve">6.1.31</t>
          </r>
        </is>
      </c>
      <c r="B652" s="8" t="inlineStr">
        <is>
          <r>
            <t xml:space="preserve">39.26.110</t>
          </r>
        </is>
      </c>
      <c r="C652" s="9" t="inlineStr">
        <is>
          <r>
            <t xml:space="preserve">Cabo de cobre flexível de 95 mm², isolamento 0,6/1 kV - isolação HEPR 90°C - baixa emissão de fumaça e gases</t>
          </r>
        </is>
      </c>
      <c r="D652" s="8" t="inlineStr">
        <is>
          <r>
            <t xml:space="preserve">CDHU</t>
          </r>
        </is>
      </c>
      <c r="E652" s="8" t="inlineStr">
        <is>
          <r>
            <t xml:space="preserve">M</t>
          </r>
        </is>
      </c>
      <c r="F652" s="10" t="n">
        <v>100.0</v>
      </c>
      <c r="G652" s="11" t="n">
        <v>102.68</v>
      </c>
      <c r="H652" s="12" t="n">
        <f>ROUND(ROUND(F652,2)*ROUND(G652,2),2)</f>
        <v>10268.0</v>
      </c>
    </row>
    <row r="653" customHeight="0" bestFit="1" ht="20">
      <c r="A653" s="7" t="inlineStr">
        <is>
          <r>
            <t xml:space="preserve">6.1.32</t>
          </r>
        </is>
      </c>
      <c r="B653" s="8" t="inlineStr">
        <is>
          <r>
            <t xml:space="preserve">40.01.020</t>
          </r>
        </is>
      </c>
      <c r="C653" s="9" t="inlineStr">
        <is>
          <r>
            <t xml:space="preserve">Caixa de ferro estampada 4´ x 2´</t>
          </r>
        </is>
      </c>
      <c r="D653" s="8" t="inlineStr">
        <is>
          <r>
            <t xml:space="preserve">CDHU</t>
          </r>
        </is>
      </c>
      <c r="E653" s="8" t="inlineStr">
        <is>
          <r>
            <t xml:space="preserve">UN</t>
          </r>
        </is>
      </c>
      <c r="F653" s="10" t="n">
        <v>41.0</v>
      </c>
      <c r="G653" s="11" t="n">
        <v>14.52</v>
      </c>
      <c r="H653" s="12" t="n">
        <f>ROUND(ROUND(F653,2)*ROUND(G653,2),2)</f>
        <v>595.32</v>
      </c>
    </row>
    <row r="654" customHeight="0" bestFit="1" ht="20">
      <c r="A654" s="7" t="inlineStr">
        <is>
          <r>
            <t xml:space="preserve">6.1.33</t>
          </r>
        </is>
      </c>
      <c r="B654" s="8" t="inlineStr">
        <is>
          <r>
            <t xml:space="preserve">40.01.080</t>
          </r>
        </is>
      </c>
      <c r="C654" s="9" t="inlineStr">
        <is>
          <r>
            <t xml:space="preserve">Caixa de ferro octogonal fundo móvel 4´ x 4´</t>
          </r>
        </is>
      </c>
      <c r="D654" s="8" t="inlineStr">
        <is>
          <r>
            <t xml:space="preserve">CDHU</t>
          </r>
        </is>
      </c>
      <c r="E654" s="8" t="inlineStr">
        <is>
          <r>
            <t xml:space="preserve">UN</t>
          </r>
        </is>
      </c>
      <c r="F654" s="10" t="n">
        <v>56.0</v>
      </c>
      <c r="G654" s="11" t="n">
        <v>17.91</v>
      </c>
      <c r="H654" s="12" t="n">
        <f>ROUND(ROUND(F654,2)*ROUND(G654,2),2)</f>
        <v>1002.96</v>
      </c>
    </row>
    <row r="655" customHeight="0" bestFit="1" ht="20">
      <c r="A655" s="7" t="inlineStr">
        <is>
          <r>
            <t xml:space="preserve">6.1.34</t>
          </r>
        </is>
      </c>
      <c r="B655" s="8" t="inlineStr">
        <is>
          <r>
            <t xml:space="preserve">40.02.610</t>
          </r>
        </is>
      </c>
      <c r="C655" s="9" t="inlineStr">
        <is>
          <r>
            <t xml:space="preserve">Caixa de passagem em alumínio fundido à prova de tempo, 200 x 200 mm</t>
          </r>
        </is>
      </c>
      <c r="D655" s="8" t="inlineStr">
        <is>
          <r>
            <t xml:space="preserve">CDHU</t>
          </r>
        </is>
      </c>
      <c r="E655" s="8" t="inlineStr">
        <is>
          <r>
            <t xml:space="preserve">UN</t>
          </r>
        </is>
      </c>
      <c r="F655" s="10" t="n">
        <v>1.0</v>
      </c>
      <c r="G655" s="11" t="n">
        <v>93.34</v>
      </c>
      <c r="H655" s="12" t="n">
        <f>ROUND(ROUND(F655,2)*ROUND(G655,2),2)</f>
        <v>93.34</v>
      </c>
    </row>
    <row r="656" customHeight="0" bestFit="1" ht="20">
      <c r="A656" s="7" t="inlineStr">
        <is>
          <r>
            <t xml:space="preserve">6.1.35</t>
          </r>
        </is>
      </c>
      <c r="B656" s="8" t="inlineStr">
        <is>
          <r>
            <t xml:space="preserve">40.04.450</t>
          </r>
        </is>
      </c>
      <c r="C656" s="9" t="inlineStr">
        <is>
          <r>
            <t xml:space="preserve">Tomada 2P+T de 10 A - 250 V, completa</t>
          </r>
        </is>
      </c>
      <c r="D656" s="8" t="inlineStr">
        <is>
          <r>
            <t xml:space="preserve">CDHU</t>
          </r>
        </is>
      </c>
      <c r="E656" s="8" t="inlineStr">
        <is>
          <r>
            <t xml:space="preserve">CJ</t>
          </r>
        </is>
      </c>
      <c r="F656" s="10" t="n">
        <v>105.0</v>
      </c>
      <c r="G656" s="11" t="n">
        <v>27.91</v>
      </c>
      <c r="H656" s="12" t="n">
        <f>ROUND(ROUND(F656,2)*ROUND(G656,2),2)</f>
        <v>2930.55</v>
      </c>
    </row>
    <row r="657" customHeight="0" bestFit="1" ht="20">
      <c r="A657" s="7" t="inlineStr">
        <is>
          <r>
            <t xml:space="preserve">6.1.36</t>
          </r>
        </is>
      </c>
      <c r="B657" s="8" t="inlineStr">
        <is>
          <r>
            <t xml:space="preserve">40.04.460</t>
          </r>
        </is>
      </c>
      <c r="C657" s="9" t="inlineStr">
        <is>
          <r>
            <t xml:space="preserve">Tomada 2P+T de 20 A - 250 V, completa</t>
          </r>
        </is>
      </c>
      <c r="D657" s="8" t="inlineStr">
        <is>
          <r>
            <t xml:space="preserve">CDHU</t>
          </r>
        </is>
      </c>
      <c r="E657" s="8" t="inlineStr">
        <is>
          <r>
            <t xml:space="preserve">CJ</t>
          </r>
        </is>
      </c>
      <c r="F657" s="10" t="n">
        <v>5.0</v>
      </c>
      <c r="G657" s="11" t="n">
        <v>28.99</v>
      </c>
      <c r="H657" s="12" t="n">
        <f>ROUND(ROUND(F657,2)*ROUND(G657,2),2)</f>
        <v>144.95</v>
      </c>
    </row>
    <row r="658" customHeight="0" bestFit="1" ht="20">
      <c r="A658" s="7" t="inlineStr">
        <is>
          <r>
            <t xml:space="preserve">6.1.37</t>
          </r>
        </is>
      </c>
      <c r="B658" s="8" t="inlineStr">
        <is>
          <r>
            <t xml:space="preserve">40.05.020</t>
          </r>
        </is>
      </c>
      <c r="C658" s="9" t="inlineStr">
        <is>
          <r>
            <t xml:space="preserve">Interruptor com 1 tecla simples e placa</t>
          </r>
        </is>
      </c>
      <c r="D658" s="8" t="inlineStr">
        <is>
          <r>
            <t xml:space="preserve">CDHU</t>
          </r>
        </is>
      </c>
      <c r="E658" s="8" t="inlineStr">
        <is>
          <r>
            <t xml:space="preserve">CJ</t>
          </r>
        </is>
      </c>
      <c r="F658" s="10" t="n">
        <v>31.0</v>
      </c>
      <c r="G658" s="11" t="n">
        <v>31.4</v>
      </c>
      <c r="H658" s="12" t="n">
        <f>ROUND(ROUND(F658,2)*ROUND(G658,2),2)</f>
        <v>973.4</v>
      </c>
    </row>
    <row r="659" customHeight="0" bestFit="1" ht="20">
      <c r="A659" s="7" t="inlineStr">
        <is>
          <r>
            <t xml:space="preserve">6.1.38</t>
          </r>
        </is>
      </c>
      <c r="B659" s="8" t="inlineStr">
        <is>
          <r>
            <t xml:space="preserve">40.05.080</t>
          </r>
        </is>
      </c>
      <c r="C659" s="9" t="inlineStr">
        <is>
          <r>
            <t xml:space="preserve">Interruptor com 1 tecla paralelo e placa</t>
          </r>
        </is>
      </c>
      <c r="D659" s="8" t="inlineStr">
        <is>
          <r>
            <t xml:space="preserve">CDHU</t>
          </r>
        </is>
      </c>
      <c r="E659" s="8" t="inlineStr">
        <is>
          <r>
            <t xml:space="preserve">CJ</t>
          </r>
        </is>
      </c>
      <c r="F659" s="10" t="n">
        <v>2.0</v>
      </c>
      <c r="G659" s="11" t="n">
        <v>32.21</v>
      </c>
      <c r="H659" s="12" t="n">
        <f>ROUND(ROUND(F659,2)*ROUND(G659,2),2)</f>
        <v>64.42</v>
      </c>
    </row>
    <row r="660" customHeight="0" bestFit="1" ht="20">
      <c r="A660" s="7" t="inlineStr">
        <is>
          <r>
            <t xml:space="preserve">6.1.39</t>
          </r>
        </is>
      </c>
      <c r="B660" s="8" t="inlineStr">
        <is>
          <r>
            <t xml:space="preserve">40.06.040</t>
          </r>
        </is>
      </c>
      <c r="C660" s="9" t="inlineStr">
        <is>
          <r>
            <t xml:space="preserve">Condulete metálico de 3/4´</t>
          </r>
        </is>
      </c>
      <c r="D660" s="8" t="inlineStr">
        <is>
          <r>
            <t xml:space="preserve">CDHU</t>
          </r>
        </is>
      </c>
      <c r="E660" s="8" t="inlineStr">
        <is>
          <r>
            <t xml:space="preserve">CJ</t>
          </r>
        </is>
      </c>
      <c r="F660" s="10" t="n">
        <v>160.0</v>
      </c>
      <c r="G660" s="11" t="n">
        <v>39.61</v>
      </c>
      <c r="H660" s="12" t="n">
        <f>ROUND(ROUND(F660,2)*ROUND(G660,2),2)</f>
        <v>6337.6</v>
      </c>
    </row>
    <row r="661" customHeight="0" bestFit="1" ht="20">
      <c r="A661" s="7" t="inlineStr">
        <is>
          <r>
            <t xml:space="preserve">6.1.40</t>
          </r>
        </is>
      </c>
      <c r="B661" s="8" t="inlineStr">
        <is>
          <r>
            <t xml:space="preserve">41.02.551</t>
          </r>
        </is>
      </c>
      <c r="C661" s="9" t="inlineStr">
        <is>
          <r>
            <t xml:space="preserve">Lâmpada LED tubular T8 com base G13, de 1850 até 2000 Im - 18 a 20 W</t>
          </r>
        </is>
      </c>
      <c r="D661" s="8" t="inlineStr">
        <is>
          <r>
            <t xml:space="preserve">CDHU</t>
          </r>
        </is>
      </c>
      <c r="E661" s="8" t="inlineStr">
        <is>
          <r>
            <t xml:space="preserve">UN</t>
          </r>
        </is>
      </c>
      <c r="F661" s="10" t="n">
        <v>48.0</v>
      </c>
      <c r="G661" s="11" t="n">
        <v>22.41</v>
      </c>
      <c r="H661" s="12" t="n">
        <f>ROUND(ROUND(F661,2)*ROUND(G661,2),2)</f>
        <v>1075.68</v>
      </c>
    </row>
    <row r="662" customHeight="0" bestFit="1" ht="20">
      <c r="A662" s="7" t="inlineStr">
        <is>
          <r>
            <t xml:space="preserve">6.1.41</t>
          </r>
        </is>
      </c>
      <c r="B662" s="8" t="inlineStr">
        <is>
          <r>
            <t xml:space="preserve">41.02.562</t>
          </r>
        </is>
      </c>
      <c r="C662" s="9" t="inlineStr">
        <is>
          <r>
            <t xml:space="preserve">Lâmpada LED tubular T8 com base G13, de 3400 até 4000 Im - 36 a 40 W</t>
          </r>
        </is>
      </c>
      <c r="D662" s="8" t="inlineStr">
        <is>
          <r>
            <t xml:space="preserve">CDHU</t>
          </r>
        </is>
      </c>
      <c r="E662" s="8" t="inlineStr">
        <is>
          <r>
            <t xml:space="preserve">UN</t>
          </r>
        </is>
      </c>
      <c r="F662" s="10" t="n">
        <v>328.0</v>
      </c>
      <c r="G662" s="11" t="n">
        <v>59.74</v>
      </c>
      <c r="H662" s="12" t="n">
        <f>ROUND(ROUND(F662,2)*ROUND(G662,2),2)</f>
        <v>19594.72</v>
      </c>
    </row>
    <row r="663" customHeight="0" bestFit="1" ht="24">
      <c r="A663" s="7" t="inlineStr">
        <is>
          <r>
            <t xml:space="preserve">6.1.42</t>
          </r>
        </is>
      </c>
      <c r="B663" s="8" t="inlineStr">
        <is>
          <r>
            <t xml:space="preserve">41.31.040</t>
          </r>
        </is>
      </c>
      <c r="C663" s="9" t="inlineStr">
        <is>
          <r>
            <t xml:space="preserve">Luminária LED retangular de sobrepor com difusor translúcido, 4000 K, fluxo luminoso de 3690 a 4800 lm, potência de 35 W a 41 W</t>
          </r>
        </is>
      </c>
      <c r="D663" s="8" t="inlineStr">
        <is>
          <r>
            <t xml:space="preserve">CDHU</t>
          </r>
        </is>
      </c>
      <c r="E663" s="8" t="inlineStr">
        <is>
          <r>
            <t xml:space="preserve">UN</t>
          </r>
        </is>
      </c>
      <c r="F663" s="10" t="n">
        <v>164.0</v>
      </c>
      <c r="G663" s="11" t="n">
        <v>354.97</v>
      </c>
      <c r="H663" s="12" t="n">
        <f>ROUND(ROUND(F663,2)*ROUND(G663,2),2)</f>
        <v>58215.08</v>
      </c>
    </row>
    <row r="664" customHeight="0" bestFit="1" ht="24">
      <c r="A664" s="7" t="inlineStr">
        <is>
          <r>
            <t xml:space="preserve">6.1.43</t>
          </r>
        </is>
      </c>
      <c r="B664" s="8" t="inlineStr">
        <is>
          <r>
            <t xml:space="preserve">41.31.070</t>
          </r>
        </is>
      </c>
      <c r="C664" s="9" t="inlineStr">
        <is>
          <r>
            <t xml:space="preserve">Luminária LED quadrada de sobrepor com difusor prismático translúcido, 4000 K, fluxo luminoso de 1363 a 1800 lm, potência de 15 W a 24 W</t>
          </r>
        </is>
      </c>
      <c r="D664" s="8" t="inlineStr">
        <is>
          <r>
            <t xml:space="preserve">CDHU</t>
          </r>
        </is>
      </c>
      <c r="E664" s="8" t="inlineStr">
        <is>
          <r>
            <t xml:space="preserve">UN</t>
          </r>
        </is>
      </c>
      <c r="F664" s="10" t="n">
        <v>24.0</v>
      </c>
      <c r="G664" s="11" t="n">
        <v>226.37</v>
      </c>
      <c r="H664" s="12" t="n">
        <f>ROUND(ROUND(F664,2)*ROUND(G664,2),2)</f>
        <v>5432.88</v>
      </c>
    </row>
    <row r="665" customHeight="0" bestFit="1" ht="20">
      <c r="A665" s="7" t="inlineStr">
        <is>
          <r>
            <t xml:space="preserve">6.1.44</t>
          </r>
        </is>
      </c>
      <c r="B665" s="8" t="inlineStr">
        <is>
          <r>
            <t xml:space="preserve">41.31.101</t>
          </r>
        </is>
      </c>
      <c r="C665" s="9" t="inlineStr">
        <is>
          <r>
            <t xml:space="preserve">Projetor LED retangular, potência de 30 W, fluxo luminoso de 2250 a 2400 lm, temperatura cor 6.500 K, bivolt</t>
          </r>
        </is>
      </c>
      <c r="D665" s="8" t="inlineStr">
        <is>
          <r>
            <t xml:space="preserve">CDHU</t>
          </r>
        </is>
      </c>
      <c r="E665" s="8" t="inlineStr">
        <is>
          <r>
            <t xml:space="preserve">UN</t>
          </r>
        </is>
      </c>
      <c r="F665" s="10" t="n">
        <v>42.0</v>
      </c>
      <c r="G665" s="11" t="n">
        <v>103.79</v>
      </c>
      <c r="H665" s="12" t="n">
        <f>ROUND(ROUND(F665,2)*ROUND(G665,2),2)</f>
        <v>4359.18</v>
      </c>
    </row>
    <row r="666" customHeight="0" bestFit="1" ht="20">
      <c r="A666" s="7" t="inlineStr">
        <is>
          <r>
            <t xml:space="preserve">6.1.45</t>
          </r>
        </is>
      </c>
      <c r="B666" s="8" t="inlineStr">
        <is>
          <r>
            <t xml:space="preserve">43.07.070</t>
          </r>
        </is>
      </c>
      <c r="C666" s="9" t="inlineStr">
        <is>
          <r>
            <t xml:space="preserve">Ar condicionado a frio, tipo split piso teto com capacidade de 48.000 BTU/h</t>
          </r>
        </is>
      </c>
      <c r="D666" s="8" t="inlineStr">
        <is>
          <r>
            <t xml:space="preserve">CDHU</t>
          </r>
        </is>
      </c>
      <c r="E666" s="8" t="inlineStr">
        <is>
          <r>
            <t xml:space="preserve">CJ</t>
          </r>
        </is>
      </c>
      <c r="F666" s="10" t="n">
        <v>6.0</v>
      </c>
      <c r="G666" s="11" t="n">
        <v>15177.89</v>
      </c>
      <c r="H666" s="12" t="n">
        <f>ROUND(ROUND(F666,2)*ROUND(G666,2),2)</f>
        <v>91067.34</v>
      </c>
    </row>
    <row r="667" customHeight="0" bestFit="1" ht="20">
      <c r="A667" s="7" t="inlineStr">
        <is>
          <r>
            <t xml:space="preserve">6.1.46</t>
          </r>
        </is>
      </c>
      <c r="B667" s="8" t="inlineStr">
        <is>
          <r>
            <t xml:space="preserve">43.07.330</t>
          </r>
        </is>
      </c>
      <c r="C667" s="9" t="inlineStr">
        <is>
          <r>
            <t xml:space="preserve">Ar condicionado a frio, tipo split parede com capacidade de 12.000 BTU/h</t>
          </r>
        </is>
      </c>
      <c r="D667" s="8" t="inlineStr">
        <is>
          <r>
            <t xml:space="preserve">CDHU</t>
          </r>
        </is>
      </c>
      <c r="E667" s="8" t="inlineStr">
        <is>
          <r>
            <t xml:space="preserve">CJ</t>
          </r>
        </is>
      </c>
      <c r="F667" s="10" t="n">
        <v>2.0</v>
      </c>
      <c r="G667" s="11" t="n">
        <v>4105.96</v>
      </c>
      <c r="H667" s="12" t="n">
        <f>ROUND(ROUND(F667,2)*ROUND(G667,2),2)</f>
        <v>8211.92</v>
      </c>
    </row>
    <row r="668" customHeight="0" bestFit="1" ht="20">
      <c r="A668" s="7" t="inlineStr">
        <is>
          <r>
            <t xml:space="preserve">6.1.47</t>
          </r>
        </is>
      </c>
      <c r="B668" s="8" t="inlineStr">
        <is>
          <r>
            <t xml:space="preserve">43.07.350</t>
          </r>
        </is>
      </c>
      <c r="C668" s="9" t="inlineStr">
        <is>
          <r>
            <t xml:space="preserve">Ar condicionado a frio, tipo split parede com capacidade de 24.000 BTU/h</t>
          </r>
        </is>
      </c>
      <c r="D668" s="8" t="inlineStr">
        <is>
          <r>
            <t xml:space="preserve">CDHU</t>
          </r>
        </is>
      </c>
      <c r="E668" s="8" t="inlineStr">
        <is>
          <r>
            <t xml:space="preserve">CJ</t>
          </r>
        </is>
      </c>
      <c r="F668" s="10" t="n">
        <v>2.0</v>
      </c>
      <c r="G668" s="11" t="n">
        <v>8692.79</v>
      </c>
      <c r="H668" s="12" t="n">
        <f>ROUND(ROUND(F668,2)*ROUND(G668,2),2)</f>
        <v>17385.58</v>
      </c>
    </row>
    <row r="669" customHeight="0" bestFit="1" ht="20">
      <c r="A669" s="7" t="inlineStr">
        <is>
          <r>
            <t xml:space="preserve">6.1.48</t>
          </r>
        </is>
      </c>
      <c r="B669" s="8" t="inlineStr">
        <is>
          <r>
            <t xml:space="preserve">43.07.360</t>
          </r>
        </is>
      </c>
      <c r="C669" s="9" t="inlineStr">
        <is>
          <r>
            <t xml:space="preserve">Ar condicionado a frio, tipo split parede com capacidade de 30.000 BTU/h</t>
          </r>
        </is>
      </c>
      <c r="D669" s="8" t="inlineStr">
        <is>
          <r>
            <t xml:space="preserve">CDHU</t>
          </r>
        </is>
      </c>
      <c r="E669" s="8" t="inlineStr">
        <is>
          <r>
            <t xml:space="preserve">CJ</t>
          </r>
        </is>
      </c>
      <c r="F669" s="10" t="n">
        <v>1.0</v>
      </c>
      <c r="G669" s="11" t="n">
        <v>9023.34</v>
      </c>
      <c r="H669" s="12" t="n">
        <f>ROUND(ROUND(F669,2)*ROUND(G669,2),2)</f>
        <v>9023.34</v>
      </c>
    </row>
    <row r="670" customHeight="0" bestFit="1" ht="20">
      <c r="A670" s="7" t="inlineStr">
        <is>
          <r>
            <t xml:space="preserve">6.1.49</t>
          </r>
        </is>
      </c>
      <c r="B670" s="8" t="inlineStr">
        <is>
          <r>
            <t xml:space="preserve">43.20.130</t>
          </r>
        </is>
      </c>
      <c r="C670" s="9" t="inlineStr">
        <is>
          <r>
            <t xml:space="preserve">Caixa de passagem para condicionamento de ar tipo Split, com saída de dreno único na vertical - 39 x 22 x 6 cm</t>
          </r>
        </is>
      </c>
      <c r="D670" s="8" t="inlineStr">
        <is>
          <r>
            <t xml:space="preserve">CDHU</t>
          </r>
        </is>
      </c>
      <c r="E670" s="8" t="inlineStr">
        <is>
          <r>
            <t xml:space="preserve">UN</t>
          </r>
        </is>
      </c>
      <c r="F670" s="10" t="n">
        <v>11.0</v>
      </c>
      <c r="G670" s="11" t="n">
        <v>42.78</v>
      </c>
      <c r="H670" s="12" t="n">
        <f>ROUND(ROUND(F670,2)*ROUND(G670,2),2)</f>
        <v>470.58</v>
      </c>
    </row>
    <row r="671" customHeight="0" bestFit="1" ht="20">
      <c r="A671" s="7" t="inlineStr">
        <is>
          <r>
            <t xml:space="preserve">6.1.50</t>
          </r>
        </is>
      </c>
      <c r="B671" s="8" t="inlineStr">
        <is>
          <r>
            <t xml:space="preserve">46.01.010</t>
          </r>
        </is>
      </c>
      <c r="C671" s="9" t="inlineStr">
        <is>
          <r>
            <t xml:space="preserve">Tubo de PVC rígido soldável marrom, DN= 20 mm, (1/2´), inclusive conexões</t>
          </r>
        </is>
      </c>
      <c r="D671" s="8" t="inlineStr">
        <is>
          <r>
            <t xml:space="preserve">CDHU</t>
          </r>
        </is>
      </c>
      <c r="E671" s="8" t="inlineStr">
        <is>
          <r>
            <t xml:space="preserve">M</t>
          </r>
        </is>
      </c>
      <c r="F671" s="10" t="n">
        <v>33.0</v>
      </c>
      <c r="G671" s="11" t="n">
        <v>31.18</v>
      </c>
      <c r="H671" s="12" t="n">
        <f>ROUND(ROUND(F671,2)*ROUND(G671,2),2)</f>
        <v>1028.94</v>
      </c>
    </row>
    <row r="672" customHeight="0" bestFit="1" ht="20">
      <c r="A672" s="7" t="inlineStr">
        <is>
          <r>
            <t xml:space="preserve">6.1.51</t>
          </r>
        </is>
      </c>
      <c r="B672" s="8" t="inlineStr">
        <is>
          <r>
            <t xml:space="preserve">Exaustor.014</t>
          </r>
        </is>
      </c>
      <c r="C672" s="9" t="inlineStr">
        <is>
          <r>
            <t xml:space="preserve">Exaustor axial de parede Ø50cm</t>
          </r>
        </is>
      </c>
      <c r="D672" s="8" t="inlineStr">
        <is>
          <r>
            <t xml:space="preserve">Composições Próprias</t>
          </r>
        </is>
      </c>
      <c r="E672" s="8" t="inlineStr">
        <is>
          <r>
            <t xml:space="preserve">un</t>
          </r>
        </is>
      </c>
      <c r="F672" s="10" t="n">
        <v>2.0</v>
      </c>
      <c r="G672" s="11" t="n">
        <v>1425.5</v>
      </c>
      <c r="H672" s="12" t="n">
        <f>ROUND(ROUND(F672,2)*ROUND(G672,2),2)</f>
        <v>2851.0</v>
      </c>
    </row>
    <row r="673" customHeight="0" bestFit="1" ht="20">
      <c r="A673" s="7" t="inlineStr">
        <is>
          <r>
            <t xml:space="preserve">6.1.52</t>
          </r>
        </is>
      </c>
      <c r="B673" s="8" t="inlineStr">
        <is>
          <r>
            <t xml:space="preserve">5</t>
          </r>
        </is>
      </c>
      <c r="C673" s="9" t="inlineStr">
        <is>
          <r>
            <t xml:space="preserve">Ventilador de parede Ø40cm potência de 140W</t>
          </r>
        </is>
      </c>
      <c r="D673" s="8" t="inlineStr">
        <is>
          <r>
            <t xml:space="preserve">Composições Próprias</t>
          </r>
        </is>
      </c>
      <c r="E673" s="8" t="inlineStr">
        <is>
          <r>
            <t xml:space="preserve">un</t>
          </r>
        </is>
      </c>
      <c r="F673" s="10" t="n">
        <v>3.0</v>
      </c>
      <c r="G673" s="11" t="n">
        <v>592.15</v>
      </c>
      <c r="H673" s="12" t="n">
        <f>ROUND(ROUND(F673,2)*ROUND(G673,2),2)</f>
        <v>1776.45</v>
      </c>
    </row>
    <row r="674" customHeight="0" bestFit="1" ht="20">
      <c r="A674" s="7" t="inlineStr">
        <is>
          <r>
            <t xml:space="preserve">6.1.53</t>
          </r>
        </is>
      </c>
      <c r="B674" s="8" t="inlineStr">
        <is>
          <r>
            <t xml:space="preserve">09.082.006 (E)</t>
          </r>
        </is>
      </c>
      <c r="C674" s="9" t="inlineStr">
        <is>
          <r>
            <t xml:space="preserve">ESPELHO PLÁSTICO - 3"X3"</t>
          </r>
        </is>
      </c>
      <c r="D674" s="8" t="inlineStr">
        <is>
          <r>
            <t xml:space="preserve">SIURB</t>
          </r>
        </is>
      </c>
      <c r="E674" s="8" t="inlineStr">
        <is>
          <r>
            <t xml:space="preserve">UN</t>
          </r>
        </is>
      </c>
      <c r="F674" s="10" t="n">
        <v>73.0</v>
      </c>
      <c r="G674" s="11" t="n">
        <v>5.0</v>
      </c>
      <c r="H674" s="12" t="n">
        <f>ROUND(ROUND(F674,2)*ROUND(G674,2),2)</f>
        <v>365.0</v>
      </c>
    </row>
    <row r="675" customHeight="0" bestFit="1" ht="20">
      <c r="A675" s="7" t="inlineStr">
        <is>
          <r>
            <t xml:space="preserve">6.1.54</t>
          </r>
        </is>
      </c>
      <c r="B675" s="8" t="inlineStr">
        <is>
          <r>
            <t xml:space="preserve">09.082.007 (E)</t>
          </r>
        </is>
      </c>
      <c r="C675" s="9" t="inlineStr">
        <is>
          <r>
            <t xml:space="preserve">ESPELHO PLÁSTICO - 4"X2"</t>
          </r>
        </is>
      </c>
      <c r="D675" s="8" t="inlineStr">
        <is>
          <r>
            <t xml:space="preserve">SIURB</t>
          </r>
        </is>
      </c>
      <c r="E675" s="8" t="inlineStr">
        <is>
          <r>
            <t xml:space="preserve">UN</t>
          </r>
        </is>
      </c>
      <c r="F675" s="10" t="n">
        <v>32.0</v>
      </c>
      <c r="G675" s="11" t="n">
        <v>6.64</v>
      </c>
      <c r="H675" s="12" t="n">
        <f>ROUND(ROUND(F675,2)*ROUND(G675,2),2)</f>
        <v>212.48</v>
      </c>
    </row>
    <row r="676" customHeight="0" bestFit="1" ht="20">
      <c r="A676" s="7" t="inlineStr">
        <is>
          <r>
            <t xml:space="preserve">6.1.55</t>
          </r>
        </is>
      </c>
      <c r="B676" s="8" t="inlineStr">
        <is>
          <r>
            <t xml:space="preserve">09.082.008 (E)</t>
          </r>
        </is>
      </c>
      <c r="C676" s="9" t="inlineStr">
        <is>
          <r>
            <t xml:space="preserve">ESPELHO PLÁSTICO - 4"X4"</t>
          </r>
        </is>
      </c>
      <c r="D676" s="8" t="inlineStr">
        <is>
          <r>
            <t xml:space="preserve">SIURB</t>
          </r>
        </is>
      </c>
      <c r="E676" s="8" t="inlineStr">
        <is>
          <r>
            <t xml:space="preserve">UN</t>
          </r>
        </is>
      </c>
      <c r="F676" s="10" t="n">
        <v>2.0</v>
      </c>
      <c r="G676" s="11" t="n">
        <v>12.04</v>
      </c>
      <c r="H676" s="12" t="n">
        <f>ROUND(ROUND(F676,2)*ROUND(G676,2),2)</f>
        <v>24.08</v>
      </c>
    </row>
    <row r="677" customHeight="1" ht="20">
      <c r="A677" s="5" t="inlineStr">
        <is>
          <r>
            <t xml:space="preserve">6.2</t>
          </r>
        </is>
      </c>
      <c r="B677" s="5" t="inlineStr">
        <is>
          <r>
            <t xml:space="preserve">EXECUÇÃO DO SPDA</t>
          </r>
        </is>
      </c>
      <c r="C677" s="5" t="inlineStr"/>
      <c r="D677" s="5" t="inlineStr"/>
      <c r="E677" s="5" t="inlineStr"/>
      <c r="F677" s="5" t="inlineStr"/>
      <c r="G677" s="5" t="inlineStr"/>
      <c r="H677" s="6" t="n">
        <f>ROUND(SUM(H678:H683),2)</f>
        <v>52774.29</v>
      </c>
    </row>
    <row r="678" customHeight="0" bestFit="1" ht="20">
      <c r="A678" s="7" t="inlineStr">
        <is>
          <r>
            <t xml:space="preserve">6.2.1</t>
          </r>
        </is>
      </c>
      <c r="B678" s="8" t="inlineStr">
        <is>
          <r>
            <t xml:space="preserve">38.01.060</t>
          </r>
        </is>
      </c>
      <c r="C678" s="9" t="inlineStr">
        <is>
          <r>
            <t xml:space="preserve">Eletroduto de PVC rígido roscável de 1´ - com acessórios</t>
          </r>
        </is>
      </c>
      <c r="D678" s="8" t="inlineStr">
        <is>
          <r>
            <t xml:space="preserve">CDHU</t>
          </r>
        </is>
      </c>
      <c r="E678" s="8" t="inlineStr">
        <is>
          <r>
            <t xml:space="preserve">M</t>
          </r>
        </is>
      </c>
      <c r="F678" s="10" t="n">
        <v>84.0</v>
      </c>
      <c r="G678" s="11" t="n">
        <v>41.45</v>
      </c>
      <c r="H678" s="12" t="n">
        <f>ROUND(ROUND(F678,2)*ROUND(G678,2),2)</f>
        <v>3481.8</v>
      </c>
    </row>
    <row r="679" customHeight="0" bestFit="1" ht="20">
      <c r="A679" s="7" t="inlineStr">
        <is>
          <r>
            <t xml:space="preserve">6.2.2</t>
          </r>
        </is>
      </c>
      <c r="B679" s="8" t="inlineStr">
        <is>
          <r>
            <t xml:space="preserve">39.04.080</t>
          </r>
        </is>
      </c>
      <c r="C679" s="9" t="inlineStr">
        <is>
          <r>
            <t xml:space="preserve">Cabo de cobre nu, têmpera mole, classe 2, de 50 mm²</t>
          </r>
        </is>
      </c>
      <c r="D679" s="8" t="inlineStr">
        <is>
          <r>
            <t xml:space="preserve">CDHU</t>
          </r>
        </is>
      </c>
      <c r="E679" s="8" t="inlineStr">
        <is>
          <r>
            <t xml:space="preserve">M</t>
          </r>
        </is>
      </c>
      <c r="F679" s="10" t="n">
        <v>355.0</v>
      </c>
      <c r="G679" s="11" t="n">
        <v>57.34</v>
      </c>
      <c r="H679" s="12" t="n">
        <f>ROUND(ROUND(F679,2)*ROUND(G679,2),2)</f>
        <v>20355.7</v>
      </c>
    </row>
    <row r="680" customHeight="0" bestFit="1" ht="20">
      <c r="A680" s="7" t="inlineStr">
        <is>
          <r>
            <t xml:space="preserve">6.2.3</t>
          </r>
        </is>
      </c>
      <c r="B680" s="8" t="inlineStr">
        <is>
          <r>
            <t xml:space="preserve">42.01.096</t>
          </r>
        </is>
      </c>
      <c r="C680" s="9" t="inlineStr">
        <is>
          <r>
            <t xml:space="preserve">Captor tipo terminal aéreo, h= 250 mm, diâmetro de 3/8´ galvanizado a fogo</t>
          </r>
        </is>
      </c>
      <c r="D680" s="8" t="inlineStr">
        <is>
          <r>
            <t xml:space="preserve">CDHU</t>
          </r>
        </is>
      </c>
      <c r="E680" s="8" t="inlineStr">
        <is>
          <r>
            <t xml:space="preserve">UN</t>
          </r>
        </is>
      </c>
      <c r="F680" s="10" t="n">
        <v>35.0</v>
      </c>
      <c r="G680" s="11" t="n">
        <v>21.83</v>
      </c>
      <c r="H680" s="12" t="n">
        <f>ROUND(ROUND(F680,2)*ROUND(G680,2),2)</f>
        <v>764.05</v>
      </c>
    </row>
    <row r="681" customHeight="0" bestFit="1" ht="20">
      <c r="A681" s="7" t="inlineStr">
        <is>
          <r>
            <t xml:space="preserve">6.2.4</t>
          </r>
        </is>
      </c>
      <c r="B681" s="8" t="inlineStr">
        <is>
          <r>
            <t xml:space="preserve">42.05.190</t>
          </r>
        </is>
      </c>
      <c r="C681" s="9" t="inlineStr">
        <is>
          <r>
            <t xml:space="preserve">Haste de aterramento de 3/4´ x 3 m</t>
          </r>
        </is>
      </c>
      <c r="D681" s="8" t="inlineStr">
        <is>
          <r>
            <t xml:space="preserve">CDHU</t>
          </r>
        </is>
      </c>
      <c r="E681" s="8" t="inlineStr">
        <is>
          <r>
            <t xml:space="preserve">UN</t>
          </r>
        </is>
      </c>
      <c r="F681" s="10" t="n">
        <v>28.0</v>
      </c>
      <c r="G681" s="11" t="n">
        <v>304.86</v>
      </c>
      <c r="H681" s="12" t="n">
        <f>ROUND(ROUND(F681,2)*ROUND(G681,2),2)</f>
        <v>8536.08</v>
      </c>
    </row>
    <row r="682" customHeight="0" bestFit="1" ht="20">
      <c r="A682" s="7" t="inlineStr">
        <is>
          <r>
            <t xml:space="preserve">6.2.5</t>
          </r>
        </is>
      </c>
      <c r="B682" s="8" t="inlineStr">
        <is>
          <r>
            <t xml:space="preserve">42.05.310</t>
          </r>
        </is>
      </c>
      <c r="C682" s="9" t="inlineStr">
        <is>
          <r>
            <t xml:space="preserve">Caixa de inspeção do terra cilíndrica em PVC rígido, diâmetro de 300 mm - h= 250 mm</t>
          </r>
        </is>
      </c>
      <c r="D682" s="8" t="inlineStr">
        <is>
          <r>
            <t xml:space="preserve">CDHU</t>
          </r>
        </is>
      </c>
      <c r="E682" s="8" t="inlineStr">
        <is>
          <r>
            <t xml:space="preserve">UN</t>
          </r>
        </is>
      </c>
      <c r="F682" s="10" t="n">
        <v>4.0</v>
      </c>
      <c r="G682" s="11" t="n">
        <v>31.39</v>
      </c>
      <c r="H682" s="12" t="n">
        <f>ROUND(ROUND(F682,2)*ROUND(G682,2),2)</f>
        <v>125.56</v>
      </c>
    </row>
    <row r="683" customHeight="0" bestFit="1" ht="20">
      <c r="A683" s="7" t="inlineStr">
        <is>
          <r>
            <t xml:space="preserve">6.2.6</t>
          </r>
        </is>
      </c>
      <c r="B683" s="8" t="inlineStr">
        <is>
          <r>
            <t xml:space="preserve">42.05.440</t>
          </r>
        </is>
      </c>
      <c r="C683" s="9" t="inlineStr">
        <is>
          <r>
            <t xml:space="preserve">Barra condutora chata em alumínio de 7/8´ x 1/8´, inclusive acessórios de fixação</t>
          </r>
        </is>
      </c>
      <c r="D683" s="8" t="inlineStr">
        <is>
          <r>
            <t xml:space="preserve">CDHU</t>
          </r>
        </is>
      </c>
      <c r="E683" s="8" t="inlineStr">
        <is>
          <r>
            <t xml:space="preserve">M</t>
          </r>
        </is>
      </c>
      <c r="F683" s="10" t="n">
        <v>570.0</v>
      </c>
      <c r="G683" s="11" t="n">
        <v>34.23</v>
      </c>
      <c r="H683" s="12" t="n">
        <f>ROUND(ROUND(F683,2)*ROUND(G683,2),2)</f>
        <v>19511.1</v>
      </c>
    </row>
    <row r="684" customHeight="1" ht="20">
      <c r="A684" s="5" t="inlineStr">
        <is>
          <r>
            <t xml:space="preserve">7</t>
          </r>
        </is>
      </c>
      <c r="B684" s="5" t="inlineStr">
        <is>
          <r>
            <t xml:space="preserve">G - ÁREA EXTERNA</t>
          </r>
        </is>
      </c>
      <c r="C684" s="5" t="inlineStr"/>
      <c r="D684" s="5" t="inlineStr"/>
      <c r="E684" s="5" t="inlineStr"/>
      <c r="F684" s="5" t="inlineStr"/>
      <c r="G684" s="5" t="inlineStr"/>
      <c r="H684" s="6" t="n">
        <f>ROUND(H685+H706+H714+H723+H726+H737+H757+H777+H790+H794,2)</f>
        <v>360504.86</v>
      </c>
    </row>
    <row r="685" customHeight="1" ht="20">
      <c r="A685" s="5" t="inlineStr">
        <is>
          <r>
            <t xml:space="preserve">7.1</t>
          </r>
        </is>
      </c>
      <c r="B685" s="5" t="inlineStr">
        <is>
          <r>
            <t xml:space="preserve">CONSTRUÇÃO DE PÓRTICO DE CONCRETO ARMADO</t>
          </r>
        </is>
      </c>
      <c r="C685" s="5" t="inlineStr"/>
      <c r="D685" s="5" t="inlineStr"/>
      <c r="E685" s="5" t="inlineStr"/>
      <c r="F685" s="5" t="inlineStr"/>
      <c r="G685" s="5" t="inlineStr"/>
      <c r="H685" s="6" t="n">
        <f>ROUND(SUM(H686:H705),2)</f>
        <v>19524.48</v>
      </c>
    </row>
    <row r="686" customHeight="0" bestFit="1" ht="20">
      <c r="A686" s="7" t="inlineStr">
        <is>
          <r>
            <t xml:space="preserve">7.1.1</t>
          </r>
        </is>
      </c>
      <c r="B686" s="8" t="inlineStr">
        <is>
          <r>
            <t xml:space="preserve">03.01.040</t>
          </r>
        </is>
      </c>
      <c r="C686" s="9" t="inlineStr">
        <is>
          <r>
            <t xml:space="preserve">Demolição manual de concreto armado</t>
          </r>
        </is>
      </c>
      <c r="D686" s="8" t="inlineStr">
        <is>
          <r>
            <t xml:space="preserve">CDHU</t>
          </r>
        </is>
      </c>
      <c r="E686" s="8" t="inlineStr">
        <is>
          <r>
            <t xml:space="preserve">M3</t>
          </r>
        </is>
      </c>
      <c r="F686" s="10" t="n">
        <v>0.71</v>
      </c>
      <c r="G686" s="11" t="n">
        <v>408.8</v>
      </c>
      <c r="H686" s="12" t="n">
        <f>ROUND(ROUND(F686,2)*ROUND(G686,2),2)</f>
        <v>290.25</v>
      </c>
    </row>
    <row r="687" customHeight="0" bestFit="1" ht="20">
      <c r="A687" s="7" t="inlineStr">
        <is>
          <r>
            <t xml:space="preserve">7.1.2</t>
          </r>
        </is>
      </c>
      <c r="B687" s="8" t="inlineStr">
        <is>
          <r>
            <t xml:space="preserve">03.01.230</t>
          </r>
        </is>
      </c>
      <c r="C687" s="9" t="inlineStr">
        <is>
          <r>
            <t xml:space="preserve">Demolição mecanizada de concreto simples, inclusive fragmentação e acomodação do material</t>
          </r>
        </is>
      </c>
      <c r="D687" s="8" t="inlineStr">
        <is>
          <r>
            <t xml:space="preserve">CDHU</t>
          </r>
        </is>
      </c>
      <c r="E687" s="8" t="inlineStr">
        <is>
          <r>
            <t xml:space="preserve">M3</t>
          </r>
        </is>
      </c>
      <c r="F687" s="10" t="n">
        <v>0.27</v>
      </c>
      <c r="G687" s="11" t="n">
        <v>298.55</v>
      </c>
      <c r="H687" s="12" t="n">
        <f>ROUND(ROUND(F687,2)*ROUND(G687,2),2)</f>
        <v>80.61</v>
      </c>
    </row>
    <row r="688" customHeight="0" bestFit="1" ht="20">
      <c r="A688" s="7" t="inlineStr">
        <is>
          <r>
            <t xml:space="preserve">7.1.3</t>
          </r>
        </is>
      </c>
      <c r="B688" s="8" t="inlineStr">
        <is>
          <r>
            <t xml:space="preserve">03.02.040</t>
          </r>
        </is>
      </c>
      <c r="C688" s="9" t="inlineStr">
        <is>
          <r>
            <t xml:space="preserve">Demolição manual de alvenaria de elevação ou elemento vazado, incluindo revestimento</t>
          </r>
        </is>
      </c>
      <c r="D688" s="8" t="inlineStr">
        <is>
          <r>
            <t xml:space="preserve">CDHU</t>
          </r>
        </is>
      </c>
      <c r="E688" s="8" t="inlineStr">
        <is>
          <r>
            <t xml:space="preserve">M3</t>
          </r>
        </is>
      </c>
      <c r="F688" s="10" t="n">
        <v>3.38</v>
      </c>
      <c r="G688" s="11" t="n">
        <v>81.76</v>
      </c>
      <c r="H688" s="12" t="n">
        <f>ROUND(ROUND(F688,2)*ROUND(G688,2),2)</f>
        <v>276.35</v>
      </c>
    </row>
    <row r="689" customHeight="0" bestFit="1" ht="24">
      <c r="A689" s="7" t="inlineStr">
        <is>
          <r>
            <t xml:space="preserve">7.1.4</t>
          </r>
        </is>
      </c>
      <c r="B689" s="8" t="inlineStr">
        <is>
          <r>
            <t xml:space="preserve">05.07.040</t>
          </r>
        </is>
      </c>
      <c r="C689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689" s="8" t="inlineStr">
        <is>
          <r>
            <t xml:space="preserve">CDHU</t>
          </r>
        </is>
      </c>
      <c r="E689" s="8" t="inlineStr">
        <is>
          <r>
            <t xml:space="preserve">M3</t>
          </r>
        </is>
      </c>
      <c r="F689" s="10" t="n">
        <v>5.08</v>
      </c>
      <c r="G689" s="11" t="n">
        <v>110.78</v>
      </c>
      <c r="H689" s="12" t="n">
        <f>ROUND(ROUND(F689,2)*ROUND(G689,2),2)</f>
        <v>562.76</v>
      </c>
    </row>
    <row r="690" customHeight="0" bestFit="1" ht="20">
      <c r="A690" s="7" t="inlineStr">
        <is>
          <r>
            <t xml:space="preserve">7.1.5</t>
          </r>
        </is>
      </c>
      <c r="B690" s="8" t="inlineStr">
        <is>
          <r>
            <t xml:space="preserve">06.02.020</t>
          </r>
        </is>
      </c>
      <c r="C690" s="9" t="inlineStr">
        <is>
          <r>
            <t xml:space="preserve">Escavação manual em solo de 1ª e 2ª categoria em vala ou cava até 1,5 m</t>
          </r>
        </is>
      </c>
      <c r="D690" s="8" t="inlineStr">
        <is>
          <r>
            <t xml:space="preserve">CDHU</t>
          </r>
        </is>
      </c>
      <c r="E690" s="8" t="inlineStr">
        <is>
          <r>
            <t xml:space="preserve">M3</t>
          </r>
        </is>
      </c>
      <c r="F690" s="10" t="n">
        <v>3.15</v>
      </c>
      <c r="G690" s="11" t="n">
        <v>61.32</v>
      </c>
      <c r="H690" s="12" t="n">
        <f>ROUND(ROUND(F690,2)*ROUND(G690,2),2)</f>
        <v>193.16</v>
      </c>
    </row>
    <row r="691" customHeight="0" bestFit="1" ht="20">
      <c r="A691" s="7" t="inlineStr">
        <is>
          <r>
            <t xml:space="preserve">7.1.6</t>
          </r>
        </is>
      </c>
      <c r="B691" s="8" t="inlineStr">
        <is>
          <r>
            <t xml:space="preserve">06.11.040</t>
          </r>
        </is>
      </c>
      <c r="C691" s="9" t="inlineStr">
        <is>
          <r>
            <t xml:space="preserve">Reaterro manual apiloado sem controle de compactação</t>
          </r>
        </is>
      </c>
      <c r="D691" s="8" t="inlineStr">
        <is>
          <r>
            <t xml:space="preserve">CDHU</t>
          </r>
        </is>
      </c>
      <c r="E691" s="8" t="inlineStr">
        <is>
          <r>
            <t xml:space="preserve">M3</t>
          </r>
        </is>
      </c>
      <c r="F691" s="10" t="n">
        <v>0.2</v>
      </c>
      <c r="G691" s="11" t="n">
        <v>19.07</v>
      </c>
      <c r="H691" s="12" t="n">
        <f>ROUND(ROUND(F691,2)*ROUND(G691,2),2)</f>
        <v>3.81</v>
      </c>
    </row>
    <row r="692" customHeight="0" bestFit="1" ht="20">
      <c r="A692" s="7" t="inlineStr">
        <is>
          <r>
            <t xml:space="preserve">7.1.7</t>
          </r>
        </is>
      </c>
      <c r="B692" s="8" t="inlineStr">
        <is>
          <r>
            <t xml:space="preserve">09.01.020</t>
          </r>
        </is>
      </c>
      <c r="C692" s="9" t="inlineStr">
        <is>
          <r>
            <t xml:space="preserve">Forma em madeira comum para fundação</t>
          </r>
        </is>
      </c>
      <c r="D692" s="8" t="inlineStr">
        <is>
          <r>
            <t xml:space="preserve">CDHU</t>
          </r>
        </is>
      </c>
      <c r="E692" s="8" t="inlineStr">
        <is>
          <r>
            <t xml:space="preserve">M2</t>
          </r>
        </is>
      </c>
      <c r="F692" s="10" t="n">
        <v>6.5</v>
      </c>
      <c r="G692" s="11" t="n">
        <v>103.51</v>
      </c>
      <c r="H692" s="12" t="n">
        <f>ROUND(ROUND(F692,2)*ROUND(G692,2),2)</f>
        <v>672.82</v>
      </c>
    </row>
    <row r="693" customHeight="0" bestFit="1" ht="20">
      <c r="A693" s="7" t="inlineStr">
        <is>
          <r>
            <t xml:space="preserve">7.1.8</t>
          </r>
        </is>
      </c>
      <c r="B693" s="8" t="inlineStr">
        <is>
          <r>
            <t xml:space="preserve">09.02.040</t>
          </r>
        </is>
      </c>
      <c r="C693" s="9" t="inlineStr">
        <is>
          <r>
            <t xml:space="preserve">Forma plana em compensado para estrutura aparente</t>
          </r>
        </is>
      </c>
      <c r="D693" s="8" t="inlineStr">
        <is>
          <r>
            <t xml:space="preserve">CDHU</t>
          </r>
        </is>
      </c>
      <c r="E693" s="8" t="inlineStr">
        <is>
          <r>
            <t xml:space="preserve">M2</t>
          </r>
        </is>
      </c>
      <c r="F693" s="10" t="n">
        <v>34.96</v>
      </c>
      <c r="G693" s="11" t="n">
        <v>192.53</v>
      </c>
      <c r="H693" s="12" t="n">
        <f>ROUND(ROUND(F693,2)*ROUND(G693,2),2)</f>
        <v>6730.85</v>
      </c>
    </row>
    <row r="694" customHeight="0" bestFit="1" ht="20">
      <c r="A694" s="7" t="inlineStr">
        <is>
          <r>
            <t xml:space="preserve">7.1.9</t>
          </r>
        </is>
      </c>
      <c r="B694" s="8" t="inlineStr">
        <is>
          <r>
            <t xml:space="preserve">10.01.040</t>
          </r>
        </is>
      </c>
      <c r="C694" s="9" t="inlineStr">
        <is>
          <r>
            <t xml:space="preserve">Armadura em barra de aço CA-50 (A ou B) fyk = 500 MPa</t>
          </r>
        </is>
      </c>
      <c r="D694" s="8" t="inlineStr">
        <is>
          <r>
            <t xml:space="preserve">CDHU</t>
          </r>
        </is>
      </c>
      <c r="E694" s="8" t="inlineStr">
        <is>
          <r>
            <t xml:space="preserve">KG</t>
          </r>
        </is>
      </c>
      <c r="F694" s="10" t="n">
        <v>372.57</v>
      </c>
      <c r="G694" s="11" t="n">
        <v>9.84</v>
      </c>
      <c r="H694" s="12" t="n">
        <f>ROUND(ROUND(F694,2)*ROUND(G694,2),2)</f>
        <v>3666.09</v>
      </c>
    </row>
    <row r="695" customHeight="0" bestFit="1" ht="20">
      <c r="A695" s="7" t="inlineStr">
        <is>
          <r>
            <t xml:space="preserve">7.1.10</t>
          </r>
        </is>
      </c>
      <c r="B695" s="8" t="inlineStr">
        <is>
          <r>
            <t xml:space="preserve">11.01.130</t>
          </r>
        </is>
      </c>
      <c r="C695" s="9" t="inlineStr">
        <is>
          <r>
            <t xml:space="preserve">Concreto usinado, fck = 25 MPa</t>
          </r>
        </is>
      </c>
      <c r="D695" s="8" t="inlineStr">
        <is>
          <r>
            <t xml:space="preserve">CDHU</t>
          </r>
        </is>
      </c>
      <c r="E695" s="8" t="inlineStr">
        <is>
          <r>
            <t xml:space="preserve">M3</t>
          </r>
        </is>
      </c>
      <c r="F695" s="10" t="n">
        <v>3.08</v>
      </c>
      <c r="G695" s="11" t="n">
        <v>519.37</v>
      </c>
      <c r="H695" s="12" t="n">
        <f>ROUND(ROUND(F695,2)*ROUND(G695,2),2)</f>
        <v>1599.66</v>
      </c>
    </row>
    <row r="696" customHeight="0" bestFit="1" ht="20">
      <c r="A696" s="7" t="inlineStr">
        <is>
          <r>
            <t xml:space="preserve">7.1.11</t>
          </r>
        </is>
      </c>
      <c r="B696" s="8" t="inlineStr">
        <is>
          <r>
            <t xml:space="preserve">11.01.160</t>
          </r>
        </is>
      </c>
      <c r="C696" s="9" t="inlineStr">
        <is>
          <r>
            <t xml:space="preserve">Concreto usinado, fck = 30 MPa</t>
          </r>
        </is>
      </c>
      <c r="D696" s="8" t="inlineStr">
        <is>
          <r>
            <t xml:space="preserve">CDHU</t>
          </r>
        </is>
      </c>
      <c r="E696" s="8" t="inlineStr">
        <is>
          <r>
            <t xml:space="preserve">M3</t>
          </r>
        </is>
      </c>
      <c r="F696" s="10" t="n">
        <v>2.03</v>
      </c>
      <c r="G696" s="11" t="n">
        <v>544.1</v>
      </c>
      <c r="H696" s="12" t="n">
        <f>ROUND(ROUND(F696,2)*ROUND(G696,2),2)</f>
        <v>1104.52</v>
      </c>
    </row>
    <row r="697" customHeight="0" bestFit="1" ht="20">
      <c r="A697" s="7" t="inlineStr">
        <is>
          <r>
            <t xml:space="preserve">7.1.12</t>
          </r>
        </is>
      </c>
      <c r="B697" s="8" t="inlineStr">
        <is>
          <r>
            <t xml:space="preserve">11.16.040</t>
          </r>
        </is>
      </c>
      <c r="C697" s="9" t="inlineStr">
        <is>
          <r>
            <t xml:space="preserve">Lançamento e adensamento de concreto ou massa em fundação</t>
          </r>
        </is>
      </c>
      <c r="D697" s="8" t="inlineStr">
        <is>
          <r>
            <t xml:space="preserve">CDHU</t>
          </r>
        </is>
      </c>
      <c r="E697" s="8" t="inlineStr">
        <is>
          <r>
            <t xml:space="preserve">M3</t>
          </r>
        </is>
      </c>
      <c r="F697" s="10" t="n">
        <v>2.03</v>
      </c>
      <c r="G697" s="11" t="n">
        <v>172.38</v>
      </c>
      <c r="H697" s="12" t="n">
        <f>ROUND(ROUND(F697,2)*ROUND(G697,2),2)</f>
        <v>349.93</v>
      </c>
    </row>
    <row r="698" customHeight="0" bestFit="1" ht="20">
      <c r="A698" s="7" t="inlineStr">
        <is>
          <r>
            <t xml:space="preserve">7.1.13</t>
          </r>
        </is>
      </c>
      <c r="B698" s="8" t="inlineStr">
        <is>
          <r>
            <t xml:space="preserve">11.16.060</t>
          </r>
        </is>
      </c>
      <c r="C698" s="9" t="inlineStr">
        <is>
          <r>
            <t xml:space="preserve">Lançamento e adensamento de concreto ou massa em estrutura</t>
          </r>
        </is>
      </c>
      <c r="D698" s="8" t="inlineStr">
        <is>
          <r>
            <t xml:space="preserve">CDHU</t>
          </r>
        </is>
      </c>
      <c r="E698" s="8" t="inlineStr">
        <is>
          <r>
            <t xml:space="preserve">M3</t>
          </r>
        </is>
      </c>
      <c r="F698" s="10" t="n">
        <v>3.08</v>
      </c>
      <c r="G698" s="11" t="n">
        <v>119.07</v>
      </c>
      <c r="H698" s="12" t="n">
        <f>ROUND(ROUND(F698,2)*ROUND(G698,2),2)</f>
        <v>366.74</v>
      </c>
    </row>
    <row r="699" customHeight="0" bestFit="1" ht="20">
      <c r="A699" s="7" t="inlineStr">
        <is>
          <r>
            <t xml:space="preserve">7.1.14</t>
          </r>
        </is>
      </c>
      <c r="B699" s="8" t="inlineStr">
        <is>
          <r>
            <t xml:space="preserve">11.18.040</t>
          </r>
        </is>
      </c>
      <c r="C699" s="9" t="inlineStr">
        <is>
          <r>
            <t xml:space="preserve">Lastro de pedra britada</t>
          </r>
        </is>
      </c>
      <c r="D699" s="8" t="inlineStr">
        <is>
          <r>
            <t xml:space="preserve">CDHU</t>
          </r>
        </is>
      </c>
      <c r="E699" s="8" t="inlineStr">
        <is>
          <r>
            <t xml:space="preserve">M3</t>
          </r>
        </is>
      </c>
      <c r="F699" s="10" t="n">
        <v>0.16</v>
      </c>
      <c r="G699" s="11" t="n">
        <v>215.62</v>
      </c>
      <c r="H699" s="12" t="n">
        <f>ROUND(ROUND(F699,2)*ROUND(G699,2),2)</f>
        <v>34.5</v>
      </c>
    </row>
    <row r="700" customHeight="0" bestFit="1" ht="20">
      <c r="A700" s="7" t="inlineStr">
        <is>
          <r>
            <t xml:space="preserve">7.1.15</t>
          </r>
        </is>
      </c>
      <c r="B700" s="8" t="inlineStr">
        <is>
          <r>
            <t xml:space="preserve">12.01.041</t>
          </r>
        </is>
      </c>
      <c r="C700" s="9" t="inlineStr">
        <is>
          <r>
            <t xml:space="preserve">Broca em concreto armado diâmetro de 25 cm - completa</t>
          </r>
        </is>
      </c>
      <c r="D700" s="8" t="inlineStr">
        <is>
          <r>
            <t xml:space="preserve">CDHU</t>
          </r>
        </is>
      </c>
      <c r="E700" s="8" t="inlineStr">
        <is>
          <r>
            <t xml:space="preserve">M</t>
          </r>
        </is>
      </c>
      <c r="F700" s="10" t="n">
        <v>40.0</v>
      </c>
      <c r="G700" s="11" t="n">
        <v>80.13</v>
      </c>
      <c r="H700" s="12" t="n">
        <f>ROUND(ROUND(F700,2)*ROUND(G700,2),2)</f>
        <v>3205.2</v>
      </c>
    </row>
    <row r="701" customHeight="0" bestFit="1" ht="20">
      <c r="A701" s="7" t="inlineStr">
        <is>
          <r>
            <t xml:space="preserve">7.1.16</t>
          </r>
        </is>
      </c>
      <c r="B701" s="8" t="inlineStr">
        <is>
          <r>
            <t xml:space="preserve">14.02.030</t>
          </r>
        </is>
      </c>
      <c r="C701" s="9" t="inlineStr">
        <is>
          <r>
            <t xml:space="preserve">Alvenaria de elevação de 1/2 tijolo maciço comum</t>
          </r>
        </is>
      </c>
      <c r="D701" s="8" t="inlineStr">
        <is>
          <r>
            <t xml:space="preserve">CDHU</t>
          </r>
        </is>
      </c>
      <c r="E701" s="8" t="inlineStr">
        <is>
          <r>
            <t xml:space="preserve">M2</t>
          </r>
        </is>
      </c>
      <c r="F701" s="10" t="n">
        <v>1.6</v>
      </c>
      <c r="G701" s="11" t="n">
        <v>131.75</v>
      </c>
      <c r="H701" s="12" t="n">
        <f>ROUND(ROUND(F701,2)*ROUND(G701,2),2)</f>
        <v>210.8</v>
      </c>
    </row>
    <row r="702" customHeight="0" bestFit="1" ht="20">
      <c r="A702" s="7" t="inlineStr">
        <is>
          <r>
            <t xml:space="preserve">7.1.17</t>
          </r>
        </is>
      </c>
      <c r="B702" s="8" t="inlineStr">
        <is>
          <r>
            <t xml:space="preserve">17.02.020</t>
          </r>
        </is>
      </c>
      <c r="C702" s="9" t="inlineStr">
        <is>
          <r>
            <t xml:space="preserve">Chapisco</t>
          </r>
        </is>
      </c>
      <c r="D702" s="8" t="inlineStr">
        <is>
          <r>
            <t xml:space="preserve">CDHU</t>
          </r>
        </is>
      </c>
      <c r="E702" s="8" t="inlineStr">
        <is>
          <r>
            <t xml:space="preserve">M2</t>
          </r>
        </is>
      </c>
      <c r="F702" s="10" t="n">
        <v>2.8</v>
      </c>
      <c r="G702" s="11" t="n">
        <v>7.21</v>
      </c>
      <c r="H702" s="12" t="n">
        <f>ROUND(ROUND(F702,2)*ROUND(G702,2),2)</f>
        <v>20.19</v>
      </c>
    </row>
    <row r="703" customHeight="0" bestFit="1" ht="20">
      <c r="A703" s="7" t="inlineStr">
        <is>
          <r>
            <t xml:space="preserve">7.1.18</t>
          </r>
        </is>
      </c>
      <c r="B703" s="8" t="inlineStr">
        <is>
          <r>
            <t xml:space="preserve">17.02.140</t>
          </r>
        </is>
      </c>
      <c r="C703" s="9" t="inlineStr">
        <is>
          <r>
            <t xml:space="preserve">Emboço desempenado com espuma de poliéster</t>
          </r>
        </is>
      </c>
      <c r="D703" s="8" t="inlineStr">
        <is>
          <r>
            <t xml:space="preserve">CDHU</t>
          </r>
        </is>
      </c>
      <c r="E703" s="8" t="inlineStr">
        <is>
          <r>
            <t xml:space="preserve">M2</t>
          </r>
        </is>
      </c>
      <c r="F703" s="10" t="n">
        <v>2.8</v>
      </c>
      <c r="G703" s="11" t="n">
        <v>28.21</v>
      </c>
      <c r="H703" s="12" t="n">
        <f>ROUND(ROUND(F703,2)*ROUND(G703,2),2)</f>
        <v>78.99</v>
      </c>
    </row>
    <row r="704" customHeight="0" bestFit="1" ht="20">
      <c r="A704" s="7" t="inlineStr">
        <is>
          <r>
            <t xml:space="preserve">7.1.19</t>
          </r>
        </is>
      </c>
      <c r="B704" s="8" t="inlineStr">
        <is>
          <r>
            <t xml:space="preserve">32.16.010</t>
          </r>
        </is>
      </c>
      <c r="C704" s="9" t="inlineStr">
        <is>
          <r>
            <t xml:space="preserve">Impermeabilização em pintura de asfalto oxidado com solventes orgânicos, sobre massa</t>
          </r>
        </is>
      </c>
      <c r="D704" s="8" t="inlineStr">
        <is>
          <r>
            <t xml:space="preserve">CDHU</t>
          </r>
        </is>
      </c>
      <c r="E704" s="8" t="inlineStr">
        <is>
          <r>
            <t xml:space="preserve">M2</t>
          </r>
        </is>
      </c>
      <c r="F704" s="10" t="n">
        <v>2.8</v>
      </c>
      <c r="G704" s="11" t="n">
        <v>18.61</v>
      </c>
      <c r="H704" s="12" t="n">
        <f>ROUND(ROUND(F704,2)*ROUND(G704,2),2)</f>
        <v>52.11</v>
      </c>
    </row>
    <row r="705" customHeight="0" bestFit="1" ht="20">
      <c r="A705" s="7" t="inlineStr">
        <is>
          <r>
            <t xml:space="preserve">7.1.20</t>
          </r>
        </is>
      </c>
      <c r="B705" s="8" t="inlineStr">
        <is>
          <r>
            <t xml:space="preserve">32.17.010</t>
          </r>
        </is>
      </c>
      <c r="C705" s="9" t="inlineStr">
        <is>
          <r>
            <t xml:space="preserve">Impermeabilização em argamassa impermeável com aditivo hidrófugo</t>
          </r>
        </is>
      </c>
      <c r="D705" s="8" t="inlineStr">
        <is>
          <r>
            <t xml:space="preserve">CDHU</t>
          </r>
        </is>
      </c>
      <c r="E705" s="8" t="inlineStr">
        <is>
          <r>
            <t xml:space="preserve">M3</t>
          </r>
        </is>
      </c>
      <c r="F705" s="10" t="n">
        <v>0.03</v>
      </c>
      <c r="G705" s="11" t="n">
        <v>838.14</v>
      </c>
      <c r="H705" s="12" t="n">
        <f>ROUND(ROUND(F705,2)*ROUND(G705,2),2)</f>
        <v>25.14</v>
      </c>
    </row>
    <row r="706" customHeight="1" ht="20">
      <c r="A706" s="5" t="inlineStr">
        <is>
          <r>
            <t xml:space="preserve">7.2</t>
          </r>
        </is>
      </c>
      <c r="B706" s="5" t="inlineStr">
        <is>
          <r>
            <t xml:space="preserve">COMPLEMENTO DO MURO DE DIVISA</t>
          </r>
        </is>
      </c>
      <c r="C706" s="5" t="inlineStr"/>
      <c r="D706" s="5" t="inlineStr"/>
      <c r="E706" s="5" t="inlineStr"/>
      <c r="F706" s="5" t="inlineStr"/>
      <c r="G706" s="5" t="inlineStr"/>
      <c r="H706" s="6" t="n">
        <f>ROUND(SUM(H707:H713),2)</f>
        <v>75777.15</v>
      </c>
    </row>
    <row r="707" customHeight="0" bestFit="1" ht="20">
      <c r="A707" s="7" t="inlineStr">
        <is>
          <r>
            <t xml:space="preserve">7.2.1</t>
          </r>
        </is>
      </c>
      <c r="B707" s="8" t="inlineStr">
        <is>
          <r>
            <t xml:space="preserve">10.01.040</t>
          </r>
        </is>
      </c>
      <c r="C707" s="9" t="inlineStr">
        <is>
          <r>
            <t xml:space="preserve">Armadura em barra de aço CA-50 (A ou B) fyk = 500 MPa</t>
          </r>
        </is>
      </c>
      <c r="D707" s="8" t="inlineStr">
        <is>
          <r>
            <t xml:space="preserve">CDHU</t>
          </r>
        </is>
      </c>
      <c r="E707" s="8" t="inlineStr">
        <is>
          <r>
            <t xml:space="preserve">KG</t>
          </r>
        </is>
      </c>
      <c r="F707" s="10" t="n">
        <v>360.07</v>
      </c>
      <c r="G707" s="11" t="n">
        <v>9.84</v>
      </c>
      <c r="H707" s="12" t="n">
        <f>ROUND(ROUND(F707,2)*ROUND(G707,2),2)</f>
        <v>3543.09</v>
      </c>
    </row>
    <row r="708" customHeight="0" bestFit="1" ht="20">
      <c r="A708" s="7" t="inlineStr">
        <is>
          <r>
            <t xml:space="preserve">7.2.2</t>
          </r>
        </is>
      </c>
      <c r="B708" s="8" t="inlineStr">
        <is>
          <r>
            <t xml:space="preserve">11.01.130</t>
          </r>
        </is>
      </c>
      <c r="C708" s="9" t="inlineStr">
        <is>
          <r>
            <t xml:space="preserve">Concreto usinado, fck = 25 MPa</t>
          </r>
        </is>
      </c>
      <c r="D708" s="8" t="inlineStr">
        <is>
          <r>
            <t xml:space="preserve">CDHU</t>
          </r>
        </is>
      </c>
      <c r="E708" s="8" t="inlineStr">
        <is>
          <r>
            <t xml:space="preserve">M3</t>
          </r>
        </is>
      </c>
      <c r="F708" s="10" t="n">
        <v>16.09</v>
      </c>
      <c r="G708" s="11" t="n">
        <v>519.37</v>
      </c>
      <c r="H708" s="12" t="n">
        <f>ROUND(ROUND(F708,2)*ROUND(G708,2),2)</f>
        <v>8356.66</v>
      </c>
    </row>
    <row r="709" customHeight="0" bestFit="1" ht="20">
      <c r="A709" s="7" t="inlineStr">
        <is>
          <r>
            <t xml:space="preserve">7.2.3</t>
          </r>
        </is>
      </c>
      <c r="B709" s="8" t="inlineStr">
        <is>
          <r>
            <t xml:space="preserve">11.16.060</t>
          </r>
        </is>
      </c>
      <c r="C709" s="9" t="inlineStr">
        <is>
          <r>
            <t xml:space="preserve">Lançamento e adensamento de concreto ou massa em estrutura</t>
          </r>
        </is>
      </c>
      <c r="D709" s="8" t="inlineStr">
        <is>
          <r>
            <t xml:space="preserve">CDHU</t>
          </r>
        </is>
      </c>
      <c r="E709" s="8" t="inlineStr">
        <is>
          <r>
            <t xml:space="preserve">M3</t>
          </r>
        </is>
      </c>
      <c r="F709" s="10" t="n">
        <v>16.09</v>
      </c>
      <c r="G709" s="11" t="n">
        <v>119.07</v>
      </c>
      <c r="H709" s="12" t="n">
        <f>ROUND(ROUND(F709,2)*ROUND(G709,2),2)</f>
        <v>1915.84</v>
      </c>
    </row>
    <row r="710" customHeight="0" bestFit="1" ht="20">
      <c r="A710" s="7" t="inlineStr">
        <is>
          <r>
            <t xml:space="preserve">7.2.4</t>
          </r>
        </is>
      </c>
      <c r="B710" s="8" t="inlineStr">
        <is>
          <r>
            <t xml:space="preserve">14.11.221</t>
          </r>
        </is>
      </c>
      <c r="C710" s="9" t="inlineStr">
        <is>
          <r>
            <t xml:space="preserve">Alvenaria de bloco de concreto estrutural 14 cm - classe B</t>
          </r>
        </is>
      </c>
      <c r="D710" s="8" t="inlineStr">
        <is>
          <r>
            <t xml:space="preserve">CDHU</t>
          </r>
        </is>
      </c>
      <c r="E710" s="8" t="inlineStr">
        <is>
          <r>
            <t xml:space="preserve">M2</t>
          </r>
        </is>
      </c>
      <c r="F710" s="10" t="n">
        <v>208.85</v>
      </c>
      <c r="G710" s="11" t="n">
        <v>114.64</v>
      </c>
      <c r="H710" s="12" t="n">
        <f>ROUND(ROUND(F710,2)*ROUND(G710,2),2)</f>
        <v>23942.56</v>
      </c>
    </row>
    <row r="711" customHeight="0" bestFit="1" ht="20">
      <c r="A711" s="7" t="inlineStr">
        <is>
          <r>
            <t xml:space="preserve">7.2.5</t>
          </r>
        </is>
      </c>
      <c r="B711" s="8" t="inlineStr">
        <is>
          <r>
            <t xml:space="preserve">16.33.082</t>
          </r>
        </is>
      </c>
      <c r="C711" s="9" t="inlineStr">
        <is>
          <r>
            <t xml:space="preserve">Calha, rufo, afins em chapa galvanizada nº 26 - corte 0,33 m</t>
          </r>
        </is>
      </c>
      <c r="D711" s="8" t="inlineStr">
        <is>
          <r>
            <t xml:space="preserve">CDHU</t>
          </r>
        </is>
      </c>
      <c r="E711" s="8" t="inlineStr">
        <is>
          <r>
            <t xml:space="preserve">M</t>
          </r>
        </is>
      </c>
      <c r="F711" s="10" t="n">
        <v>233.06</v>
      </c>
      <c r="G711" s="11" t="n">
        <v>99.65</v>
      </c>
      <c r="H711" s="12" t="n">
        <f>ROUND(ROUND(F711,2)*ROUND(G711,2),2)</f>
        <v>23224.43</v>
      </c>
    </row>
    <row r="712" customHeight="0" bestFit="1" ht="20">
      <c r="A712" s="7" t="inlineStr">
        <is>
          <r>
            <t xml:space="preserve">7.2.6</t>
          </r>
        </is>
      </c>
      <c r="B712" s="8" t="inlineStr">
        <is>
          <r>
            <t xml:space="preserve">17.02.020</t>
          </r>
        </is>
      </c>
      <c r="C712" s="9" t="inlineStr">
        <is>
          <r>
            <t xml:space="preserve">Chapisco</t>
          </r>
        </is>
      </c>
      <c r="D712" s="8" t="inlineStr">
        <is>
          <r>
            <t xml:space="preserve">CDHU</t>
          </r>
        </is>
      </c>
      <c r="E712" s="8" t="inlineStr">
        <is>
          <r>
            <t xml:space="preserve">M2</t>
          </r>
        </is>
      </c>
      <c r="F712" s="10" t="n">
        <v>417.69</v>
      </c>
      <c r="G712" s="11" t="n">
        <v>7.21</v>
      </c>
      <c r="H712" s="12" t="n">
        <f>ROUND(ROUND(F712,2)*ROUND(G712,2),2)</f>
        <v>3011.54</v>
      </c>
    </row>
    <row r="713" customHeight="0" bestFit="1" ht="20">
      <c r="A713" s="7" t="inlineStr">
        <is>
          <r>
            <t xml:space="preserve">7.2.7</t>
          </r>
        </is>
      </c>
      <c r="B713" s="8" t="inlineStr">
        <is>
          <r>
            <t xml:space="preserve">17.02.140</t>
          </r>
        </is>
      </c>
      <c r="C713" s="9" t="inlineStr">
        <is>
          <r>
            <t xml:space="preserve">Emboço desempenado com espuma de poliéster</t>
          </r>
        </is>
      </c>
      <c r="D713" s="8" t="inlineStr">
        <is>
          <r>
            <t xml:space="preserve">CDHU</t>
          </r>
        </is>
      </c>
      <c r="E713" s="8" t="inlineStr">
        <is>
          <r>
            <t xml:space="preserve">M2</t>
          </r>
        </is>
      </c>
      <c r="F713" s="10" t="n">
        <v>417.69</v>
      </c>
      <c r="G713" s="11" t="n">
        <v>28.21</v>
      </c>
      <c r="H713" s="12" t="n">
        <f>ROUND(ROUND(F713,2)*ROUND(G713,2),2)</f>
        <v>11783.03</v>
      </c>
    </row>
    <row r="714" customHeight="1" ht="20">
      <c r="A714" s="5" t="inlineStr">
        <is>
          <r>
            <t xml:space="preserve">7.3</t>
          </r>
        </is>
      </c>
      <c r="B714" s="5" t="inlineStr">
        <is>
          <r>
            <t xml:space="preserve">PISO DE CONCRETO PARA ÁREA DO ESTACIONAMENTO</t>
          </r>
        </is>
      </c>
      <c r="C714" s="5" t="inlineStr"/>
      <c r="D714" s="5" t="inlineStr"/>
      <c r="E714" s="5" t="inlineStr"/>
      <c r="F714" s="5" t="inlineStr"/>
      <c r="G714" s="5" t="inlineStr"/>
      <c r="H714" s="6" t="n">
        <f>ROUND(SUM(H715:H722),2)</f>
        <v>35932.09</v>
      </c>
    </row>
    <row r="715" customHeight="0" bestFit="1" ht="24">
      <c r="A715" s="7" t="inlineStr">
        <is>
          <r>
            <t xml:space="preserve">7.3.1</t>
          </r>
        </is>
      </c>
      <c r="B715" s="8" t="inlineStr">
        <is>
          <r>
            <t xml:space="preserve">02.09.030</t>
          </r>
        </is>
      </c>
      <c r="C715" s="9" t="inlineStr">
        <is>
          <r>
            <t xml:space="preserve">Limpeza manual do terreno, inclusive troncos até 5 cm de diâmetro, com caminhão à disposição dentro da obra, até o raio de 1 km</t>
          </r>
        </is>
      </c>
      <c r="D715" s="8" t="inlineStr">
        <is>
          <r>
            <t xml:space="preserve">CDHU</t>
          </r>
        </is>
      </c>
      <c r="E715" s="8" t="inlineStr">
        <is>
          <r>
            <t xml:space="preserve">M2</t>
          </r>
        </is>
      </c>
      <c r="F715" s="10" t="n">
        <v>228.9</v>
      </c>
      <c r="G715" s="11" t="n">
        <v>7.77</v>
      </c>
      <c r="H715" s="12" t="n">
        <f>ROUND(ROUND(F715,2)*ROUND(G715,2),2)</f>
        <v>1778.55</v>
      </c>
    </row>
    <row r="716" customHeight="0" bestFit="1" ht="20">
      <c r="A716" s="7" t="inlineStr">
        <is>
          <r>
            <t xml:space="preserve">7.3.2</t>
          </r>
        </is>
      </c>
      <c r="B716" s="8" t="inlineStr">
        <is>
          <r>
            <t xml:space="preserve">05.10.010</t>
          </r>
        </is>
      </c>
      <c r="C716" s="9" t="inlineStr">
        <is>
          <r>
            <t xml:space="preserve">Carregamento mecanizado de solo de 1ª e 2ª categoria</t>
          </r>
        </is>
      </c>
      <c r="D716" s="8" t="inlineStr">
        <is>
          <r>
            <t xml:space="preserve">CDHU</t>
          </r>
        </is>
      </c>
      <c r="E716" s="8" t="inlineStr">
        <is>
          <r>
            <t xml:space="preserve">M3</t>
          </r>
        </is>
      </c>
      <c r="F716" s="10" t="n">
        <v>68.67</v>
      </c>
      <c r="G716" s="11" t="n">
        <v>5.52</v>
      </c>
      <c r="H716" s="12" t="n">
        <f>ROUND(ROUND(F716,2)*ROUND(G716,2),2)</f>
        <v>379.06</v>
      </c>
    </row>
    <row r="717" customHeight="0" bestFit="1" ht="20">
      <c r="A717" s="7" t="inlineStr">
        <is>
          <r>
            <t xml:space="preserve">7.3.3</t>
          </r>
        </is>
      </c>
      <c r="B717" s="8" t="inlineStr">
        <is>
          <r>
            <t xml:space="preserve">05.10.025</t>
          </r>
        </is>
      </c>
      <c r="C717" s="9" t="inlineStr">
        <is>
          <r>
            <t xml:space="preserve">Transporte de solo de 1ª e 2ª categoria por caminhão para distâncias superiores ao 15° km até o 20° km</t>
          </r>
        </is>
      </c>
      <c r="D717" s="8" t="inlineStr">
        <is>
          <r>
            <t xml:space="preserve">CDHU</t>
          </r>
        </is>
      </c>
      <c r="E717" s="8" t="inlineStr">
        <is>
          <r>
            <t xml:space="preserve">M3</t>
          </r>
        </is>
      </c>
      <c r="F717" s="10" t="n">
        <v>68.67</v>
      </c>
      <c r="G717" s="11" t="n">
        <v>38.5</v>
      </c>
      <c r="H717" s="12" t="n">
        <f>ROUND(ROUND(F717,2)*ROUND(G717,2),2)</f>
        <v>2643.8</v>
      </c>
    </row>
    <row r="718" customHeight="0" bestFit="1" ht="20">
      <c r="A718" s="7" t="inlineStr">
        <is>
          <r>
            <t xml:space="preserve">7.3.4</t>
          </r>
        </is>
      </c>
      <c r="B718" s="8" t="inlineStr">
        <is>
          <r>
            <t xml:space="preserve">07.12.010</t>
          </r>
        </is>
      </c>
      <c r="C718" s="9" t="inlineStr">
        <is>
          <r>
            <t xml:space="preserve">Compactação de aterro mecanizado mínimo de 95% PN, sem fornecimento de solo em áreas fechadas</t>
          </r>
        </is>
      </c>
      <c r="D718" s="8" t="inlineStr">
        <is>
          <r>
            <t xml:space="preserve">CDHU</t>
          </r>
        </is>
      </c>
      <c r="E718" s="8" t="inlineStr">
        <is>
          <r>
            <t xml:space="preserve">M3</t>
          </r>
        </is>
      </c>
      <c r="F718" s="10" t="n">
        <v>68.67</v>
      </c>
      <c r="G718" s="11" t="n">
        <v>17.1</v>
      </c>
      <c r="H718" s="12" t="n">
        <f>ROUND(ROUND(F718,2)*ROUND(G718,2),2)</f>
        <v>1174.26</v>
      </c>
    </row>
    <row r="719" customHeight="0" bestFit="1" ht="20">
      <c r="A719" s="7" t="inlineStr">
        <is>
          <r>
            <t xml:space="preserve">7.3.5</t>
          </r>
        </is>
      </c>
      <c r="B719" s="8" t="inlineStr">
        <is>
          <r>
            <t xml:space="preserve">10.02.020</t>
          </r>
        </is>
      </c>
      <c r="C719" s="9" t="inlineStr">
        <is>
          <r>
            <t xml:space="preserve">Armadura em tela soldada de aço</t>
          </r>
        </is>
      </c>
      <c r="D719" s="8" t="inlineStr">
        <is>
          <r>
            <t xml:space="preserve">CDHU</t>
          </r>
        </is>
      </c>
      <c r="E719" s="8" t="inlineStr">
        <is>
          <r>
            <t xml:space="preserve">KG</t>
          </r>
        </is>
      </c>
      <c r="F719" s="10" t="n">
        <v>338.77</v>
      </c>
      <c r="G719" s="11" t="n">
        <v>9.71</v>
      </c>
      <c r="H719" s="12" t="n">
        <f>ROUND(ROUND(F719,2)*ROUND(G719,2),2)</f>
        <v>3289.46</v>
      </c>
    </row>
    <row r="720" customHeight="0" bestFit="1" ht="20">
      <c r="A720" s="7" t="inlineStr">
        <is>
          <r>
            <t xml:space="preserve">7.3.6</t>
          </r>
        </is>
      </c>
      <c r="B720" s="8" t="inlineStr">
        <is>
          <r>
            <t xml:space="preserve">11.18.040</t>
          </r>
        </is>
      </c>
      <c r="C720" s="9" t="inlineStr">
        <is>
          <r>
            <t xml:space="preserve">Lastro de pedra britada</t>
          </r>
        </is>
      </c>
      <c r="D720" s="8" t="inlineStr">
        <is>
          <r>
            <t xml:space="preserve">CDHU</t>
          </r>
        </is>
      </c>
      <c r="E720" s="8" t="inlineStr">
        <is>
          <r>
            <t xml:space="preserve">M3</t>
          </r>
        </is>
      </c>
      <c r="F720" s="10" t="n">
        <v>11.44</v>
      </c>
      <c r="G720" s="11" t="n">
        <v>215.62</v>
      </c>
      <c r="H720" s="12" t="n">
        <f>ROUND(ROUND(F720,2)*ROUND(G720,2),2)</f>
        <v>2466.69</v>
      </c>
    </row>
    <row r="721" customHeight="0" bestFit="1" ht="20">
      <c r="A721" s="7" t="inlineStr">
        <is>
          <r>
            <t xml:space="preserve">7.3.7</t>
          </r>
        </is>
      </c>
      <c r="B721" s="8" t="inlineStr">
        <is>
          <r>
            <t xml:space="preserve">11.20.050</t>
          </r>
        </is>
      </c>
      <c r="C721" s="9" t="inlineStr">
        <is>
          <r>
            <t xml:space="preserve">Corte de junta de dilatação, com serra de disco diamantado para pisos</t>
          </r>
        </is>
      </c>
      <c r="D721" s="8" t="inlineStr">
        <is>
          <r>
            <t xml:space="preserve">CDHU</t>
          </r>
        </is>
      </c>
      <c r="E721" s="8" t="inlineStr">
        <is>
          <r>
            <t xml:space="preserve">M</t>
          </r>
        </is>
      </c>
      <c r="F721" s="10" t="n">
        <v>107.79</v>
      </c>
      <c r="G721" s="11" t="n">
        <v>11.92</v>
      </c>
      <c r="H721" s="12" t="n">
        <f>ROUND(ROUND(F721,2)*ROUND(G721,2),2)</f>
        <v>1284.86</v>
      </c>
    </row>
    <row r="722" customHeight="0" bestFit="1" ht="20">
      <c r="A722" s="7" t="inlineStr">
        <is>
          <r>
            <t xml:space="preserve">7.3.8</t>
          </r>
        </is>
      </c>
      <c r="B722" s="8" t="inlineStr">
        <is>
          <r>
            <t xml:space="preserve">17.05.070</t>
          </r>
        </is>
      </c>
      <c r="C722" s="9" t="inlineStr">
        <is>
          <r>
            <t xml:space="preserve">Piso com requadro em concreto simples com controle de fck= 20 MPa</t>
          </r>
        </is>
      </c>
      <c r="D722" s="8" t="inlineStr">
        <is>
          <r>
            <t xml:space="preserve">CDHU</t>
          </r>
        </is>
      </c>
      <c r="E722" s="8" t="inlineStr">
        <is>
          <r>
            <t xml:space="preserve">M3</t>
          </r>
        </is>
      </c>
      <c r="F722" s="10" t="n">
        <v>22.89</v>
      </c>
      <c r="G722" s="11" t="n">
        <v>1001.11</v>
      </c>
      <c r="H722" s="12" t="n">
        <f>ROUND(ROUND(F722,2)*ROUND(G722,2),2)</f>
        <v>22915.41</v>
      </c>
    </row>
    <row r="723" customHeight="1" ht="20">
      <c r="A723" s="5" t="inlineStr">
        <is>
          <r>
            <t xml:space="preserve">7.4</t>
          </r>
        </is>
      </c>
      <c r="B723" s="5" t="inlineStr">
        <is>
          <r>
            <t xml:space="preserve">PISO DE CONCRETO PARA CALÇADAS</t>
          </r>
        </is>
      </c>
      <c r="C723" s="5" t="inlineStr"/>
      <c r="D723" s="5" t="inlineStr"/>
      <c r="E723" s="5" t="inlineStr"/>
      <c r="F723" s="5" t="inlineStr"/>
      <c r="G723" s="5" t="inlineStr"/>
      <c r="H723" s="6" t="n">
        <f>ROUND(SUM(H724:H725),2)</f>
        <v>65060.27</v>
      </c>
    </row>
    <row r="724" customHeight="0" bestFit="1" ht="20">
      <c r="A724" s="7" t="inlineStr">
        <is>
          <r>
            <t xml:space="preserve">7.4.1</t>
          </r>
        </is>
      </c>
      <c r="B724" s="8" t="inlineStr">
        <is>
          <r>
            <t xml:space="preserve">11.18.040</t>
          </r>
        </is>
      </c>
      <c r="C724" s="9" t="inlineStr">
        <is>
          <r>
            <t xml:space="preserve">Lastro de pedra britada</t>
          </r>
        </is>
      </c>
      <c r="D724" s="8" t="inlineStr">
        <is>
          <r>
            <t xml:space="preserve">CDHU</t>
          </r>
        </is>
      </c>
      <c r="E724" s="8" t="inlineStr">
        <is>
          <r>
            <t xml:space="preserve">M3</t>
          </r>
        </is>
      </c>
      <c r="F724" s="10" t="n">
        <v>45.91</v>
      </c>
      <c r="G724" s="11" t="n">
        <v>215.62</v>
      </c>
      <c r="H724" s="12" t="n">
        <f>ROUND(ROUND(F724,2)*ROUND(G724,2),2)</f>
        <v>9899.11</v>
      </c>
    </row>
    <row r="725" customHeight="0" bestFit="1" ht="20">
      <c r="A725" s="7" t="inlineStr">
        <is>
          <r>
            <t xml:space="preserve">7.4.2</t>
          </r>
        </is>
      </c>
      <c r="B725" s="8" t="inlineStr">
        <is>
          <r>
            <t xml:space="preserve">17.05.070</t>
          </r>
        </is>
      </c>
      <c r="C725" s="9" t="inlineStr">
        <is>
          <r>
            <t xml:space="preserve">Piso com requadro em concreto simples com controle de fck= 20 MPa</t>
          </r>
        </is>
      </c>
      <c r="D725" s="8" t="inlineStr">
        <is>
          <r>
            <t xml:space="preserve">CDHU</t>
          </r>
        </is>
      </c>
      <c r="E725" s="8" t="inlineStr">
        <is>
          <r>
            <t xml:space="preserve">M3</t>
          </r>
        </is>
      </c>
      <c r="F725" s="10" t="n">
        <v>55.1</v>
      </c>
      <c r="G725" s="11" t="n">
        <v>1001.11</v>
      </c>
      <c r="H725" s="12" t="n">
        <f>ROUND(ROUND(F725,2)*ROUND(G725,2),2)</f>
        <v>55161.16</v>
      </c>
    </row>
    <row r="726" customHeight="1" ht="20">
      <c r="A726" s="5" t="inlineStr">
        <is>
          <r>
            <t xml:space="preserve">7.5</t>
          </r>
        </is>
      </c>
      <c r="B726" s="5" t="inlineStr">
        <is>
          <r>
            <t xml:space="preserve">REFORMA DO LAVA PÉS EXISTENTE</t>
          </r>
        </is>
      </c>
      <c r="C726" s="5" t="inlineStr"/>
      <c r="D726" s="5" t="inlineStr"/>
      <c r="E726" s="5" t="inlineStr"/>
      <c r="F726" s="5" t="inlineStr"/>
      <c r="G726" s="5" t="inlineStr"/>
      <c r="H726" s="6" t="n">
        <f>ROUND(SUM(H727:H736),2)</f>
        <v>1021.8</v>
      </c>
    </row>
    <row r="727" customHeight="0" bestFit="1" ht="20">
      <c r="A727" s="7" t="inlineStr">
        <is>
          <r>
            <t xml:space="preserve">7.5.1</t>
          </r>
        </is>
      </c>
      <c r="B727" s="8" t="inlineStr">
        <is>
          <r>
            <t xml:space="preserve">03.04.020</t>
          </r>
        </is>
      </c>
      <c r="C727" s="9" t="inlineStr">
        <is>
          <r>
            <t xml:space="preserve">Demolição manual de revestimento cerâmico, incluindo a base</t>
          </r>
        </is>
      </c>
      <c r="D727" s="8" t="inlineStr">
        <is>
          <r>
            <t xml:space="preserve">CDHU</t>
          </r>
        </is>
      </c>
      <c r="E727" s="8" t="inlineStr">
        <is>
          <r>
            <t xml:space="preserve">M2</t>
          </r>
        </is>
      </c>
      <c r="F727" s="10" t="n">
        <v>3.51</v>
      </c>
      <c r="G727" s="11" t="n">
        <v>12.26</v>
      </c>
      <c r="H727" s="12" t="n">
        <f>ROUND(ROUND(F727,2)*ROUND(G727,2),2)</f>
        <v>43.03</v>
      </c>
    </row>
    <row r="728" customHeight="0" bestFit="1" ht="24">
      <c r="A728" s="7" t="inlineStr">
        <is>
          <r>
            <t xml:space="preserve">7.5.2</t>
          </r>
        </is>
      </c>
      <c r="B728" s="8" t="inlineStr">
        <is>
          <r>
            <t xml:space="preserve">05.07.040</t>
          </r>
        </is>
      </c>
      <c r="C728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728" s="8" t="inlineStr">
        <is>
          <r>
            <t xml:space="preserve">CDHU</t>
          </r>
        </is>
      </c>
      <c r="E728" s="8" t="inlineStr">
        <is>
          <r>
            <t xml:space="preserve">M3</t>
          </r>
        </is>
      </c>
      <c r="F728" s="10" t="n">
        <v>0.07</v>
      </c>
      <c r="G728" s="11" t="n">
        <v>110.78</v>
      </c>
      <c r="H728" s="12" t="n">
        <f>ROUND(ROUND(F728,2)*ROUND(G728,2),2)</f>
        <v>7.75</v>
      </c>
    </row>
    <row r="729" customHeight="0" bestFit="1" ht="20">
      <c r="A729" s="7" t="inlineStr">
        <is>
          <r>
            <t xml:space="preserve">7.5.3</t>
          </r>
        </is>
      </c>
      <c r="B729" s="8" t="inlineStr">
        <is>
          <r>
            <t xml:space="preserve">17.02.020</t>
          </r>
        </is>
      </c>
      <c r="C729" s="9" t="inlineStr">
        <is>
          <r>
            <t xml:space="preserve">Chapisco</t>
          </r>
        </is>
      </c>
      <c r="D729" s="8" t="inlineStr">
        <is>
          <r>
            <t xml:space="preserve">CDHU</t>
          </r>
        </is>
      </c>
      <c r="E729" s="8" t="inlineStr">
        <is>
          <r>
            <t xml:space="preserve">M2</t>
          </r>
        </is>
      </c>
      <c r="F729" s="10" t="n">
        <v>3.51</v>
      </c>
      <c r="G729" s="11" t="n">
        <v>7.21</v>
      </c>
      <c r="H729" s="12" t="n">
        <f>ROUND(ROUND(F729,2)*ROUND(G729,2),2)</f>
        <v>25.31</v>
      </c>
    </row>
    <row r="730" customHeight="0" bestFit="1" ht="20">
      <c r="A730" s="7" t="inlineStr">
        <is>
          <r>
            <t xml:space="preserve">7.5.4</t>
          </r>
        </is>
      </c>
      <c r="B730" s="8" t="inlineStr">
        <is>
          <r>
            <t xml:space="preserve">17.02.140</t>
          </r>
        </is>
      </c>
      <c r="C730" s="9" t="inlineStr">
        <is>
          <r>
            <t xml:space="preserve">Emboço desempenado com espuma de poliéster</t>
          </r>
        </is>
      </c>
      <c r="D730" s="8" t="inlineStr">
        <is>
          <r>
            <t xml:space="preserve">CDHU</t>
          </r>
        </is>
      </c>
      <c r="E730" s="8" t="inlineStr">
        <is>
          <r>
            <t xml:space="preserve">M2</t>
          </r>
        </is>
      </c>
      <c r="F730" s="10" t="n">
        <v>3.51</v>
      </c>
      <c r="G730" s="11" t="n">
        <v>28.21</v>
      </c>
      <c r="H730" s="12" t="n">
        <f>ROUND(ROUND(F730,2)*ROUND(G730,2),2)</f>
        <v>99.02</v>
      </c>
    </row>
    <row r="731" customHeight="0" bestFit="1" ht="24">
      <c r="A731" s="7" t="inlineStr">
        <is>
          <r>
            <t xml:space="preserve">7.5.5</t>
          </r>
        </is>
      </c>
      <c r="B731" s="8" t="inlineStr">
        <is>
          <r>
            <t xml:space="preserve">18.11.032</t>
          </r>
        </is>
      </c>
      <c r="C731" s="9" t="inlineStr">
        <is>
          <r>
            <t xml:space="preserve">Revestimento em placa cerâmica esmaltada de 15x15 cm, tipo monocolor, assentado e rejuntado com argamassa industrializada</t>
          </r>
        </is>
      </c>
      <c r="D731" s="8" t="inlineStr">
        <is>
          <r>
            <t xml:space="preserve">CDHU</t>
          </r>
        </is>
      </c>
      <c r="E731" s="8" t="inlineStr">
        <is>
          <r>
            <t xml:space="preserve">M2</t>
          </r>
        </is>
      </c>
      <c r="F731" s="10" t="n">
        <v>3.51</v>
      </c>
      <c r="G731" s="11" t="n">
        <v>98.34</v>
      </c>
      <c r="H731" s="12" t="n">
        <f>ROUND(ROUND(F731,2)*ROUND(G731,2),2)</f>
        <v>345.17</v>
      </c>
    </row>
    <row r="732" customHeight="0" bestFit="1" ht="20">
      <c r="A732" s="7" t="inlineStr">
        <is>
          <r>
            <t xml:space="preserve">7.5.6</t>
          </r>
        </is>
      </c>
      <c r="B732" s="8" t="inlineStr">
        <is>
          <r>
            <t xml:space="preserve">43.02.010</t>
          </r>
        </is>
      </c>
      <c r="C732" s="9" t="inlineStr">
        <is>
          <r>
            <t xml:space="preserve">Chuveiro frio em PVC, diâmetro de 10 cm</t>
          </r>
        </is>
      </c>
      <c r="D732" s="8" t="inlineStr">
        <is>
          <r>
            <t xml:space="preserve">CDHU</t>
          </r>
        </is>
      </c>
      <c r="E732" s="8" t="inlineStr">
        <is>
          <r>
            <t xml:space="preserve">UN</t>
          </r>
        </is>
      </c>
      <c r="F732" s="10" t="n">
        <v>1.0</v>
      </c>
      <c r="G732" s="11" t="n">
        <v>51.04</v>
      </c>
      <c r="H732" s="12" t="n">
        <f>ROUND(ROUND(F732,2)*ROUND(G732,2),2)</f>
        <v>51.04</v>
      </c>
    </row>
    <row r="733" customHeight="0" bestFit="1" ht="20">
      <c r="A733" s="7" t="inlineStr">
        <is>
          <r>
            <t xml:space="preserve">7.5.7</t>
          </r>
        </is>
      </c>
      <c r="B733" s="8" t="inlineStr">
        <is>
          <r>
            <t xml:space="preserve">44.03.400</t>
          </r>
        </is>
      </c>
      <c r="C733" s="9" t="inlineStr">
        <is>
          <r>
            <t xml:space="preserve">Torneira curta com rosca para uso geral, em latão fundido cromado, DN= 3/4´</t>
          </r>
        </is>
      </c>
      <c r="D733" s="8" t="inlineStr">
        <is>
          <r>
            <t xml:space="preserve">CDHU</t>
          </r>
        </is>
      </c>
      <c r="E733" s="8" t="inlineStr">
        <is>
          <r>
            <t xml:space="preserve">UN</t>
          </r>
        </is>
      </c>
      <c r="F733" s="10" t="n">
        <v>3.0</v>
      </c>
      <c r="G733" s="11" t="n">
        <v>56.73</v>
      </c>
      <c r="H733" s="12" t="n">
        <f>ROUND(ROUND(F733,2)*ROUND(G733,2),2)</f>
        <v>170.19</v>
      </c>
    </row>
    <row r="734" customHeight="0" bestFit="1" ht="20">
      <c r="A734" s="7" t="inlineStr">
        <is>
          <r>
            <t xml:space="preserve">7.5.8</t>
          </r>
        </is>
      </c>
      <c r="B734" s="8" t="inlineStr">
        <is>
          <r>
            <t xml:space="preserve">46.01.020</t>
          </r>
        </is>
      </c>
      <c r="C734" s="9" t="inlineStr">
        <is>
          <r>
            <t xml:space="preserve">Tubo de PVC rígido soldável marrom, DN= 25 mm, (3/4´), inclusive conexões</t>
          </r>
        </is>
      </c>
      <c r="D734" s="8" t="inlineStr">
        <is>
          <r>
            <t xml:space="preserve">CDHU</t>
          </r>
        </is>
      </c>
      <c r="E734" s="8" t="inlineStr">
        <is>
          <r>
            <t xml:space="preserve">M</t>
          </r>
        </is>
      </c>
      <c r="F734" s="10" t="n">
        <v>3.0</v>
      </c>
      <c r="G734" s="11" t="n">
        <v>31.11</v>
      </c>
      <c r="H734" s="12" t="n">
        <f>ROUND(ROUND(F734,2)*ROUND(G734,2),2)</f>
        <v>93.33</v>
      </c>
    </row>
    <row r="735" customHeight="0" bestFit="1" ht="20">
      <c r="A735" s="7" t="inlineStr">
        <is>
          <r>
            <t xml:space="preserve">7.5.9</t>
          </r>
        </is>
      </c>
      <c r="B735" s="8" t="inlineStr">
        <is>
          <r>
            <t xml:space="preserve">47.02.110</t>
          </r>
        </is>
      </c>
      <c r="C735" s="9" t="inlineStr">
        <is>
          <r>
            <t xml:space="preserve">Registro de pressão em latão fundido cromado com canopla, DN= 3/4´ - linha especial</t>
          </r>
        </is>
      </c>
      <c r="D735" s="8" t="inlineStr">
        <is>
          <r>
            <t xml:space="preserve">CDHU</t>
          </r>
        </is>
      </c>
      <c r="E735" s="8" t="inlineStr">
        <is>
          <r>
            <t xml:space="preserve">UN</t>
          </r>
        </is>
      </c>
      <c r="F735" s="10" t="n">
        <v>1.0</v>
      </c>
      <c r="G735" s="11" t="n">
        <v>69.15</v>
      </c>
      <c r="H735" s="12" t="n">
        <f>ROUND(ROUND(F735,2)*ROUND(G735,2),2)</f>
        <v>69.15</v>
      </c>
    </row>
    <row r="736" customHeight="0" bestFit="1" ht="20">
      <c r="A736" s="7" t="inlineStr">
        <is>
          <r>
            <t xml:space="preserve">7.5.10</t>
          </r>
        </is>
      </c>
      <c r="B736" s="8" t="inlineStr">
        <is>
          <r>
            <t xml:space="preserve">49.01.030</t>
          </r>
        </is>
      </c>
      <c r="C736" s="9" t="inlineStr">
        <is>
          <r>
            <t xml:space="preserve">Caixa sifonada de PVC rígido de 150 x 150 x 50 mm, com grelha</t>
          </r>
        </is>
      </c>
      <c r="D736" s="8" t="inlineStr">
        <is>
          <r>
            <t xml:space="preserve">CDHU</t>
          </r>
        </is>
      </c>
      <c r="E736" s="8" t="inlineStr">
        <is>
          <r>
            <t xml:space="preserve">UN</t>
          </r>
        </is>
      </c>
      <c r="F736" s="10" t="n">
        <v>1.0</v>
      </c>
      <c r="G736" s="11" t="n">
        <v>117.81</v>
      </c>
      <c r="H736" s="12" t="n">
        <f>ROUND(ROUND(F736,2)*ROUND(G736,2),2)</f>
        <v>117.81</v>
      </c>
    </row>
    <row r="737" customHeight="1" ht="20">
      <c r="A737" s="5" t="inlineStr">
        <is>
          <r>
            <t xml:space="preserve">7.6</t>
          </r>
        </is>
      </c>
      <c r="B737" s="5" t="inlineStr">
        <is>
          <r>
            <t xml:space="preserve">CONSTRUÇÃO DO TANQUE DE AREIA E COBERTURA</t>
          </r>
        </is>
      </c>
      <c r="C737" s="5" t="inlineStr"/>
      <c r="D737" s="5" t="inlineStr"/>
      <c r="E737" s="5" t="inlineStr"/>
      <c r="F737" s="5" t="inlineStr"/>
      <c r="G737" s="5" t="inlineStr"/>
      <c r="H737" s="6" t="n">
        <f>ROUND(SUM(H738:H756),2)</f>
        <v>24195.8</v>
      </c>
    </row>
    <row r="738" customHeight="0" bestFit="1" ht="20">
      <c r="A738" s="7" t="inlineStr">
        <is>
          <r>
            <t xml:space="preserve">7.6.1</t>
          </r>
        </is>
      </c>
      <c r="B738" s="8" t="inlineStr">
        <is>
          <r>
            <t xml:space="preserve">02.03.120</t>
          </r>
        </is>
      </c>
      <c r="C738" s="9" t="inlineStr">
        <is>
          <r>
            <t xml:space="preserve">Tapume fixo para fechamento de áreas, com portão</t>
          </r>
        </is>
      </c>
      <c r="D738" s="8" t="inlineStr">
        <is>
          <r>
            <t xml:space="preserve">CDHU</t>
          </r>
        </is>
      </c>
      <c r="E738" s="8" t="inlineStr">
        <is>
          <r>
            <t xml:space="preserve">M2</t>
          </r>
        </is>
      </c>
      <c r="F738" s="10" t="n">
        <v>70.4</v>
      </c>
      <c r="G738" s="11" t="n">
        <v>101.99</v>
      </c>
      <c r="H738" s="12" t="n">
        <f>ROUND(ROUND(F738,2)*ROUND(G738,2),2)</f>
        <v>7180.1</v>
      </c>
    </row>
    <row r="739" customHeight="0" bestFit="1" ht="20">
      <c r="A739" s="7" t="inlineStr">
        <is>
          <r>
            <t xml:space="preserve">7.6.2</t>
          </r>
        </is>
      </c>
      <c r="B739" s="8" t="inlineStr">
        <is>
          <r>
            <t xml:space="preserve">02.10.020</t>
          </r>
        </is>
      </c>
      <c r="C739" s="9" t="inlineStr">
        <is>
          <r>
            <t xml:space="preserve">Locação de obra de edificação</t>
          </r>
        </is>
      </c>
      <c r="D739" s="8" t="inlineStr">
        <is>
          <r>
            <t xml:space="preserve">CDHU</t>
          </r>
        </is>
      </c>
      <c r="E739" s="8" t="inlineStr">
        <is>
          <r>
            <t xml:space="preserve">M2</t>
          </r>
        </is>
      </c>
      <c r="F739" s="10" t="n">
        <v>25.0</v>
      </c>
      <c r="G739" s="11" t="n">
        <v>17.2</v>
      </c>
      <c r="H739" s="12" t="n">
        <f>ROUND(ROUND(F739,2)*ROUND(G739,2),2)</f>
        <v>430.0</v>
      </c>
    </row>
    <row r="740" customHeight="0" bestFit="1" ht="24">
      <c r="A740" s="7" t="inlineStr">
        <is>
          <r>
            <t xml:space="preserve">7.6.3</t>
          </r>
        </is>
      </c>
      <c r="B740" s="8" t="inlineStr">
        <is>
          <r>
            <t xml:space="preserve">05.07.040</t>
          </r>
        </is>
      </c>
      <c r="C740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740" s="8" t="inlineStr">
        <is>
          <r>
            <t xml:space="preserve">CDHU</t>
          </r>
        </is>
      </c>
      <c r="E740" s="8" t="inlineStr">
        <is>
          <r>
            <t xml:space="preserve">M3</t>
          </r>
        </is>
      </c>
      <c r="F740" s="10" t="n">
        <v>2.6</v>
      </c>
      <c r="G740" s="11" t="n">
        <v>110.78</v>
      </c>
      <c r="H740" s="12" t="n">
        <f>ROUND(ROUND(F740,2)*ROUND(G740,2),2)</f>
        <v>288.03</v>
      </c>
    </row>
    <row r="741" customHeight="0" bestFit="1" ht="20">
      <c r="A741" s="7" t="inlineStr">
        <is>
          <r>
            <t xml:space="preserve">7.6.4</t>
          </r>
        </is>
      </c>
      <c r="B741" s="8" t="inlineStr">
        <is>
          <r>
            <t xml:space="preserve">06.02.020</t>
          </r>
        </is>
      </c>
      <c r="C741" s="9" t="inlineStr">
        <is>
          <r>
            <t xml:space="preserve">Escavação manual em solo de 1ª e 2ª categoria em vala ou cava até 1,5 m</t>
          </r>
        </is>
      </c>
      <c r="D741" s="8" t="inlineStr">
        <is>
          <r>
            <t xml:space="preserve">CDHU</t>
          </r>
        </is>
      </c>
      <c r="E741" s="8" t="inlineStr">
        <is>
          <r>
            <t xml:space="preserve">M3</t>
          </r>
        </is>
      </c>
      <c r="F741" s="10" t="n">
        <v>2.3</v>
      </c>
      <c r="G741" s="11" t="n">
        <v>61.32</v>
      </c>
      <c r="H741" s="12" t="n">
        <f>ROUND(ROUND(F741,2)*ROUND(G741,2),2)</f>
        <v>141.04</v>
      </c>
    </row>
    <row r="742" customHeight="0" bestFit="1" ht="20">
      <c r="A742" s="7" t="inlineStr">
        <is>
          <r>
            <t xml:space="preserve">7.6.5</t>
          </r>
        </is>
      </c>
      <c r="B742" s="8" t="inlineStr">
        <is>
          <r>
            <t xml:space="preserve">06.11.040</t>
          </r>
        </is>
      </c>
      <c r="C742" s="9" t="inlineStr">
        <is>
          <r>
            <t xml:space="preserve">Reaterro manual apiloado sem controle de compactação</t>
          </r>
        </is>
      </c>
      <c r="D742" s="8" t="inlineStr">
        <is>
          <r>
            <t xml:space="preserve">CDHU</t>
          </r>
        </is>
      </c>
      <c r="E742" s="8" t="inlineStr">
        <is>
          <r>
            <t xml:space="preserve">M3</t>
          </r>
        </is>
      </c>
      <c r="F742" s="10" t="n">
        <v>1.02</v>
      </c>
      <c r="G742" s="11" t="n">
        <v>19.07</v>
      </c>
      <c r="H742" s="12" t="n">
        <f>ROUND(ROUND(F742,2)*ROUND(G742,2),2)</f>
        <v>19.45</v>
      </c>
    </row>
    <row r="743" customHeight="0" bestFit="1" ht="20">
      <c r="A743" s="7" t="inlineStr">
        <is>
          <r>
            <t xml:space="preserve">7.6.6</t>
          </r>
        </is>
      </c>
      <c r="B743" s="8" t="inlineStr">
        <is>
          <r>
            <t xml:space="preserve">09.01.020</t>
          </r>
        </is>
      </c>
      <c r="C743" s="9" t="inlineStr">
        <is>
          <r>
            <t xml:space="preserve">Forma em madeira comum para fundação</t>
          </r>
        </is>
      </c>
      <c r="D743" s="8" t="inlineStr">
        <is>
          <r>
            <t xml:space="preserve">CDHU</t>
          </r>
        </is>
      </c>
      <c r="E743" s="8" t="inlineStr">
        <is>
          <r>
            <t xml:space="preserve">M2</t>
          </r>
        </is>
      </c>
      <c r="F743" s="10" t="n">
        <v>12.4</v>
      </c>
      <c r="G743" s="11" t="n">
        <v>103.51</v>
      </c>
      <c r="H743" s="12" t="n">
        <f>ROUND(ROUND(F743,2)*ROUND(G743,2),2)</f>
        <v>1283.52</v>
      </c>
    </row>
    <row r="744" customHeight="0" bestFit="1" ht="20">
      <c r="A744" s="7" t="inlineStr">
        <is>
          <r>
            <t xml:space="preserve">7.6.7</t>
          </r>
        </is>
      </c>
      <c r="B744" s="8" t="inlineStr">
        <is>
          <r>
            <t xml:space="preserve">10.01.040</t>
          </r>
        </is>
      </c>
      <c r="C744" s="9" t="inlineStr">
        <is>
          <r>
            <t xml:space="preserve">Armadura em barra de aço CA-50 (A ou B) fyk = 500 MPa</t>
          </r>
        </is>
      </c>
      <c r="D744" s="8" t="inlineStr">
        <is>
          <r>
            <t xml:space="preserve">CDHU</t>
          </r>
        </is>
      </c>
      <c r="E744" s="8" t="inlineStr">
        <is>
          <r>
            <t xml:space="preserve">KG</t>
          </r>
        </is>
      </c>
      <c r="F744" s="10" t="n">
        <v>71.11</v>
      </c>
      <c r="G744" s="11" t="n">
        <v>9.84</v>
      </c>
      <c r="H744" s="12" t="n">
        <f>ROUND(ROUND(F744,2)*ROUND(G744,2),2)</f>
        <v>699.72</v>
      </c>
    </row>
    <row r="745" customHeight="0" bestFit="1" ht="20">
      <c r="A745" s="7" t="inlineStr">
        <is>
          <r>
            <t xml:space="preserve">7.6.8</t>
          </r>
        </is>
      </c>
      <c r="B745" s="8" t="inlineStr">
        <is>
          <r>
            <t xml:space="preserve">11.01.130</t>
          </r>
        </is>
      </c>
      <c r="C745" s="9" t="inlineStr">
        <is>
          <r>
            <t xml:space="preserve">Concreto usinado, fck = 25 MPa</t>
          </r>
        </is>
      </c>
      <c r="D745" s="8" t="inlineStr">
        <is>
          <r>
            <t xml:space="preserve">CDHU</t>
          </r>
        </is>
      </c>
      <c r="E745" s="8" t="inlineStr">
        <is>
          <r>
            <t xml:space="preserve">M3</t>
          </r>
        </is>
      </c>
      <c r="F745" s="10" t="n">
        <v>1.13</v>
      </c>
      <c r="G745" s="11" t="n">
        <v>519.37</v>
      </c>
      <c r="H745" s="12" t="n">
        <f>ROUND(ROUND(F745,2)*ROUND(G745,2),2)</f>
        <v>586.89</v>
      </c>
    </row>
    <row r="746" customHeight="0" bestFit="1" ht="20">
      <c r="A746" s="7" t="inlineStr">
        <is>
          <r>
            <t xml:space="preserve">7.6.9</t>
          </r>
        </is>
      </c>
      <c r="B746" s="8" t="inlineStr">
        <is>
          <r>
            <t xml:space="preserve">11.16.040</t>
          </r>
        </is>
      </c>
      <c r="C746" s="9" t="inlineStr">
        <is>
          <r>
            <t xml:space="preserve">Lançamento e adensamento de concreto ou massa em fundação</t>
          </r>
        </is>
      </c>
      <c r="D746" s="8" t="inlineStr">
        <is>
          <r>
            <t xml:space="preserve">CDHU</t>
          </r>
        </is>
      </c>
      <c r="E746" s="8" t="inlineStr">
        <is>
          <r>
            <t xml:space="preserve">M3</t>
          </r>
        </is>
      </c>
      <c r="F746" s="10" t="n">
        <v>1.13</v>
      </c>
      <c r="G746" s="11" t="n">
        <v>172.38</v>
      </c>
      <c r="H746" s="12" t="n">
        <f>ROUND(ROUND(F746,2)*ROUND(G746,2),2)</f>
        <v>194.79</v>
      </c>
    </row>
    <row r="747" customHeight="0" bestFit="1" ht="20">
      <c r="A747" s="7" t="inlineStr">
        <is>
          <r>
            <t xml:space="preserve">7.6.10</t>
          </r>
        </is>
      </c>
      <c r="B747" s="8" t="inlineStr">
        <is>
          <r>
            <t xml:space="preserve">11.18.020</t>
          </r>
        </is>
      </c>
      <c r="C747" s="9" t="inlineStr">
        <is>
          <r>
            <t xml:space="preserve">Lastro de areia</t>
          </r>
        </is>
      </c>
      <c r="D747" s="8" t="inlineStr">
        <is>
          <r>
            <t xml:space="preserve">CDHU</t>
          </r>
        </is>
      </c>
      <c r="E747" s="8" t="inlineStr">
        <is>
          <r>
            <t xml:space="preserve">M3</t>
          </r>
        </is>
      </c>
      <c r="F747" s="10" t="n">
        <v>4.45</v>
      </c>
      <c r="G747" s="11" t="n">
        <v>267.04</v>
      </c>
      <c r="H747" s="12" t="n">
        <f>ROUND(ROUND(F747,2)*ROUND(G747,2),2)</f>
        <v>1188.33</v>
      </c>
    </row>
    <row r="748" customHeight="0" bestFit="1" ht="20">
      <c r="A748" s="7" t="inlineStr">
        <is>
          <r>
            <t xml:space="preserve">7.6.11</t>
          </r>
        </is>
      </c>
      <c r="B748" s="8" t="inlineStr">
        <is>
          <r>
            <t xml:space="preserve">11.18.040</t>
          </r>
        </is>
      </c>
      <c r="C748" s="9" t="inlineStr">
        <is>
          <r>
            <t xml:space="preserve">Lastro de pedra britada</t>
          </r>
        </is>
      </c>
      <c r="D748" s="8" t="inlineStr">
        <is>
          <r>
            <t xml:space="preserve">CDHU</t>
          </r>
        </is>
      </c>
      <c r="E748" s="8" t="inlineStr">
        <is>
          <r>
            <t xml:space="preserve">M3</t>
          </r>
        </is>
      </c>
      <c r="F748" s="10" t="n">
        <v>0.16</v>
      </c>
      <c r="G748" s="11" t="n">
        <v>215.62</v>
      </c>
      <c r="H748" s="12" t="n">
        <f>ROUND(ROUND(F748,2)*ROUND(G748,2),2)</f>
        <v>34.5</v>
      </c>
    </row>
    <row r="749" customHeight="0" bestFit="1" ht="20">
      <c r="A749" s="7" t="inlineStr">
        <is>
          <r>
            <t xml:space="preserve">7.6.12</t>
          </r>
        </is>
      </c>
      <c r="B749" s="8" t="inlineStr">
        <is>
          <r>
            <t xml:space="preserve">12.01.041</t>
          </r>
        </is>
      </c>
      <c r="C749" s="9" t="inlineStr">
        <is>
          <r>
            <t xml:space="preserve">Broca em concreto armado diâmetro de 25 cm - completa</t>
          </r>
        </is>
      </c>
      <c r="D749" s="8" t="inlineStr">
        <is>
          <r>
            <t xml:space="preserve">CDHU</t>
          </r>
        </is>
      </c>
      <c r="E749" s="8" t="inlineStr">
        <is>
          <r>
            <t xml:space="preserve">M</t>
          </r>
        </is>
      </c>
      <c r="F749" s="10" t="n">
        <v>12.0</v>
      </c>
      <c r="G749" s="11" t="n">
        <v>80.13</v>
      </c>
      <c r="H749" s="12" t="n">
        <f>ROUND(ROUND(F749,2)*ROUND(G749,2),2)</f>
        <v>961.56</v>
      </c>
    </row>
    <row r="750" customHeight="0" bestFit="1" ht="20">
      <c r="A750" s="7" t="inlineStr">
        <is>
          <r>
            <t xml:space="preserve">7.6.13</t>
          </r>
        </is>
      </c>
      <c r="B750" s="8" t="inlineStr">
        <is>
          <r>
            <t xml:space="preserve">14.10.111</t>
          </r>
        </is>
      </c>
      <c r="C750" s="9" t="inlineStr">
        <is>
          <r>
            <t xml:space="preserve">Alvenaria de bloco de concreto de vedação de 14 cm - classe C</t>
          </r>
        </is>
      </c>
      <c r="D750" s="8" t="inlineStr">
        <is>
          <r>
            <t xml:space="preserve">CDHU</t>
          </r>
        </is>
      </c>
      <c r="E750" s="8" t="inlineStr">
        <is>
          <r>
            <t xml:space="preserve">M2</t>
          </r>
        </is>
      </c>
      <c r="F750" s="10" t="n">
        <v>6.16</v>
      </c>
      <c r="G750" s="11" t="n">
        <v>96.05</v>
      </c>
      <c r="H750" s="12" t="n">
        <f>ROUND(ROUND(F750,2)*ROUND(G750,2),2)</f>
        <v>591.67</v>
      </c>
    </row>
    <row r="751" customHeight="0" bestFit="1" ht="20">
      <c r="A751" s="7" t="inlineStr">
        <is>
          <r>
            <t xml:space="preserve">7.6.14</t>
          </r>
        </is>
      </c>
      <c r="B751" s="8" t="inlineStr">
        <is>
          <r>
            <t xml:space="preserve">15.03.030</t>
          </r>
        </is>
      </c>
      <c r="C751" s="9" t="inlineStr">
        <is>
          <r>
            <t xml:space="preserve">Fornecimento e montagem de estrutura em aço ASTM-A36, sem pintura</t>
          </r>
        </is>
      </c>
      <c r="D751" s="8" t="inlineStr">
        <is>
          <r>
            <t xml:space="preserve">CDHU</t>
          </r>
        </is>
      </c>
      <c r="E751" s="8" t="inlineStr">
        <is>
          <r>
            <t xml:space="preserve">KG</t>
          </r>
        </is>
      </c>
      <c r="F751" s="10" t="n">
        <v>259.25</v>
      </c>
      <c r="G751" s="11" t="n">
        <v>28.72</v>
      </c>
      <c r="H751" s="12" t="n">
        <f>ROUND(ROUND(F751,2)*ROUND(G751,2),2)</f>
        <v>7445.66</v>
      </c>
    </row>
    <row r="752" customHeight="0" bestFit="1" ht="20">
      <c r="A752" s="7" t="inlineStr">
        <is>
          <r>
            <t xml:space="preserve">7.6.15</t>
          </r>
        </is>
      </c>
      <c r="B752" s="8" t="inlineStr">
        <is>
          <r>
            <t xml:space="preserve">16.03.010</t>
          </r>
        </is>
      </c>
      <c r="C752" s="9" t="inlineStr">
        <is>
          <r>
            <t xml:space="preserve">Telhamento em cimento reforçado com fio sintético CRFS - perfil ondulado de 6 mm</t>
          </r>
        </is>
      </c>
      <c r="D752" s="8" t="inlineStr">
        <is>
          <r>
            <t xml:space="preserve">CDHU</t>
          </r>
        </is>
      </c>
      <c r="E752" s="8" t="inlineStr">
        <is>
          <r>
            <t xml:space="preserve">M2</t>
          </r>
        </is>
      </c>
      <c r="F752" s="10" t="n">
        <v>25.0</v>
      </c>
      <c r="G752" s="11" t="n">
        <v>57.65</v>
      </c>
      <c r="H752" s="12" t="n">
        <f>ROUND(ROUND(F752,2)*ROUND(G752,2),2)</f>
        <v>1441.25</v>
      </c>
    </row>
    <row r="753" customHeight="0" bestFit="1" ht="20">
      <c r="A753" s="7" t="inlineStr">
        <is>
          <r>
            <t xml:space="preserve">7.6.16</t>
          </r>
        </is>
      </c>
      <c r="B753" s="8" t="inlineStr">
        <is>
          <r>
            <t xml:space="preserve">17.02.020</t>
          </r>
        </is>
      </c>
      <c r="C753" s="9" t="inlineStr">
        <is>
          <r>
            <t xml:space="preserve">Chapisco</t>
          </r>
        </is>
      </c>
      <c r="D753" s="8" t="inlineStr">
        <is>
          <r>
            <t xml:space="preserve">CDHU</t>
          </r>
        </is>
      </c>
      <c r="E753" s="8" t="inlineStr">
        <is>
          <r>
            <t xml:space="preserve">M2</t>
          </r>
        </is>
      </c>
      <c r="F753" s="10" t="n">
        <v>14.63</v>
      </c>
      <c r="G753" s="11" t="n">
        <v>7.21</v>
      </c>
      <c r="H753" s="12" t="n">
        <f>ROUND(ROUND(F753,2)*ROUND(G753,2),2)</f>
        <v>105.48</v>
      </c>
    </row>
    <row r="754" customHeight="0" bestFit="1" ht="20">
      <c r="A754" s="7" t="inlineStr">
        <is>
          <r>
            <t xml:space="preserve">7.6.17</t>
          </r>
        </is>
      </c>
      <c r="B754" s="8" t="inlineStr">
        <is>
          <r>
            <t xml:space="preserve">17.02.140</t>
          </r>
        </is>
      </c>
      <c r="C754" s="9" t="inlineStr">
        <is>
          <r>
            <t xml:space="preserve">Emboço desempenado com espuma de poliéster</t>
          </r>
        </is>
      </c>
      <c r="D754" s="8" t="inlineStr">
        <is>
          <r>
            <t xml:space="preserve">CDHU</t>
          </r>
        </is>
      </c>
      <c r="E754" s="8" t="inlineStr">
        <is>
          <r>
            <t xml:space="preserve">M2</t>
          </r>
        </is>
      </c>
      <c r="F754" s="10" t="n">
        <v>14.63</v>
      </c>
      <c r="G754" s="11" t="n">
        <v>28.21</v>
      </c>
      <c r="H754" s="12" t="n">
        <f>ROUND(ROUND(F754,2)*ROUND(G754,2),2)</f>
        <v>412.71</v>
      </c>
    </row>
    <row r="755" customHeight="0" bestFit="1" ht="20">
      <c r="A755" s="7" t="inlineStr">
        <is>
          <r>
            <t xml:space="preserve">7.6.18</t>
          </r>
        </is>
      </c>
      <c r="B755" s="8" t="inlineStr">
        <is>
          <r>
            <t xml:space="preserve">15.01.006</t>
          </r>
        </is>
      </c>
      <c r="C755" s="9" t="inlineStr">
        <is>
          <r>
            <t xml:space="preserve">Esmalte a base de água em estrutura metálica</t>
          </r>
        </is>
      </c>
      <c r="D755" s="8" t="inlineStr">
        <is>
          <r>
            <t xml:space="preserve">FDE</t>
          </r>
        </is>
      </c>
      <c r="E755" s="8" t="inlineStr">
        <is>
          <r>
            <t xml:space="preserve">M2</t>
          </r>
        </is>
      </c>
      <c r="F755" s="10" t="n">
        <v>25.0</v>
      </c>
      <c r="G755" s="11" t="n">
        <v>27.08</v>
      </c>
      <c r="H755" s="12" t="n">
        <f>ROUND(ROUND(F755,2)*ROUND(G755,2),2)</f>
        <v>677.0</v>
      </c>
    </row>
    <row r="756" customHeight="0" bestFit="1" ht="20">
      <c r="A756" s="7" t="inlineStr">
        <is>
          <r>
            <t xml:space="preserve">7.6.19</t>
          </r>
        </is>
      </c>
      <c r="B756" s="8" t="inlineStr">
        <is>
          <r>
            <t xml:space="preserve">33.10.030</t>
          </r>
        </is>
      </c>
      <c r="C756" s="9" t="inlineStr">
        <is>
          <r>
            <t xml:space="preserve">Tinta acrílica antimofo em massa, inclusive preparo</t>
          </r>
        </is>
      </c>
      <c r="D756" s="8" t="inlineStr">
        <is>
          <r>
            <t xml:space="preserve">CDHU</t>
          </r>
        </is>
      </c>
      <c r="E756" s="8" t="inlineStr">
        <is>
          <r>
            <t xml:space="preserve">M2</t>
          </r>
        </is>
      </c>
      <c r="F756" s="10" t="n">
        <v>14.63</v>
      </c>
      <c r="G756" s="11" t="n">
        <v>35.14</v>
      </c>
      <c r="H756" s="12" t="n">
        <f>ROUND(ROUND(F756,2)*ROUND(G756,2),2)</f>
        <v>514.1</v>
      </c>
    </row>
    <row r="757" customHeight="1" ht="20">
      <c r="A757" s="5" t="inlineStr">
        <is>
          <r>
            <t xml:space="preserve">7.7</t>
          </r>
        </is>
      </c>
      <c r="B757" s="5" t="inlineStr">
        <is>
          <r>
            <t xml:space="preserve">REDE DE ÁGUA PLUVIAL E ESGOTO</t>
          </r>
        </is>
      </c>
      <c r="C757" s="5" t="inlineStr"/>
      <c r="D757" s="5" t="inlineStr"/>
      <c r="E757" s="5" t="inlineStr"/>
      <c r="F757" s="5" t="inlineStr"/>
      <c r="G757" s="5" t="inlineStr"/>
      <c r="H757" s="6" t="n">
        <f>ROUND(SUM(H758:H776),2)</f>
        <v>48402.09</v>
      </c>
    </row>
    <row r="758" customHeight="0" bestFit="1" ht="20">
      <c r="A758" s="7" t="inlineStr">
        <is>
          <r>
            <t xml:space="preserve">7.7.1</t>
          </r>
        </is>
      </c>
      <c r="B758" s="8" t="inlineStr">
        <is>
          <r>
            <t xml:space="preserve">03.01.230</t>
          </r>
        </is>
      </c>
      <c r="C758" s="9" t="inlineStr">
        <is>
          <r>
            <t xml:space="preserve">Demolição mecanizada de concreto simples, inclusive fragmentação e acomodação do material</t>
          </r>
        </is>
      </c>
      <c r="D758" s="8" t="inlineStr">
        <is>
          <r>
            <t xml:space="preserve">CDHU</t>
          </r>
        </is>
      </c>
      <c r="E758" s="8" t="inlineStr">
        <is>
          <r>
            <t xml:space="preserve">M3</t>
          </r>
        </is>
      </c>
      <c r="F758" s="10" t="n">
        <v>0.39</v>
      </c>
      <c r="G758" s="11" t="n">
        <v>298.55</v>
      </c>
      <c r="H758" s="12" t="n">
        <f>ROUND(ROUND(F758,2)*ROUND(G758,2),2)</f>
        <v>116.43</v>
      </c>
    </row>
    <row r="759" customHeight="0" bestFit="1" ht="24">
      <c r="A759" s="7" t="inlineStr">
        <is>
          <r>
            <t xml:space="preserve">7.7.2</t>
          </r>
        </is>
      </c>
      <c r="B759" s="8" t="inlineStr">
        <is>
          <r>
            <t xml:space="preserve">05.07.040</t>
          </r>
        </is>
      </c>
      <c r="C759" s="9" t="inlineStr">
        <is>
          <r>
            <t xml:space="preserve">Remoção de entulho separado de obra com caçamba metálica - terra, alvenaria, concreto, argamassa, madeira, papel, plástico ou metal</t>
          </r>
        </is>
      </c>
      <c r="D759" s="8" t="inlineStr">
        <is>
          <r>
            <t xml:space="preserve">CDHU</t>
          </r>
        </is>
      </c>
      <c r="E759" s="8" t="inlineStr">
        <is>
          <r>
            <t xml:space="preserve">M3</t>
          </r>
        </is>
      </c>
      <c r="F759" s="10" t="n">
        <v>0.5</v>
      </c>
      <c r="G759" s="11" t="n">
        <v>110.78</v>
      </c>
      <c r="H759" s="12" t="n">
        <f>ROUND(ROUND(F759,2)*ROUND(G759,2),2)</f>
        <v>55.39</v>
      </c>
    </row>
    <row r="760" customHeight="0" bestFit="1" ht="20">
      <c r="A760" s="7" t="inlineStr">
        <is>
          <r>
            <t xml:space="preserve">7.7.3</t>
          </r>
        </is>
      </c>
      <c r="B760" s="8" t="inlineStr">
        <is>
          <r>
            <t xml:space="preserve">06.02.020</t>
          </r>
        </is>
      </c>
      <c r="C760" s="9" t="inlineStr">
        <is>
          <r>
            <t xml:space="preserve">Escavação manual em solo de 1ª e 2ª categoria em vala ou cava até 1,5 m</t>
          </r>
        </is>
      </c>
      <c r="D760" s="8" t="inlineStr">
        <is>
          <r>
            <t xml:space="preserve">CDHU</t>
          </r>
        </is>
      </c>
      <c r="E760" s="8" t="inlineStr">
        <is>
          <r>
            <t xml:space="preserve">M3</t>
          </r>
        </is>
      </c>
      <c r="F760" s="10" t="n">
        <v>30.33</v>
      </c>
      <c r="G760" s="11" t="n">
        <v>61.32</v>
      </c>
      <c r="H760" s="12" t="n">
        <f>ROUND(ROUND(F760,2)*ROUND(G760,2),2)</f>
        <v>1859.84</v>
      </c>
    </row>
    <row r="761" customHeight="0" bestFit="1" ht="20">
      <c r="A761" s="7" t="inlineStr">
        <is>
          <r>
            <t xml:space="preserve">7.7.4</t>
          </r>
        </is>
      </c>
      <c r="B761" s="8" t="inlineStr">
        <is>
          <r>
            <t xml:space="preserve">06.11.040</t>
          </r>
        </is>
      </c>
      <c r="C761" s="9" t="inlineStr">
        <is>
          <r>
            <t xml:space="preserve">Reaterro manual apiloado sem controle de compactação</t>
          </r>
        </is>
      </c>
      <c r="D761" s="8" t="inlineStr">
        <is>
          <r>
            <t xml:space="preserve">CDHU</t>
          </r>
        </is>
      </c>
      <c r="E761" s="8" t="inlineStr">
        <is>
          <r>
            <t xml:space="preserve">M3</t>
          </r>
        </is>
      </c>
      <c r="F761" s="10" t="n">
        <v>14.89</v>
      </c>
      <c r="G761" s="11" t="n">
        <v>19.07</v>
      </c>
      <c r="H761" s="12" t="n">
        <f>ROUND(ROUND(F761,2)*ROUND(G761,2),2)</f>
        <v>283.95</v>
      </c>
    </row>
    <row r="762" customHeight="0" bestFit="1" ht="20">
      <c r="A762" s="7" t="inlineStr">
        <is>
          <r>
            <t xml:space="preserve">7.7.5</t>
          </r>
        </is>
      </c>
      <c r="B762" s="8" t="inlineStr">
        <is>
          <r>
            <t xml:space="preserve">09.01.020</t>
          </r>
        </is>
      </c>
      <c r="C762" s="9" t="inlineStr">
        <is>
          <r>
            <t xml:space="preserve">Forma em madeira comum para fundação</t>
          </r>
        </is>
      </c>
      <c r="D762" s="8" t="inlineStr">
        <is>
          <r>
            <t xml:space="preserve">CDHU</t>
          </r>
        </is>
      </c>
      <c r="E762" s="8" t="inlineStr">
        <is>
          <r>
            <t xml:space="preserve">M2</t>
          </r>
        </is>
      </c>
      <c r="F762" s="10" t="n">
        <v>5.56</v>
      </c>
      <c r="G762" s="11" t="n">
        <v>103.51</v>
      </c>
      <c r="H762" s="12" t="n">
        <f>ROUND(ROUND(F762,2)*ROUND(G762,2),2)</f>
        <v>575.52</v>
      </c>
    </row>
    <row r="763" customHeight="0" bestFit="1" ht="20">
      <c r="A763" s="7" t="inlineStr">
        <is>
          <r>
            <t xml:space="preserve">7.7.6</t>
          </r>
        </is>
      </c>
      <c r="B763" s="8" t="inlineStr">
        <is>
          <r>
            <t xml:space="preserve">10.01.040</t>
          </r>
        </is>
      </c>
      <c r="C763" s="9" t="inlineStr">
        <is>
          <r>
            <t xml:space="preserve">Armadura em barra de aço CA-50 (A ou B) fyk = 500 MPa</t>
          </r>
        </is>
      </c>
      <c r="D763" s="8" t="inlineStr">
        <is>
          <r>
            <t xml:space="preserve">CDHU</t>
          </r>
        </is>
      </c>
      <c r="E763" s="8" t="inlineStr">
        <is>
          <r>
            <t xml:space="preserve">KG</t>
          </r>
        </is>
      </c>
      <c r="F763" s="10" t="n">
        <v>53.95</v>
      </c>
      <c r="G763" s="11" t="n">
        <v>9.84</v>
      </c>
      <c r="H763" s="12" t="n">
        <f>ROUND(ROUND(F763,2)*ROUND(G763,2),2)</f>
        <v>530.87</v>
      </c>
    </row>
    <row r="764" customHeight="0" bestFit="1" ht="20">
      <c r="A764" s="7" t="inlineStr">
        <is>
          <r>
            <t xml:space="preserve">7.7.7</t>
          </r>
        </is>
      </c>
      <c r="B764" s="8" t="inlineStr">
        <is>
          <r>
            <t xml:space="preserve">11.01.130</t>
          </r>
        </is>
      </c>
      <c r="C764" s="9" t="inlineStr">
        <is>
          <r>
            <t xml:space="preserve">Concreto usinado, fck = 25 MPa</t>
          </r>
        </is>
      </c>
      <c r="D764" s="8" t="inlineStr">
        <is>
          <r>
            <t xml:space="preserve">CDHU</t>
          </r>
        </is>
      </c>
      <c r="E764" s="8" t="inlineStr">
        <is>
          <r>
            <t xml:space="preserve">M3</t>
          </r>
        </is>
      </c>
      <c r="F764" s="10" t="n">
        <v>1.33</v>
      </c>
      <c r="G764" s="11" t="n">
        <v>519.37</v>
      </c>
      <c r="H764" s="12" t="n">
        <f>ROUND(ROUND(F764,2)*ROUND(G764,2),2)</f>
        <v>690.76</v>
      </c>
    </row>
    <row r="765" customHeight="0" bestFit="1" ht="20">
      <c r="A765" s="7" t="inlineStr">
        <is>
          <r>
            <t xml:space="preserve">7.7.8</t>
          </r>
        </is>
      </c>
      <c r="B765" s="8" t="inlineStr">
        <is>
          <r>
            <t xml:space="preserve">11.16.040</t>
          </r>
        </is>
      </c>
      <c r="C765" s="9" t="inlineStr">
        <is>
          <r>
            <t xml:space="preserve">Lançamento e adensamento de concreto ou massa em fundação</t>
          </r>
        </is>
      </c>
      <c r="D765" s="8" t="inlineStr">
        <is>
          <r>
            <t xml:space="preserve">CDHU</t>
          </r>
        </is>
      </c>
      <c r="E765" s="8" t="inlineStr">
        <is>
          <r>
            <t xml:space="preserve">M3</t>
          </r>
        </is>
      </c>
      <c r="F765" s="10" t="n">
        <v>0.81</v>
      </c>
      <c r="G765" s="11" t="n">
        <v>172.38</v>
      </c>
      <c r="H765" s="12" t="n">
        <f>ROUND(ROUND(F765,2)*ROUND(G765,2),2)</f>
        <v>139.63</v>
      </c>
    </row>
    <row r="766" customHeight="0" bestFit="1" ht="20">
      <c r="A766" s="7" t="inlineStr">
        <is>
          <r>
            <t xml:space="preserve">7.7.9</t>
          </r>
        </is>
      </c>
      <c r="B766" s="8" t="inlineStr">
        <is>
          <r>
            <t xml:space="preserve">11.16.060</t>
          </r>
        </is>
      </c>
      <c r="C766" s="9" t="inlineStr">
        <is>
          <r>
            <t xml:space="preserve">Lançamento e adensamento de concreto ou massa em estrutura</t>
          </r>
        </is>
      </c>
      <c r="D766" s="8" t="inlineStr">
        <is>
          <r>
            <t xml:space="preserve">CDHU</t>
          </r>
        </is>
      </c>
      <c r="E766" s="8" t="inlineStr">
        <is>
          <r>
            <t xml:space="preserve">M3</t>
          </r>
        </is>
      </c>
      <c r="F766" s="10" t="n">
        <v>0.52</v>
      </c>
      <c r="G766" s="11" t="n">
        <v>119.07</v>
      </c>
      <c r="H766" s="12" t="n">
        <f>ROUND(ROUND(F766,2)*ROUND(G766,2),2)</f>
        <v>61.92</v>
      </c>
    </row>
    <row r="767" customHeight="0" bestFit="1" ht="20">
      <c r="A767" s="7" t="inlineStr">
        <is>
          <r>
            <t xml:space="preserve">7.7.10</t>
          </r>
        </is>
      </c>
      <c r="B767" s="8" t="inlineStr">
        <is>
          <r>
            <t xml:space="preserve">11.18.040</t>
          </r>
        </is>
      </c>
      <c r="C767" s="9" t="inlineStr">
        <is>
          <r>
            <t xml:space="preserve">Lastro de pedra britada</t>
          </r>
        </is>
      </c>
      <c r="D767" s="8" t="inlineStr">
        <is>
          <r>
            <t xml:space="preserve">CDHU</t>
          </r>
        </is>
      </c>
      <c r="E767" s="8" t="inlineStr">
        <is>
          <r>
            <t xml:space="preserve">M3</t>
          </r>
        </is>
      </c>
      <c r="F767" s="10" t="n">
        <v>0.83</v>
      </c>
      <c r="G767" s="11" t="n">
        <v>215.62</v>
      </c>
      <c r="H767" s="12" t="n">
        <f>ROUND(ROUND(F767,2)*ROUND(G767,2),2)</f>
        <v>178.96</v>
      </c>
    </row>
    <row r="768" customHeight="0" bestFit="1" ht="20">
      <c r="A768" s="7" t="inlineStr">
        <is>
          <r>
            <t xml:space="preserve">7.7.11</t>
          </r>
        </is>
      </c>
      <c r="B768" s="8" t="inlineStr">
        <is>
          <r>
            <t xml:space="preserve">14.10.111</t>
          </r>
        </is>
      </c>
      <c r="C768" s="9" t="inlineStr">
        <is>
          <r>
            <t xml:space="preserve">Alvenaria de bloco de concreto de vedação de 14 cm - classe C</t>
          </r>
        </is>
      </c>
      <c r="D768" s="8" t="inlineStr">
        <is>
          <r>
            <t xml:space="preserve">CDHU</t>
          </r>
        </is>
      </c>
      <c r="E768" s="8" t="inlineStr">
        <is>
          <r>
            <t xml:space="preserve">M2</t>
          </r>
        </is>
      </c>
      <c r="F768" s="10" t="n">
        <v>22.71</v>
      </c>
      <c r="G768" s="11" t="n">
        <v>96.05</v>
      </c>
      <c r="H768" s="12" t="n">
        <f>ROUND(ROUND(F768,2)*ROUND(G768,2),2)</f>
        <v>2181.3</v>
      </c>
    </row>
    <row r="769" customHeight="0" bestFit="1" ht="20">
      <c r="A769" s="7" t="inlineStr">
        <is>
          <r>
            <t xml:space="preserve">7.7.12</t>
          </r>
        </is>
      </c>
      <c r="B769" s="8" t="inlineStr">
        <is>
          <r>
            <t xml:space="preserve">17.02.020</t>
          </r>
        </is>
      </c>
      <c r="C769" s="9" t="inlineStr">
        <is>
          <r>
            <t xml:space="preserve">Chapisco</t>
          </r>
        </is>
      </c>
      <c r="D769" s="8" t="inlineStr">
        <is>
          <r>
            <t xml:space="preserve">CDHU</t>
          </r>
        </is>
      </c>
      <c r="E769" s="8" t="inlineStr">
        <is>
          <r>
            <t xml:space="preserve">M2</t>
          </r>
        </is>
      </c>
      <c r="F769" s="10" t="n">
        <v>51.24</v>
      </c>
      <c r="G769" s="11" t="n">
        <v>7.21</v>
      </c>
      <c r="H769" s="12" t="n">
        <f>ROUND(ROUND(F769,2)*ROUND(G769,2),2)</f>
        <v>369.44</v>
      </c>
    </row>
    <row r="770" customHeight="0" bestFit="1" ht="20">
      <c r="A770" s="7" t="inlineStr">
        <is>
          <r>
            <t xml:space="preserve">7.7.13</t>
          </r>
        </is>
      </c>
      <c r="B770" s="8" t="inlineStr">
        <is>
          <r>
            <t xml:space="preserve">17.02.140</t>
          </r>
        </is>
      </c>
      <c r="C770" s="9" t="inlineStr">
        <is>
          <r>
            <t xml:space="preserve">Emboço desempenado com espuma de poliéster</t>
          </r>
        </is>
      </c>
      <c r="D770" s="8" t="inlineStr">
        <is>
          <r>
            <t xml:space="preserve">CDHU</t>
          </r>
        </is>
      </c>
      <c r="E770" s="8" t="inlineStr">
        <is>
          <r>
            <t xml:space="preserve">M2</t>
          </r>
        </is>
      </c>
      <c r="F770" s="10" t="n">
        <v>51.24</v>
      </c>
      <c r="G770" s="11" t="n">
        <v>28.21</v>
      </c>
      <c r="H770" s="12" t="n">
        <f>ROUND(ROUND(F770,2)*ROUND(G770,2),2)</f>
        <v>1445.48</v>
      </c>
    </row>
    <row r="771" customHeight="0" bestFit="1" ht="20">
      <c r="A771" s="7" t="inlineStr">
        <is>
          <r>
            <t xml:space="preserve">7.7.14</t>
          </r>
        </is>
      </c>
      <c r="B771" s="8" t="inlineStr">
        <is>
          <r>
            <t xml:space="preserve">17.05.070</t>
          </r>
        </is>
      </c>
      <c r="C771" s="9" t="inlineStr">
        <is>
          <r>
            <t xml:space="preserve">Piso com requadro em concreto simples com controle de fck= 20 MPa</t>
          </r>
        </is>
      </c>
      <c r="D771" s="8" t="inlineStr">
        <is>
          <r>
            <t xml:space="preserve">CDHU</t>
          </r>
        </is>
      </c>
      <c r="E771" s="8" t="inlineStr">
        <is>
          <r>
            <t xml:space="preserve">M3</t>
          </r>
        </is>
      </c>
      <c r="F771" s="10" t="n">
        <v>0.39</v>
      </c>
      <c r="G771" s="11" t="n">
        <v>1001.11</v>
      </c>
      <c r="H771" s="12" t="n">
        <f>ROUND(ROUND(F771,2)*ROUND(G771,2),2)</f>
        <v>390.43</v>
      </c>
    </row>
    <row r="772" customHeight="0" bestFit="1" ht="20">
      <c r="A772" s="7" t="inlineStr">
        <is>
          <r>
            <t xml:space="preserve">7.7.15</t>
          </r>
        </is>
      </c>
      <c r="B772" s="8" t="inlineStr">
        <is>
          <r>
            <t xml:space="preserve">46.02.060</t>
          </r>
        </is>
      </c>
      <c r="C772" s="9" t="inlineStr">
        <is>
          <r>
            <t xml:space="preserve">Tubo de PVC rígido branco PxB com virola e anel de borracha, linha esgoto série normal, DN= 75 mm, inclusive conexões</t>
          </r>
        </is>
      </c>
      <c r="D772" s="8" t="inlineStr">
        <is>
          <r>
            <t xml:space="preserve">CDHU</t>
          </r>
        </is>
      </c>
      <c r="E772" s="8" t="inlineStr">
        <is>
          <r>
            <t xml:space="preserve">M</t>
          </r>
        </is>
      </c>
      <c r="F772" s="10" t="n">
        <v>3.66</v>
      </c>
      <c r="G772" s="11" t="n">
        <v>73.49</v>
      </c>
      <c r="H772" s="12" t="n">
        <f>ROUND(ROUND(F772,2)*ROUND(G772,2),2)</f>
        <v>268.97</v>
      </c>
    </row>
    <row r="773" customHeight="0" bestFit="1" ht="20">
      <c r="A773" s="7" t="inlineStr">
        <is>
          <r>
            <t xml:space="preserve">7.7.16</t>
          </r>
        </is>
      </c>
      <c r="B773" s="8" t="inlineStr">
        <is>
          <r>
            <t xml:space="preserve">46.02.070</t>
          </r>
        </is>
      </c>
      <c r="C773" s="9" t="inlineStr">
        <is>
          <r>
            <t xml:space="preserve">Tubo de PVC rígido branco PxB com virola e anel de borracha, linha esgoto série normal, DN= 100 mm, inclusive conexões</t>
          </r>
        </is>
      </c>
      <c r="D773" s="8" t="inlineStr">
        <is>
          <r>
            <t xml:space="preserve">CDHU</t>
          </r>
        </is>
      </c>
      <c r="E773" s="8" t="inlineStr">
        <is>
          <r>
            <t xml:space="preserve">M</t>
          </r>
        </is>
      </c>
      <c r="F773" s="10" t="n">
        <v>145.84</v>
      </c>
      <c r="G773" s="11" t="n">
        <v>79.77</v>
      </c>
      <c r="H773" s="12" t="n">
        <f>ROUND(ROUND(F773,2)*ROUND(G773,2),2)</f>
        <v>11633.66</v>
      </c>
    </row>
    <row r="774" customHeight="0" bestFit="1" ht="20">
      <c r="A774" s="7" t="inlineStr">
        <is>
          <r>
            <t xml:space="preserve">7.7.17</t>
          </r>
        </is>
      </c>
      <c r="B774" s="8" t="inlineStr">
        <is>
          <r>
            <t xml:space="preserve">46.03.060</t>
          </r>
        </is>
      </c>
      <c r="C774" s="9" t="inlineStr">
        <is>
          <r>
            <t xml:space="preserve">Tubo de PVC rígido PxB com virola e anel de borracha, linha esgoto série reforçada ´R´. DN= 150 mm, inclusive conexões</t>
          </r>
        </is>
      </c>
      <c r="D774" s="8" t="inlineStr">
        <is>
          <r>
            <t xml:space="preserve">CDHU</t>
          </r>
        </is>
      </c>
      <c r="E774" s="8" t="inlineStr">
        <is>
          <r>
            <t xml:space="preserve">M</t>
          </r>
        </is>
      </c>
      <c r="F774" s="10" t="n">
        <v>125.86</v>
      </c>
      <c r="G774" s="11" t="n">
        <v>176.76</v>
      </c>
      <c r="H774" s="12" t="n">
        <f>ROUND(ROUND(F774,2)*ROUND(G774,2),2)</f>
        <v>22247.01</v>
      </c>
    </row>
    <row r="775" customHeight="0" bestFit="1" ht="20">
      <c r="A775" s="7" t="inlineStr">
        <is>
          <r>
            <t xml:space="preserve">7.7.18</t>
          </r>
        </is>
      </c>
      <c r="B775" s="8" t="inlineStr">
        <is>
          <r>
            <t xml:space="preserve">16.05.042</t>
          </r>
        </is>
      </c>
      <c r="C775" s="9" t="inlineStr">
        <is>
          <r>
            <t xml:space="preserve">Tc-05 tampa de concreto p/ canaleta ap (35cm)</t>
          </r>
        </is>
      </c>
      <c r="D775" s="8" t="inlineStr">
        <is>
          <r>
            <t xml:space="preserve">FDE</t>
          </r>
        </is>
      </c>
      <c r="E775" s="8" t="inlineStr">
        <is>
          <r>
            <t xml:space="preserve">M</t>
          </r>
        </is>
      </c>
      <c r="F775" s="10" t="n">
        <v>15.55</v>
      </c>
      <c r="G775" s="11" t="n">
        <v>161.01</v>
      </c>
      <c r="H775" s="12" t="n">
        <f>ROUND(ROUND(F775,2)*ROUND(G775,2),2)</f>
        <v>2503.71</v>
      </c>
    </row>
    <row r="776" customHeight="0" bestFit="1" ht="20">
      <c r="A776" s="7" t="inlineStr">
        <is>
          <r>
            <t xml:space="preserve">7.7.19</t>
          </r>
        </is>
      </c>
      <c r="B776" s="8" t="inlineStr">
        <is>
          <r>
            <t xml:space="preserve">16.05.032</t>
          </r>
        </is>
      </c>
      <c r="C776" s="9" t="inlineStr">
        <is>
          <r>
            <t xml:space="preserve">Ca-22 canaleta de aguas pluviais em concreto (30cm)</t>
          </r>
        </is>
      </c>
      <c r="D776" s="8" t="inlineStr">
        <is>
          <r>
            <t xml:space="preserve">FDE</t>
          </r>
        </is>
      </c>
      <c r="E776" s="8" t="inlineStr">
        <is>
          <r>
            <t xml:space="preserve">M</t>
          </r>
        </is>
      </c>
      <c r="F776" s="10" t="n">
        <v>15.55</v>
      </c>
      <c r="G776" s="11" t="n">
        <v>184.49</v>
      </c>
      <c r="H776" s="12" t="n">
        <f>ROUND(ROUND(F776,2)*ROUND(G776,2),2)</f>
        <v>2868.82</v>
      </c>
    </row>
    <row r="777" customHeight="1" ht="20">
      <c r="A777" s="5" t="inlineStr">
        <is>
          <r>
            <t xml:space="preserve">7.8</t>
          </r>
        </is>
      </c>
      <c r="B777" s="5" t="inlineStr">
        <is>
          <r>
            <t xml:space="preserve">REDE DE ESGOTO(ÁREA EXTERNA)</t>
          </r>
        </is>
      </c>
      <c r="C777" s="5" t="inlineStr"/>
      <c r="D777" s="5" t="inlineStr"/>
      <c r="E777" s="5" t="inlineStr"/>
      <c r="F777" s="5" t="inlineStr"/>
      <c r="G777" s="5" t="inlineStr"/>
      <c r="H777" s="6" t="n">
        <f>ROUND(SUM(H778:H789),2)</f>
        <v>18450.12</v>
      </c>
    </row>
    <row r="778" customHeight="0" bestFit="1" ht="20">
      <c r="A778" s="7" t="inlineStr">
        <is>
          <r>
            <t xml:space="preserve">7.8.1</t>
          </r>
        </is>
      </c>
      <c r="B778" s="8" t="inlineStr">
        <is>
          <r>
            <t xml:space="preserve">06.02.020</t>
          </r>
        </is>
      </c>
      <c r="C778" s="9" t="inlineStr">
        <is>
          <r>
            <t xml:space="preserve">Escavação manual em solo de 1ª e 2ª categoria em vala ou cava até 1,5 m</t>
          </r>
        </is>
      </c>
      <c r="D778" s="8" t="inlineStr">
        <is>
          <r>
            <t xml:space="preserve">CDHU</t>
          </r>
        </is>
      </c>
      <c r="E778" s="8" t="inlineStr">
        <is>
          <r>
            <t xml:space="preserve">M3</t>
          </r>
        </is>
      </c>
      <c r="F778" s="10" t="n">
        <v>23.36</v>
      </c>
      <c r="G778" s="11" t="n">
        <v>61.32</v>
      </c>
      <c r="H778" s="12" t="n">
        <f>ROUND(ROUND(F778,2)*ROUND(G778,2),2)</f>
        <v>1432.44</v>
      </c>
    </row>
    <row r="779" customHeight="0" bestFit="1" ht="20">
      <c r="A779" s="7" t="inlineStr">
        <is>
          <r>
            <t xml:space="preserve">7.8.2</t>
          </r>
        </is>
      </c>
      <c r="B779" s="8" t="inlineStr">
        <is>
          <r>
            <t xml:space="preserve">06.11.040</t>
          </r>
        </is>
      </c>
      <c r="C779" s="9" t="inlineStr">
        <is>
          <r>
            <t xml:space="preserve">Reaterro manual apiloado sem controle de compactação</t>
          </r>
        </is>
      </c>
      <c r="D779" s="8" t="inlineStr">
        <is>
          <r>
            <t xml:space="preserve">CDHU</t>
          </r>
        </is>
      </c>
      <c r="E779" s="8" t="inlineStr">
        <is>
          <r>
            <t xml:space="preserve">M3</t>
          </r>
        </is>
      </c>
      <c r="F779" s="10" t="n">
        <v>21.57</v>
      </c>
      <c r="G779" s="11" t="n">
        <v>19.07</v>
      </c>
      <c r="H779" s="12" t="n">
        <f>ROUND(ROUND(F779,2)*ROUND(G779,2),2)</f>
        <v>411.34</v>
      </c>
    </row>
    <row r="780" customHeight="0" bestFit="1" ht="20">
      <c r="A780" s="7" t="inlineStr">
        <is>
          <r>
            <t xml:space="preserve">7.8.3</t>
          </r>
        </is>
      </c>
      <c r="B780" s="8" t="inlineStr">
        <is>
          <r>
            <t xml:space="preserve">09.01.020</t>
          </r>
        </is>
      </c>
      <c r="C780" s="9" t="inlineStr">
        <is>
          <r>
            <t xml:space="preserve">Forma em madeira comum para fundação</t>
          </r>
        </is>
      </c>
      <c r="D780" s="8" t="inlineStr">
        <is>
          <r>
            <t xml:space="preserve">CDHU</t>
          </r>
        </is>
      </c>
      <c r="E780" s="8" t="inlineStr">
        <is>
          <r>
            <t xml:space="preserve">M2</t>
          </r>
        </is>
      </c>
      <c r="F780" s="10" t="n">
        <v>3.68</v>
      </c>
      <c r="G780" s="11" t="n">
        <v>103.51</v>
      </c>
      <c r="H780" s="12" t="n">
        <f>ROUND(ROUND(F780,2)*ROUND(G780,2),2)</f>
        <v>380.92</v>
      </c>
    </row>
    <row r="781" customHeight="0" bestFit="1" ht="20">
      <c r="A781" s="7" t="inlineStr">
        <is>
          <r>
            <t xml:space="preserve">7.8.4</t>
          </r>
        </is>
      </c>
      <c r="B781" s="8" t="inlineStr">
        <is>
          <r>
            <t xml:space="preserve">10.01.040</t>
          </r>
        </is>
      </c>
      <c r="C781" s="9" t="inlineStr">
        <is>
          <r>
            <t xml:space="preserve">Armadura em barra de aço CA-50 (A ou B) fyk = 500 MPa</t>
          </r>
        </is>
      </c>
      <c r="D781" s="8" t="inlineStr">
        <is>
          <r>
            <t xml:space="preserve">CDHU</t>
          </r>
        </is>
      </c>
      <c r="E781" s="8" t="inlineStr">
        <is>
          <r>
            <t xml:space="preserve">KG</t>
          </r>
        </is>
      </c>
      <c r="F781" s="10" t="n">
        <v>30.6</v>
      </c>
      <c r="G781" s="11" t="n">
        <v>9.84</v>
      </c>
      <c r="H781" s="12" t="n">
        <f>ROUND(ROUND(F781,2)*ROUND(G781,2),2)</f>
        <v>301.1</v>
      </c>
    </row>
    <row r="782" customHeight="0" bestFit="1" ht="20">
      <c r="A782" s="7" t="inlineStr">
        <is>
          <r>
            <t xml:space="preserve">7.8.5</t>
          </r>
        </is>
      </c>
      <c r="B782" s="8" t="inlineStr">
        <is>
          <r>
            <t xml:space="preserve">11.01.130</t>
          </r>
        </is>
      </c>
      <c r="C782" s="9" t="inlineStr">
        <is>
          <r>
            <t xml:space="preserve">Concreto usinado, fck = 25 MPa</t>
          </r>
        </is>
      </c>
      <c r="D782" s="8" t="inlineStr">
        <is>
          <r>
            <t xml:space="preserve">CDHU</t>
          </r>
        </is>
      </c>
      <c r="E782" s="8" t="inlineStr">
        <is>
          <r>
            <t xml:space="preserve">M3</t>
          </r>
        </is>
      </c>
      <c r="F782" s="10" t="n">
        <v>0.76</v>
      </c>
      <c r="G782" s="11" t="n">
        <v>519.37</v>
      </c>
      <c r="H782" s="12" t="n">
        <f>ROUND(ROUND(F782,2)*ROUND(G782,2),2)</f>
        <v>394.72</v>
      </c>
    </row>
    <row r="783" customHeight="0" bestFit="1" ht="20">
      <c r="A783" s="7" t="inlineStr">
        <is>
          <r>
            <t xml:space="preserve">7.8.6</t>
          </r>
        </is>
      </c>
      <c r="B783" s="8" t="inlineStr">
        <is>
          <r>
            <t xml:space="preserve">11.16.060</t>
          </r>
        </is>
      </c>
      <c r="C783" s="9" t="inlineStr">
        <is>
          <r>
            <t xml:space="preserve">Lançamento e adensamento de concreto ou massa em estrutura</t>
          </r>
        </is>
      </c>
      <c r="D783" s="8" t="inlineStr">
        <is>
          <r>
            <t xml:space="preserve">CDHU</t>
          </r>
        </is>
      </c>
      <c r="E783" s="8" t="inlineStr">
        <is>
          <r>
            <t xml:space="preserve">M3</t>
          </r>
        </is>
      </c>
      <c r="F783" s="10" t="n">
        <v>0.76</v>
      </c>
      <c r="G783" s="11" t="n">
        <v>119.07</v>
      </c>
      <c r="H783" s="12" t="n">
        <f>ROUND(ROUND(F783,2)*ROUND(G783,2),2)</f>
        <v>90.49</v>
      </c>
    </row>
    <row r="784" customHeight="0" bestFit="1" ht="20">
      <c r="A784" s="7" t="inlineStr">
        <is>
          <r>
            <t xml:space="preserve">7.8.7</t>
          </r>
        </is>
      </c>
      <c r="B784" s="8" t="inlineStr">
        <is>
          <r>
            <t xml:space="preserve">11.18.040</t>
          </r>
        </is>
      </c>
      <c r="C784" s="9" t="inlineStr">
        <is>
          <r>
            <t xml:space="preserve">Lastro de pedra britada</t>
          </r>
        </is>
      </c>
      <c r="D784" s="8" t="inlineStr">
        <is>
          <r>
            <t xml:space="preserve">CDHU</t>
          </r>
        </is>
      </c>
      <c r="E784" s="8" t="inlineStr">
        <is>
          <r>
            <t xml:space="preserve">M3</t>
          </r>
        </is>
      </c>
      <c r="F784" s="10" t="n">
        <v>0.73</v>
      </c>
      <c r="G784" s="11" t="n">
        <v>215.62</v>
      </c>
      <c r="H784" s="12" t="n">
        <f>ROUND(ROUND(F784,2)*ROUND(G784,2),2)</f>
        <v>157.4</v>
      </c>
    </row>
    <row r="785" customHeight="0" bestFit="1" ht="20">
      <c r="A785" s="7" t="inlineStr">
        <is>
          <r>
            <t xml:space="preserve">7.8.8</t>
          </r>
        </is>
      </c>
      <c r="B785" s="8" t="inlineStr">
        <is>
          <r>
            <t xml:space="preserve">14.10.111</t>
          </r>
        </is>
      </c>
      <c r="C785" s="9" t="inlineStr">
        <is>
          <r>
            <t xml:space="preserve">Alvenaria de bloco de concreto de vedação de 14 cm - classe C</t>
          </r>
        </is>
      </c>
      <c r="D785" s="8" t="inlineStr">
        <is>
          <r>
            <t xml:space="preserve">CDHU</t>
          </r>
        </is>
      </c>
      <c r="E785" s="8" t="inlineStr">
        <is>
          <r>
            <t xml:space="preserve">M2</t>
          </r>
        </is>
      </c>
      <c r="F785" s="10" t="n">
        <v>23.3</v>
      </c>
      <c r="G785" s="11" t="n">
        <v>96.05</v>
      </c>
      <c r="H785" s="12" t="n">
        <f>ROUND(ROUND(F785,2)*ROUND(G785,2),2)</f>
        <v>2237.97</v>
      </c>
    </row>
    <row r="786" customHeight="0" bestFit="1" ht="20">
      <c r="A786" s="7" t="inlineStr">
        <is>
          <r>
            <t xml:space="preserve">7.8.9</t>
          </r>
        </is>
      </c>
      <c r="B786" s="8" t="inlineStr">
        <is>
          <r>
            <t xml:space="preserve">17.02.020</t>
          </r>
        </is>
      </c>
      <c r="C786" s="9" t="inlineStr">
        <is>
          <r>
            <t xml:space="preserve">Chapisco</t>
          </r>
        </is>
      </c>
      <c r="D786" s="8" t="inlineStr">
        <is>
          <r>
            <t xml:space="preserve">CDHU</t>
          </r>
        </is>
      </c>
      <c r="E786" s="8" t="inlineStr">
        <is>
          <r>
            <t xml:space="preserve">M2</t>
          </r>
        </is>
      </c>
      <c r="F786" s="10" t="n">
        <v>52.24</v>
      </c>
      <c r="G786" s="11" t="n">
        <v>7.21</v>
      </c>
      <c r="H786" s="12" t="n">
        <f>ROUND(ROUND(F786,2)*ROUND(G786,2),2)</f>
        <v>376.65</v>
      </c>
    </row>
    <row r="787" customHeight="0" bestFit="1" ht="20">
      <c r="A787" s="7" t="inlineStr">
        <is>
          <r>
            <t xml:space="preserve">7.8.10</t>
          </r>
        </is>
      </c>
      <c r="B787" s="8" t="inlineStr">
        <is>
          <r>
            <t xml:space="preserve">17.02.140</t>
          </r>
        </is>
      </c>
      <c r="C787" s="9" t="inlineStr">
        <is>
          <r>
            <t xml:space="preserve">Emboço desempenado com espuma de poliéster</t>
          </r>
        </is>
      </c>
      <c r="D787" s="8" t="inlineStr">
        <is>
          <r>
            <t xml:space="preserve">CDHU</t>
          </r>
        </is>
      </c>
      <c r="E787" s="8" t="inlineStr">
        <is>
          <r>
            <t xml:space="preserve">M2</t>
          </r>
        </is>
      </c>
      <c r="F787" s="10" t="n">
        <v>52.24</v>
      </c>
      <c r="G787" s="11" t="n">
        <v>28.21</v>
      </c>
      <c r="H787" s="12" t="n">
        <f>ROUND(ROUND(F787,2)*ROUND(G787,2),2)</f>
        <v>1473.69</v>
      </c>
    </row>
    <row r="788" customHeight="0" bestFit="1" ht="20">
      <c r="A788" s="7" t="inlineStr">
        <is>
          <r>
            <t xml:space="preserve">7.8.11</t>
          </r>
        </is>
      </c>
      <c r="B788" s="8" t="inlineStr">
        <is>
          <r>
            <t xml:space="preserve">46.02.060</t>
          </r>
        </is>
      </c>
      <c r="C788" s="9" t="inlineStr">
        <is>
          <r>
            <t xml:space="preserve">Tubo de PVC rígido branco PxB com virola e anel de borracha, linha esgoto série normal, DN= 75 mm, inclusive conexões</t>
          </r>
        </is>
      </c>
      <c r="D788" s="8" t="inlineStr">
        <is>
          <r>
            <t xml:space="preserve">CDHU</t>
          </r>
        </is>
      </c>
      <c r="E788" s="8" t="inlineStr">
        <is>
          <r>
            <t xml:space="preserve">M</t>
          </r>
        </is>
      </c>
      <c r="F788" s="10" t="n">
        <v>7.61</v>
      </c>
      <c r="G788" s="11" t="n">
        <v>73.49</v>
      </c>
      <c r="H788" s="12" t="n">
        <f>ROUND(ROUND(F788,2)*ROUND(G788,2),2)</f>
        <v>559.26</v>
      </c>
    </row>
    <row r="789" customHeight="0" bestFit="1" ht="20">
      <c r="A789" s="7" t="inlineStr">
        <is>
          <r>
            <t xml:space="preserve">7.8.12</t>
          </r>
        </is>
      </c>
      <c r="B789" s="8" t="inlineStr">
        <is>
          <r>
            <t xml:space="preserve">46.02.070</t>
          </r>
        </is>
      </c>
      <c r="C789" s="9" t="inlineStr">
        <is>
          <r>
            <t xml:space="preserve">Tubo de PVC rígido branco PxB com virola e anel de borracha, linha esgoto série normal, DN= 100 mm, inclusive conexões</t>
          </r>
        </is>
      </c>
      <c r="D789" s="8" t="inlineStr">
        <is>
          <r>
            <t xml:space="preserve">CDHU</t>
          </r>
        </is>
      </c>
      <c r="E789" s="8" t="inlineStr">
        <is>
          <r>
            <t xml:space="preserve">M</t>
          </r>
        </is>
      </c>
      <c r="F789" s="10" t="n">
        <v>133.31</v>
      </c>
      <c r="G789" s="11" t="n">
        <v>79.77</v>
      </c>
      <c r="H789" s="12" t="n">
        <f>ROUND(ROUND(F789,2)*ROUND(G789,2),2)</f>
        <v>10634.14</v>
      </c>
    </row>
    <row r="790" customHeight="1" ht="20">
      <c r="A790" s="5" t="inlineStr">
        <is>
          <r>
            <t xml:space="preserve">7.9</t>
          </r>
        </is>
      </c>
      <c r="B790" s="5" t="inlineStr">
        <is>
          <r>
            <t xml:space="preserve">PINTURA EXTERNA DOS PRÉDIOS E MURO DE DIVISA</t>
          </r>
        </is>
      </c>
      <c r="C790" s="5" t="inlineStr"/>
      <c r="D790" s="5" t="inlineStr"/>
      <c r="E790" s="5" t="inlineStr"/>
      <c r="F790" s="5" t="inlineStr"/>
      <c r="G790" s="5" t="inlineStr"/>
      <c r="H790" s="6" t="n">
        <f>ROUND(SUM(H791:H793),2)</f>
        <v>66455.52</v>
      </c>
    </row>
    <row r="791" customHeight="0" bestFit="1" ht="20">
      <c r="A791" s="7" t="inlineStr">
        <is>
          <r>
            <t xml:space="preserve">7.9.1</t>
          </r>
        </is>
      </c>
      <c r="B791" s="8" t="inlineStr">
        <is>
          <r>
            <t xml:space="preserve">33.02.080</t>
          </r>
        </is>
      </c>
      <c r="C791" s="9" t="inlineStr">
        <is>
          <r>
            <t xml:space="preserve">Massa corrida à base de resina acrílica</t>
          </r>
        </is>
      </c>
      <c r="D791" s="8" t="inlineStr">
        <is>
          <r>
            <t xml:space="preserve">CDHU</t>
          </r>
        </is>
      </c>
      <c r="E791" s="8" t="inlineStr">
        <is>
          <r>
            <t xml:space="preserve">M2</t>
          </r>
        </is>
      </c>
      <c r="F791" s="10" t="n">
        <v>334.99</v>
      </c>
      <c r="G791" s="11" t="n">
        <v>17.77</v>
      </c>
      <c r="H791" s="12" t="n">
        <f>ROUND(ROUND(F791,2)*ROUND(G791,2),2)</f>
        <v>5952.77</v>
      </c>
    </row>
    <row r="792" customHeight="0" bestFit="1" ht="20">
      <c r="A792" s="7" t="inlineStr">
        <is>
          <r>
            <t xml:space="preserve">7.9.2</t>
          </r>
        </is>
      </c>
      <c r="B792" s="8" t="inlineStr">
        <is>
          <r>
            <t xml:space="preserve">33.10.030</t>
          </r>
        </is>
      </c>
      <c r="C792" s="9" t="inlineStr">
        <is>
          <r>
            <t xml:space="preserve">Tinta acrílica antimofo em massa, inclusive preparo</t>
          </r>
        </is>
      </c>
      <c r="D792" s="8" t="inlineStr">
        <is>
          <r>
            <t xml:space="preserve">CDHU</t>
          </r>
        </is>
      </c>
      <c r="E792" s="8" t="inlineStr">
        <is>
          <r>
            <t xml:space="preserve">M2</t>
          </r>
        </is>
      </c>
      <c r="F792" s="10" t="n">
        <v>1666.94</v>
      </c>
      <c r="G792" s="11" t="n">
        <v>35.14</v>
      </c>
      <c r="H792" s="12" t="n">
        <f>ROUND(ROUND(F792,2)*ROUND(G792,2),2)</f>
        <v>58576.27</v>
      </c>
    </row>
    <row r="793" customHeight="0" bestFit="1" ht="20">
      <c r="A793" s="7" t="inlineStr">
        <is>
          <r>
            <t xml:space="preserve">7.9.3</t>
          </r>
        </is>
      </c>
      <c r="B793" s="8" t="inlineStr">
        <is>
          <r>
            <t xml:space="preserve">33.11.050</t>
          </r>
        </is>
      </c>
      <c r="C793" s="9" t="inlineStr">
        <is>
          <r>
            <t xml:space="preserve">Esmalte à base água em superfície metálica, inclusive preparo</t>
          </r>
        </is>
      </c>
      <c r="D793" s="8" t="inlineStr">
        <is>
          <r>
            <t xml:space="preserve">CDHU</t>
          </r>
        </is>
      </c>
      <c r="E793" s="8" t="inlineStr">
        <is>
          <r>
            <t xml:space="preserve">M2</t>
          </r>
        </is>
      </c>
      <c r="F793" s="10" t="n">
        <v>39.34</v>
      </c>
      <c r="G793" s="11" t="n">
        <v>48.97</v>
      </c>
      <c r="H793" s="12" t="n">
        <f>ROUND(ROUND(F793,2)*ROUND(G793,2),2)</f>
        <v>1926.48</v>
      </c>
    </row>
    <row r="794" customHeight="1" ht="20">
      <c r="A794" s="5" t="inlineStr">
        <is>
          <r>
            <t xml:space="preserve">7.10</t>
          </r>
        </is>
      </c>
      <c r="B794" s="5" t="inlineStr">
        <is>
          <r>
            <t xml:space="preserve">LAVATÓRIO / BEBEDOURO</t>
          </r>
        </is>
      </c>
      <c r="C794" s="5" t="inlineStr"/>
      <c r="D794" s="5" t="inlineStr"/>
      <c r="E794" s="5" t="inlineStr"/>
      <c r="F794" s="5" t="inlineStr"/>
      <c r="G794" s="5" t="inlineStr"/>
      <c r="H794" s="6" t="n">
        <f>ROUND(SUM(H795:H807),2)</f>
        <v>5685.54</v>
      </c>
    </row>
    <row r="795" customHeight="0" bestFit="1" ht="20">
      <c r="A795" s="7" t="inlineStr">
        <is>
          <r>
            <t xml:space="preserve">7.10.1</t>
          </r>
        </is>
      </c>
      <c r="B795" s="8" t="inlineStr">
        <is>
          <r>
            <t xml:space="preserve">09.01.030</t>
          </r>
        </is>
      </c>
      <c r="C795" s="9" t="inlineStr">
        <is>
          <r>
            <t xml:space="preserve">Forma em madeira comum para estrutura</t>
          </r>
        </is>
      </c>
      <c r="D795" s="8" t="inlineStr">
        <is>
          <r>
            <t xml:space="preserve">CDHU</t>
          </r>
        </is>
      </c>
      <c r="E795" s="8" t="inlineStr">
        <is>
          <r>
            <t xml:space="preserve">M2</t>
          </r>
        </is>
      </c>
      <c r="F795" s="10" t="n">
        <v>3.69</v>
      </c>
      <c r="G795" s="11" t="n">
        <v>245.32</v>
      </c>
      <c r="H795" s="12" t="n">
        <f>ROUND(ROUND(F795,2)*ROUND(G795,2),2)</f>
        <v>905.23</v>
      </c>
    </row>
    <row r="796" customHeight="0" bestFit="1" ht="20">
      <c r="A796" s="7" t="inlineStr">
        <is>
          <r>
            <t xml:space="preserve">7.10.2</t>
          </r>
        </is>
      </c>
      <c r="B796" s="8" t="inlineStr">
        <is>
          <r>
            <t xml:space="preserve">10.01.040</t>
          </r>
        </is>
      </c>
      <c r="C796" s="9" t="inlineStr">
        <is>
          <r>
            <t xml:space="preserve">Armadura em barra de aço CA-50 (A ou B) fyk = 500 MPa</t>
          </r>
        </is>
      </c>
      <c r="D796" s="8" t="inlineStr">
        <is>
          <r>
            <t xml:space="preserve">CDHU</t>
          </r>
        </is>
      </c>
      <c r="E796" s="8" t="inlineStr">
        <is>
          <r>
            <t xml:space="preserve">KG</t>
          </r>
        </is>
      </c>
      <c r="F796" s="10" t="n">
        <v>22.0</v>
      </c>
      <c r="G796" s="11" t="n">
        <v>9.84</v>
      </c>
      <c r="H796" s="12" t="n">
        <f>ROUND(ROUND(F796,2)*ROUND(G796,2),2)</f>
        <v>216.48</v>
      </c>
    </row>
    <row r="797" customHeight="0" bestFit="1" ht="20">
      <c r="A797" s="7" t="inlineStr">
        <is>
          <r>
            <t xml:space="preserve">7.10.3</t>
          </r>
        </is>
      </c>
      <c r="B797" s="8" t="inlineStr">
        <is>
          <r>
            <t xml:space="preserve">11.01.130</t>
          </r>
        </is>
      </c>
      <c r="C797" s="9" t="inlineStr">
        <is>
          <r>
            <t xml:space="preserve">Concreto usinado, fck = 25 MPa</t>
          </r>
        </is>
      </c>
      <c r="D797" s="8" t="inlineStr">
        <is>
          <r>
            <t xml:space="preserve">CDHU</t>
          </r>
        </is>
      </c>
      <c r="E797" s="8" t="inlineStr">
        <is>
          <r>
            <t xml:space="preserve">M3</t>
          </r>
        </is>
      </c>
      <c r="F797" s="10" t="n">
        <v>0.35</v>
      </c>
      <c r="G797" s="11" t="n">
        <v>519.37</v>
      </c>
      <c r="H797" s="12" t="n">
        <f>ROUND(ROUND(F797,2)*ROUND(G797,2),2)</f>
        <v>181.78</v>
      </c>
    </row>
    <row r="798" customHeight="0" bestFit="1" ht="20">
      <c r="A798" s="7" t="inlineStr">
        <is>
          <r>
            <t xml:space="preserve">7.10.4</t>
          </r>
        </is>
      </c>
      <c r="B798" s="8" t="inlineStr">
        <is>
          <r>
            <t xml:space="preserve">11.16.060</t>
          </r>
        </is>
      </c>
      <c r="C798" s="9" t="inlineStr">
        <is>
          <r>
            <t xml:space="preserve">Lançamento e adensamento de concreto ou massa em estrutura</t>
          </r>
        </is>
      </c>
      <c r="D798" s="8" t="inlineStr">
        <is>
          <r>
            <t xml:space="preserve">CDHU</t>
          </r>
        </is>
      </c>
      <c r="E798" s="8" t="inlineStr">
        <is>
          <r>
            <t xml:space="preserve">M3</t>
          </r>
        </is>
      </c>
      <c r="F798" s="10" t="n">
        <v>0.35</v>
      </c>
      <c r="G798" s="11" t="n">
        <v>119.07</v>
      </c>
      <c r="H798" s="12" t="n">
        <f>ROUND(ROUND(F798,2)*ROUND(G798,2),2)</f>
        <v>41.67</v>
      </c>
    </row>
    <row r="799" customHeight="0" bestFit="1" ht="20">
      <c r="A799" s="7" t="inlineStr">
        <is>
          <r>
            <t xml:space="preserve">7.10.5</t>
          </r>
        </is>
      </c>
      <c r="B799" s="8" t="inlineStr">
        <is>
          <r>
            <t xml:space="preserve">14.10.111</t>
          </r>
        </is>
      </c>
      <c r="C799" s="9" t="inlineStr">
        <is>
          <r>
            <t xml:space="preserve">Alvenaria de bloco de concreto de vedação de 14 cm - classe C</t>
          </r>
        </is>
      </c>
      <c r="D799" s="8" t="inlineStr">
        <is>
          <r>
            <t xml:space="preserve">CDHU</t>
          </r>
        </is>
      </c>
      <c r="E799" s="8" t="inlineStr">
        <is>
          <r>
            <t xml:space="preserve">M2</t>
          </r>
        </is>
      </c>
      <c r="F799" s="10" t="n">
        <v>2.98</v>
      </c>
      <c r="G799" s="11" t="n">
        <v>96.05</v>
      </c>
      <c r="H799" s="12" t="n">
        <f>ROUND(ROUND(F799,2)*ROUND(G799,2),2)</f>
        <v>286.23</v>
      </c>
    </row>
    <row r="800" customHeight="0" bestFit="1" ht="20">
      <c r="A800" s="7" t="inlineStr">
        <is>
          <r>
            <t xml:space="preserve">7.10.6</t>
          </r>
        </is>
      </c>
      <c r="B800" s="8" t="inlineStr">
        <is>
          <r>
            <t xml:space="preserve">17.02.020</t>
          </r>
        </is>
      </c>
      <c r="C800" s="9" t="inlineStr">
        <is>
          <r>
            <t xml:space="preserve">Chapisco</t>
          </r>
        </is>
      </c>
      <c r="D800" s="8" t="inlineStr">
        <is>
          <r>
            <t xml:space="preserve">CDHU</t>
          </r>
        </is>
      </c>
      <c r="E800" s="8" t="inlineStr">
        <is>
          <r>
            <t xml:space="preserve">M2</t>
          </r>
        </is>
      </c>
      <c r="F800" s="10" t="n">
        <v>16.19</v>
      </c>
      <c r="G800" s="11" t="n">
        <v>7.21</v>
      </c>
      <c r="H800" s="12" t="n">
        <f>ROUND(ROUND(F800,2)*ROUND(G800,2),2)</f>
        <v>116.73</v>
      </c>
    </row>
    <row r="801" customHeight="0" bestFit="1" ht="20">
      <c r="A801" s="7" t="inlineStr">
        <is>
          <r>
            <t xml:space="preserve">7.10.7</t>
          </r>
        </is>
      </c>
      <c r="B801" s="8" t="inlineStr">
        <is>
          <r>
            <t xml:space="preserve">17.02.140</t>
          </r>
        </is>
      </c>
      <c r="C801" s="9" t="inlineStr">
        <is>
          <r>
            <t xml:space="preserve">Emboço desempenado com espuma de poliéster</t>
          </r>
        </is>
      </c>
      <c r="D801" s="8" t="inlineStr">
        <is>
          <r>
            <t xml:space="preserve">CDHU</t>
          </r>
        </is>
      </c>
      <c r="E801" s="8" t="inlineStr">
        <is>
          <r>
            <t xml:space="preserve">M2</t>
          </r>
        </is>
      </c>
      <c r="F801" s="10" t="n">
        <v>16.19</v>
      </c>
      <c r="G801" s="11" t="n">
        <v>28.21</v>
      </c>
      <c r="H801" s="12" t="n">
        <f>ROUND(ROUND(F801,2)*ROUND(G801,2),2)</f>
        <v>456.72</v>
      </c>
    </row>
    <row r="802" customHeight="0" bestFit="1" ht="24">
      <c r="A802" s="7" t="inlineStr">
        <is>
          <r>
            <t xml:space="preserve">7.10.8</t>
          </r>
        </is>
      </c>
      <c r="B802" s="8" t="inlineStr">
        <is>
          <r>
            <t xml:space="preserve">18.11.032</t>
          </r>
        </is>
      </c>
      <c r="C802" s="9" t="inlineStr">
        <is>
          <r>
            <t xml:space="preserve">Revestimento em placa cerâmica esmaltada de 15x15 cm, tipo monocolor, assentado e rejuntado com argamassa industrializada</t>
          </r>
        </is>
      </c>
      <c r="D802" s="8" t="inlineStr">
        <is>
          <r>
            <t xml:space="preserve">CDHU</t>
          </r>
        </is>
      </c>
      <c r="E802" s="8" t="inlineStr">
        <is>
          <r>
            <t xml:space="preserve">M2</t>
          </r>
        </is>
      </c>
      <c r="F802" s="10" t="n">
        <v>16.19</v>
      </c>
      <c r="G802" s="11" t="n">
        <v>98.34</v>
      </c>
      <c r="H802" s="12" t="n">
        <f>ROUND(ROUND(F802,2)*ROUND(G802,2),2)</f>
        <v>1592.12</v>
      </c>
    </row>
    <row r="803" customHeight="0" bestFit="1" ht="20">
      <c r="A803" s="7" t="inlineStr">
        <is>
          <r>
            <t xml:space="preserve">7.10.9</t>
          </r>
        </is>
      </c>
      <c r="B803" s="8" t="inlineStr">
        <is>
          <r>
            <t xml:space="preserve">44.03.400</t>
          </r>
        </is>
      </c>
      <c r="C803" s="9" t="inlineStr">
        <is>
          <r>
            <t xml:space="preserve">Torneira curta com rosca para uso geral, em latão fundido cromado, DN= 3/4´</t>
          </r>
        </is>
      </c>
      <c r="D803" s="8" t="inlineStr">
        <is>
          <r>
            <t xml:space="preserve">CDHU</t>
          </r>
        </is>
      </c>
      <c r="E803" s="8" t="inlineStr">
        <is>
          <r>
            <t xml:space="preserve">UN</t>
          </r>
        </is>
      </c>
      <c r="F803" s="10" t="n">
        <v>12.0</v>
      </c>
      <c r="G803" s="11" t="n">
        <v>56.73</v>
      </c>
      <c r="H803" s="12" t="n">
        <f>ROUND(ROUND(F803,2)*ROUND(G803,2),2)</f>
        <v>680.76</v>
      </c>
    </row>
    <row r="804" customHeight="0" bestFit="1" ht="20">
      <c r="A804" s="7" t="inlineStr">
        <is>
          <r>
            <t xml:space="preserve">7.10.10</t>
          </r>
        </is>
      </c>
      <c r="B804" s="8" t="inlineStr">
        <is>
          <r>
            <t xml:space="preserve">44.20.200</t>
          </r>
        </is>
      </c>
      <c r="C804" s="9" t="inlineStr">
        <is>
          <r>
            <t xml:space="preserve">Sifão de metal cromado de 1 1/2´ x 2´</t>
          </r>
        </is>
      </c>
      <c r="D804" s="8" t="inlineStr">
        <is>
          <r>
            <t xml:space="preserve">CDHU</t>
          </r>
        </is>
      </c>
      <c r="E804" s="8" t="inlineStr">
        <is>
          <r>
            <t xml:space="preserve">UN</t>
          </r>
        </is>
      </c>
      <c r="F804" s="10" t="n">
        <v>2.0</v>
      </c>
      <c r="G804" s="11" t="n">
        <v>181.52</v>
      </c>
      <c r="H804" s="12" t="n">
        <f>ROUND(ROUND(F804,2)*ROUND(G804,2),2)</f>
        <v>363.04</v>
      </c>
    </row>
    <row r="805" customHeight="0" bestFit="1" ht="20">
      <c r="A805" s="7" t="inlineStr">
        <is>
          <r>
            <t xml:space="preserve">7.10.11</t>
          </r>
        </is>
      </c>
      <c r="B805" s="8" t="inlineStr">
        <is>
          <r>
            <t xml:space="preserve">44.20.640</t>
          </r>
        </is>
      </c>
      <c r="C805" s="9" t="inlineStr">
        <is>
          <r>
            <t xml:space="preserve">Válvula de metal cromado de 1 1/2´</t>
          </r>
        </is>
      </c>
      <c r="D805" s="8" t="inlineStr">
        <is>
          <r>
            <t xml:space="preserve">CDHU</t>
          </r>
        </is>
      </c>
      <c r="E805" s="8" t="inlineStr">
        <is>
          <r>
            <t xml:space="preserve">UN</t>
          </r>
        </is>
      </c>
      <c r="F805" s="10" t="n">
        <v>2.0</v>
      </c>
      <c r="G805" s="11" t="n">
        <v>96.14</v>
      </c>
      <c r="H805" s="12" t="n">
        <f>ROUND(ROUND(F805,2)*ROUND(G805,2),2)</f>
        <v>192.28</v>
      </c>
    </row>
    <row r="806" customHeight="0" bestFit="1" ht="20">
      <c r="A806" s="7" t="inlineStr">
        <is>
          <r>
            <t xml:space="preserve">7.10.12</t>
          </r>
        </is>
      </c>
      <c r="B806" s="8" t="inlineStr">
        <is>
          <r>
            <t xml:space="preserve">46.01.020</t>
          </r>
        </is>
      </c>
      <c r="C806" s="9" t="inlineStr">
        <is>
          <r>
            <t xml:space="preserve">Tubo de PVC rígido soldável marrom, DN= 25 mm, (3/4´), inclusive conexões</t>
          </r>
        </is>
      </c>
      <c r="D806" s="8" t="inlineStr">
        <is>
          <r>
            <t xml:space="preserve">CDHU</t>
          </r>
        </is>
      </c>
      <c r="E806" s="8" t="inlineStr">
        <is>
          <r>
            <t xml:space="preserve">M</t>
          </r>
        </is>
      </c>
      <c r="F806" s="10" t="n">
        <v>12.0</v>
      </c>
      <c r="G806" s="11" t="n">
        <v>31.11</v>
      </c>
      <c r="H806" s="12" t="n">
        <f>ROUND(ROUND(F806,2)*ROUND(G806,2),2)</f>
        <v>373.32</v>
      </c>
    </row>
    <row r="807" customHeight="0" bestFit="1" ht="20">
      <c r="A807" s="7" t="inlineStr">
        <is>
          <r>
            <t xml:space="preserve">7.10.13</t>
          </r>
        </is>
      </c>
      <c r="B807" s="8" t="inlineStr">
        <is>
          <r>
            <t xml:space="preserve">46.02.050</t>
          </r>
        </is>
      </c>
      <c r="C807" s="9" t="inlineStr">
        <is>
          <r>
            <t xml:space="preserve">Tubo de PVC rígido branco PxB com virola e anel de borracha, linha esgoto série normal, DN= 50 mm, inclusive conexões</t>
          </r>
        </is>
      </c>
      <c r="D807" s="8" t="inlineStr">
        <is>
          <r>
            <t xml:space="preserve">CDHU</t>
          </r>
        </is>
      </c>
      <c r="E807" s="8" t="inlineStr">
        <is>
          <r>
            <t xml:space="preserve">M</t>
          </r>
        </is>
      </c>
      <c r="F807" s="10" t="n">
        <v>6.0</v>
      </c>
      <c r="G807" s="11" t="n">
        <v>46.53</v>
      </c>
      <c r="H807" s="12" t="n">
        <f>ROUND(ROUND(F807,2)*ROUND(G807,2),2)</f>
        <v>279.18</v>
      </c>
    </row>
    <row r="808" customHeight="1" ht="20">
      <c r="A808" s="5" t="inlineStr">
        <is>
          <r>
            <t xml:space="preserve">8</t>
          </r>
        </is>
      </c>
      <c r="B808" s="5" t="inlineStr">
        <is>
          <r>
            <t xml:space="preserve">H- SERVIÇOS COMPLEMENTARES</t>
          </r>
        </is>
      </c>
      <c r="C808" s="5" t="inlineStr"/>
      <c r="D808" s="5" t="inlineStr"/>
      <c r="E808" s="5" t="inlineStr"/>
      <c r="F808" s="5" t="inlineStr"/>
      <c r="G808" s="5" t="inlineStr"/>
      <c r="H808" s="6" t="n">
        <f>ROUND(H809,2)</f>
        <v>110413.68</v>
      </c>
    </row>
    <row r="809" customHeight="1" ht="20">
      <c r="A809" s="5" t="inlineStr">
        <is>
          <r>
            <t xml:space="preserve">8.1</t>
          </r>
        </is>
      </c>
      <c r="B809" s="5" t="inlineStr">
        <is>
          <r>
            <t xml:space="preserve">SERVIÇOS COMPLEMENTARES</t>
          </r>
        </is>
      </c>
      <c r="C809" s="5" t="inlineStr"/>
      <c r="D809" s="5" t="inlineStr"/>
      <c r="E809" s="5" t="inlineStr"/>
      <c r="F809" s="5" t="inlineStr"/>
      <c r="G809" s="5" t="inlineStr"/>
      <c r="H809" s="6" t="n">
        <f>ROUND(SUM(H810:H825),2)</f>
        <v>110413.68</v>
      </c>
    </row>
    <row r="810" customHeight="0" bestFit="1" ht="20">
      <c r="A810" s="7" t="inlineStr">
        <is>
          <r>
            <t xml:space="preserve">8.1.1</t>
          </r>
        </is>
      </c>
      <c r="B810" s="8" t="inlineStr">
        <is>
          <r>
            <t xml:space="preserve">01.17.031</t>
          </r>
        </is>
      </c>
      <c r="C810" s="9" t="inlineStr">
        <is>
          <r>
            <t xml:space="preserve">Projeto executivo de arquitetura em formato A1</t>
          </r>
        </is>
      </c>
      <c r="D810" s="8" t="inlineStr">
        <is>
          <r>
            <t xml:space="preserve">CDHU</t>
          </r>
        </is>
      </c>
      <c r="E810" s="8" t="inlineStr">
        <is>
          <r>
            <t xml:space="preserve">UN</t>
          </r>
        </is>
      </c>
      <c r="F810" s="10" t="n">
        <v>3.0</v>
      </c>
      <c r="G810" s="11" t="n">
        <v>3262.0</v>
      </c>
      <c r="H810" s="12" t="n">
        <f>ROUND(ROUND(F810,2)*ROUND(G810,2),2)</f>
        <v>9786.0</v>
      </c>
    </row>
    <row r="811" customHeight="0" bestFit="1" ht="20">
      <c r="A811" s="7" t="inlineStr">
        <is>
          <r>
            <t xml:space="preserve">8.1.2</t>
          </r>
        </is>
      </c>
      <c r="B811" s="8" t="inlineStr">
        <is>
          <r>
            <t xml:space="preserve">01.17.051</t>
          </r>
        </is>
      </c>
      <c r="C811" s="9" t="inlineStr">
        <is>
          <r>
            <t xml:space="preserve">Projeto executivo de estrutura em formato A1</t>
          </r>
        </is>
      </c>
      <c r="D811" s="8" t="inlineStr">
        <is>
          <r>
            <t xml:space="preserve">CDHU</t>
          </r>
        </is>
      </c>
      <c r="E811" s="8" t="inlineStr">
        <is>
          <r>
            <t xml:space="preserve">UN</t>
          </r>
        </is>
      </c>
      <c r="F811" s="10" t="n">
        <v>3.0</v>
      </c>
      <c r="G811" s="11" t="n">
        <v>2392.32</v>
      </c>
      <c r="H811" s="12" t="n">
        <f>ROUND(ROUND(F811,2)*ROUND(G811,2),2)</f>
        <v>7176.96</v>
      </c>
    </row>
    <row r="812" customHeight="0" bestFit="1" ht="20">
      <c r="A812" s="7" t="inlineStr">
        <is>
          <r>
            <t xml:space="preserve">8.1.3</t>
          </r>
        </is>
      </c>
      <c r="B812" s="8" t="inlineStr">
        <is>
          <r>
            <t xml:space="preserve">01.17.071</t>
          </r>
        </is>
      </c>
      <c r="C812" s="9" t="inlineStr">
        <is>
          <r>
            <t xml:space="preserve">Projeto executivo de instalações hidráulicas em formato A1</t>
          </r>
        </is>
      </c>
      <c r="D812" s="8" t="inlineStr">
        <is>
          <r>
            <t xml:space="preserve">CDHU</t>
          </r>
        </is>
      </c>
      <c r="E812" s="8" t="inlineStr">
        <is>
          <r>
            <t xml:space="preserve">UN</t>
          </r>
        </is>
      </c>
      <c r="F812" s="10" t="n">
        <v>1.0</v>
      </c>
      <c r="G812" s="11" t="n">
        <v>1027.03</v>
      </c>
      <c r="H812" s="12" t="n">
        <f>ROUND(ROUND(F812,2)*ROUND(G812,2),2)</f>
        <v>1027.03</v>
      </c>
    </row>
    <row r="813" customHeight="0" bestFit="1" ht="20">
      <c r="A813" s="7" t="inlineStr">
        <is>
          <r>
            <t xml:space="preserve">8.1.4</t>
          </r>
        </is>
      </c>
      <c r="B813" s="8" t="inlineStr">
        <is>
          <r>
            <t xml:space="preserve">01.17.111</t>
          </r>
        </is>
      </c>
      <c r="C813" s="9" t="inlineStr">
        <is>
          <r>
            <t xml:space="preserve">Projeto executivo de instalações elétricas em formato A1</t>
          </r>
        </is>
      </c>
      <c r="D813" s="8" t="inlineStr">
        <is>
          <r>
            <t xml:space="preserve">CDHU</t>
          </r>
        </is>
      </c>
      <c r="E813" s="8" t="inlineStr">
        <is>
          <r>
            <t xml:space="preserve">UN</t>
          </r>
        </is>
      </c>
      <c r="F813" s="10" t="n">
        <v>3.0</v>
      </c>
      <c r="G813" s="11" t="n">
        <v>1140.48</v>
      </c>
      <c r="H813" s="12" t="n">
        <f>ROUND(ROUND(F813,2)*ROUND(G813,2),2)</f>
        <v>3421.44</v>
      </c>
    </row>
    <row r="814" customHeight="0" bestFit="1" ht="20">
      <c r="A814" s="7" t="inlineStr">
        <is>
          <r>
            <t xml:space="preserve">8.1.5</t>
          </r>
        </is>
      </c>
      <c r="B814" s="8" t="inlineStr">
        <is>
          <r>
            <t xml:space="preserve">02.08.020</t>
          </r>
        </is>
      </c>
      <c r="C814" s="9" t="inlineStr">
        <is>
          <r>
            <t xml:space="preserve">Placa de identificação para obra</t>
          </r>
        </is>
      </c>
      <c r="D814" s="8" t="inlineStr">
        <is>
          <r>
            <t xml:space="preserve">CDHU</t>
          </r>
        </is>
      </c>
      <c r="E814" s="8" t="inlineStr">
        <is>
          <r>
            <t xml:space="preserve">M2</t>
          </r>
        </is>
      </c>
      <c r="F814" s="10" t="n">
        <v>6.0</v>
      </c>
      <c r="G814" s="11" t="n">
        <v>914.47</v>
      </c>
      <c r="H814" s="12" t="n">
        <f>ROUND(ROUND(F814,2)*ROUND(G814,2),2)</f>
        <v>5486.82</v>
      </c>
    </row>
    <row r="815" customHeight="0" bestFit="1" ht="20">
      <c r="A815" s="7" t="inlineStr">
        <is>
          <r>
            <t xml:space="preserve">8.1.6</t>
          </r>
        </is>
      </c>
      <c r="B815" s="8" t="inlineStr">
        <is>
          <r>
            <t xml:space="preserve">24.02.060</t>
          </r>
        </is>
      </c>
      <c r="C815" s="9" t="inlineStr">
        <is>
          <r>
            <t xml:space="preserve">Porta/portão de abrir em chapa, sob medida</t>
          </r>
        </is>
      </c>
      <c r="D815" s="8" t="inlineStr">
        <is>
          <r>
            <t xml:space="preserve">CDHU</t>
          </r>
        </is>
      </c>
      <c r="E815" s="8" t="inlineStr">
        <is>
          <r>
            <t xml:space="preserve">M2</t>
          </r>
        </is>
      </c>
      <c r="F815" s="10" t="n">
        <v>21.34</v>
      </c>
      <c r="G815" s="11" t="n">
        <v>1029.42</v>
      </c>
      <c r="H815" s="12" t="n">
        <f>ROUND(ROUND(F815,2)*ROUND(G815,2),2)</f>
        <v>21967.82</v>
      </c>
    </row>
    <row r="816" customHeight="0" bestFit="1" ht="20">
      <c r="A816" s="7" t="inlineStr">
        <is>
          <r>
            <t xml:space="preserve">8.1.7</t>
          </r>
        </is>
      </c>
      <c r="B816" s="8" t="inlineStr">
        <is>
          <r>
            <t xml:space="preserve">34.02.040</t>
          </r>
        </is>
      </c>
      <c r="C816" s="9" t="inlineStr">
        <is>
          <r>
            <t xml:space="preserve">Plantio de grama batatais em placas (jardins e canteiros)</t>
          </r>
        </is>
      </c>
      <c r="D816" s="8" t="inlineStr">
        <is>
          <r>
            <t xml:space="preserve">CDHU</t>
          </r>
        </is>
      </c>
      <c r="E816" s="8" t="inlineStr">
        <is>
          <r>
            <t xml:space="preserve">M2</t>
          </r>
        </is>
      </c>
      <c r="F816" s="10" t="n">
        <v>1522.64</v>
      </c>
      <c r="G816" s="11" t="n">
        <v>14.91</v>
      </c>
      <c r="H816" s="12" t="n">
        <f>ROUND(ROUND(F816,2)*ROUND(G816,2),2)</f>
        <v>22702.56</v>
      </c>
    </row>
    <row r="817" customHeight="0" bestFit="1" ht="20">
      <c r="A817" s="7" t="inlineStr">
        <is>
          <r>
            <t xml:space="preserve">8.1.8</t>
          </r>
        </is>
      </c>
      <c r="B817" s="8" t="inlineStr">
        <is>
          <r>
            <t xml:space="preserve">34.13.011</t>
          </r>
        </is>
      </c>
      <c r="C817" s="9" t="inlineStr">
        <is>
          <r>
            <t xml:space="preserve">Corte, recorte e remoção de árvore inclusive as raízes - diâmetro (DAP)&gt;5cm&lt;15cm</t>
          </r>
        </is>
      </c>
      <c r="D817" s="8" t="inlineStr">
        <is>
          <r>
            <t xml:space="preserve">CDHU</t>
          </r>
        </is>
      </c>
      <c r="E817" s="8" t="inlineStr">
        <is>
          <r>
            <t xml:space="preserve">UN</t>
          </r>
        </is>
      </c>
      <c r="F817" s="10" t="n">
        <v>8.0</v>
      </c>
      <c r="G817" s="11" t="n">
        <v>265.68</v>
      </c>
      <c r="H817" s="12" t="n">
        <f>ROUND(ROUND(F817,2)*ROUND(G817,2),2)</f>
        <v>2125.44</v>
      </c>
    </row>
    <row r="818" customHeight="0" bestFit="1" ht="20">
      <c r="A818" s="7" t="inlineStr">
        <is>
          <r>
            <t xml:space="preserve">8.1.9</t>
          </r>
        </is>
      </c>
      <c r="B818" s="8" t="inlineStr">
        <is>
          <r>
            <t xml:space="preserve">45.02.060</t>
          </r>
        </is>
      </c>
      <c r="C818" s="9" t="inlineStr">
        <is>
          <r>
            <t xml:space="preserve">Entrada completa de gás GLP com 4 cilindros de 45 kg</t>
          </r>
        </is>
      </c>
      <c r="D818" s="8" t="inlineStr">
        <is>
          <r>
            <t xml:space="preserve">CDHU</t>
          </r>
        </is>
      </c>
      <c r="E818" s="8" t="inlineStr">
        <is>
          <r>
            <t xml:space="preserve">UN</t>
          </r>
        </is>
      </c>
      <c r="F818" s="10" t="n">
        <v>1.0</v>
      </c>
      <c r="G818" s="11" t="n">
        <v>11907.77</v>
      </c>
      <c r="H818" s="12" t="n">
        <f>ROUND(ROUND(F818,2)*ROUND(G818,2),2)</f>
        <v>11907.77</v>
      </c>
    </row>
    <row r="819" customHeight="0" bestFit="1" ht="20">
      <c r="A819" s="7" t="inlineStr">
        <is>
          <r>
            <t xml:space="preserve">8.1.10</t>
          </r>
        </is>
      </c>
      <c r="B819" s="8" t="inlineStr">
        <is>
          <r>
            <t xml:space="preserve">46.10.020</t>
          </r>
        </is>
      </c>
      <c r="C819" s="9" t="inlineStr">
        <is>
          <r>
            <t xml:space="preserve">Tubo de cobre classe A, DN= 22mm (3/4´), inclusive conexões</t>
          </r>
        </is>
      </c>
      <c r="D819" s="8" t="inlineStr">
        <is>
          <r>
            <t xml:space="preserve">CDHU</t>
          </r>
        </is>
      </c>
      <c r="E819" s="8" t="inlineStr">
        <is>
          <r>
            <t xml:space="preserve">M</t>
          </r>
        </is>
      </c>
      <c r="F819" s="10" t="n">
        <v>22.0</v>
      </c>
      <c r="G819" s="11" t="n">
        <v>137.61</v>
      </c>
      <c r="H819" s="12" t="n">
        <f>ROUND(ROUND(F819,2)*ROUND(G819,2),2)</f>
        <v>3027.42</v>
      </c>
    </row>
    <row r="820" customHeight="0" bestFit="1" ht="20">
      <c r="A820" s="7" t="inlineStr">
        <is>
          <r>
            <t xml:space="preserve">8.1.11</t>
          </r>
        </is>
      </c>
      <c r="B820" s="8" t="inlineStr">
        <is>
          <r>
            <t xml:space="preserve">46.27.080</t>
          </r>
        </is>
      </c>
      <c r="C820" s="9" t="inlineStr">
        <is>
          <r>
            <t xml:space="preserve">Tubo de cobre flexível, espessura 1/32" - diâmetro 3/8", inclusive conexões</t>
          </r>
        </is>
      </c>
      <c r="D820" s="8" t="inlineStr">
        <is>
          <r>
            <t xml:space="preserve">CDHU</t>
          </r>
        </is>
      </c>
      <c r="E820" s="8" t="inlineStr">
        <is>
          <r>
            <t xml:space="preserve">M</t>
          </r>
        </is>
      </c>
      <c r="F820" s="10" t="n">
        <v>3.0</v>
      </c>
      <c r="G820" s="11" t="n">
        <v>34.03</v>
      </c>
      <c r="H820" s="12" t="n">
        <f>ROUND(ROUND(F820,2)*ROUND(G820,2),2)</f>
        <v>102.09</v>
      </c>
    </row>
    <row r="821" customHeight="0" bestFit="1" ht="20">
      <c r="A821" s="7" t="inlineStr">
        <is>
          <r>
            <t xml:space="preserve">8.1.12</t>
          </r>
        </is>
      </c>
      <c r="B821" s="8" t="inlineStr">
        <is>
          <r>
            <t xml:space="preserve">55.01.020</t>
          </r>
        </is>
      </c>
      <c r="C821" s="9" t="inlineStr">
        <is>
          <r>
            <t xml:space="preserve">Limpeza final da obra</t>
          </r>
        </is>
      </c>
      <c r="D821" s="8" t="inlineStr">
        <is>
          <r>
            <t xml:space="preserve">CDHU</t>
          </r>
        </is>
      </c>
      <c r="E821" s="8" t="inlineStr">
        <is>
          <r>
            <t xml:space="preserve">M2</t>
          </r>
        </is>
      </c>
      <c r="F821" s="10" t="n">
        <v>1051.5</v>
      </c>
      <c r="G821" s="11" t="n">
        <v>14.31</v>
      </c>
      <c r="H821" s="12" t="n">
        <f>ROUND(ROUND(F821,2)*ROUND(G821,2),2)</f>
        <v>15046.97</v>
      </c>
    </row>
    <row r="822" customHeight="0" bestFit="1" ht="20">
      <c r="A822" s="7" t="inlineStr">
        <is>
          <r>
            <t xml:space="preserve">8.1.13</t>
          </r>
        </is>
      </c>
      <c r="B822" s="8" t="inlineStr">
        <is>
          <r>
            <t xml:space="preserve">55.02.010</t>
          </r>
        </is>
      </c>
      <c r="C822" s="9" t="inlineStr">
        <is>
          <r>
            <t xml:space="preserve">Limpeza de caixa de inspeção</t>
          </r>
        </is>
      </c>
      <c r="D822" s="8" t="inlineStr">
        <is>
          <r>
            <t xml:space="preserve">CDHU</t>
          </r>
        </is>
      </c>
      <c r="E822" s="8" t="inlineStr">
        <is>
          <r>
            <t xml:space="preserve">UN</t>
          </r>
        </is>
      </c>
      <c r="F822" s="10" t="n">
        <v>8.0</v>
      </c>
      <c r="G822" s="11" t="n">
        <v>6.13</v>
      </c>
      <c r="H822" s="12" t="n">
        <f>ROUND(ROUND(F822,2)*ROUND(G822,2),2)</f>
        <v>49.04</v>
      </c>
    </row>
    <row r="823" customHeight="0" bestFit="1" ht="20">
      <c r="A823" s="7" t="inlineStr">
        <is>
          <r>
            <t xml:space="preserve">8.1.14</t>
          </r>
        </is>
      </c>
      <c r="B823" s="8" t="inlineStr">
        <is>
          <r>
            <t xml:space="preserve">55.02.050</t>
          </r>
        </is>
      </c>
      <c r="C823" s="9" t="inlineStr">
        <is>
          <r>
            <t xml:space="preserve">Limpeza e desobstrução de canaletas ou tubulações de águas pluviais</t>
          </r>
        </is>
      </c>
      <c r="D823" s="8" t="inlineStr">
        <is>
          <r>
            <t xml:space="preserve">CDHU</t>
          </r>
        </is>
      </c>
      <c r="E823" s="8" t="inlineStr">
        <is>
          <r>
            <t xml:space="preserve">M</t>
          </r>
        </is>
      </c>
      <c r="F823" s="10" t="n">
        <v>15.0</v>
      </c>
      <c r="G823" s="11" t="n">
        <v>11.33</v>
      </c>
      <c r="H823" s="12" t="n">
        <f>ROUND(ROUND(F823,2)*ROUND(G823,2),2)</f>
        <v>169.95</v>
      </c>
    </row>
    <row r="824" customHeight="0" bestFit="1" ht="20">
      <c r="A824" s="7" t="inlineStr">
        <is>
          <r>
            <t xml:space="preserve">8.1.15</t>
          </r>
        </is>
      </c>
      <c r="B824" s="8" t="inlineStr">
        <is>
          <r>
            <t xml:space="preserve">55.02.060</t>
          </r>
        </is>
      </c>
      <c r="C824" s="9" t="inlineStr">
        <is>
          <r>
            <t xml:space="preserve">Limpeza e desentupimento manual de tubulação de esgoto predial</t>
          </r>
        </is>
      </c>
      <c r="D824" s="8" t="inlineStr">
        <is>
          <r>
            <t xml:space="preserve">CDHU</t>
          </r>
        </is>
      </c>
      <c r="E824" s="8" t="inlineStr">
        <is>
          <r>
            <t xml:space="preserve">M</t>
          </r>
        </is>
      </c>
      <c r="F824" s="10" t="n">
        <v>50.0</v>
      </c>
      <c r="G824" s="11" t="n">
        <v>12.09</v>
      </c>
      <c r="H824" s="12" t="n">
        <f>ROUND(ROUND(F824,2)*ROUND(G824,2),2)</f>
        <v>604.5</v>
      </c>
    </row>
    <row r="825" customHeight="0" bestFit="1" ht="20">
      <c r="A825" s="7" t="inlineStr">
        <is>
          <r>
            <t xml:space="preserve">8.1.16</t>
          </r>
        </is>
      </c>
      <c r="B825" s="8" t="inlineStr">
        <is>
          <r>
            <t xml:space="preserve">16.06.023</t>
          </r>
        </is>
      </c>
      <c r="C825" s="9" t="inlineStr">
        <is>
          <r>
            <t xml:space="preserve">Al-01 abrigo para lixo</t>
          </r>
        </is>
      </c>
      <c r="D825" s="8" t="inlineStr">
        <is>
          <r>
            <t xml:space="preserve">FDE</t>
          </r>
        </is>
      </c>
      <c r="E825" s="8" t="inlineStr">
        <is>
          <r>
            <t xml:space="preserve">UN</t>
          </r>
        </is>
      </c>
      <c r="F825" s="10" t="n">
        <v>1.0</v>
      </c>
      <c r="G825" s="11" t="n">
        <v>5811.87</v>
      </c>
      <c r="H825" s="12" t="n">
        <f>ROUND(ROUND(F825,2)*ROUND(G825,2),2)</f>
        <v>5811.87</v>
      </c>
    </row>
    <row r="826" customHeight="1" ht="15">
      <c r="A826" s="2" t="inlineStr"/>
      <c r="B826" s="2" t="inlineStr"/>
      <c r="C826" s="2" t="inlineStr"/>
      <c r="D826" s="2" t="inlineStr"/>
      <c r="E826" s="2" t="inlineStr"/>
      <c r="F826" s="13" t="inlineStr">
        <is>
          <r>
            <t xml:space="preserve">VALOR BDI TOTAL:</t>
          </r>
        </is>
      </c>
      <c r="G826" s="13" t="inlineStr"/>
      <c r="H826" s="6" t="n">
        <f>ROUND(H827*(22.88/100),2)</f>
        <v>663393.49</v>
      </c>
    </row>
    <row r="827" customHeight="1" ht="15">
      <c r="A827" s="2" t="inlineStr"/>
      <c r="B827" s="2" t="inlineStr"/>
      <c r="C827" s="2" t="inlineStr"/>
      <c r="D827" s="2" t="inlineStr"/>
      <c r="E827" s="2" t="inlineStr"/>
      <c r="F827" s="13" t="inlineStr">
        <is>
          <r>
            <t xml:space="preserve">VALOR ORÇAMENTO:</t>
          </r>
        </is>
      </c>
      <c r="G827" s="13" t="inlineStr"/>
      <c r="H827" s="6" t="n">
        <f>H4+H51+H153+H373+H390+H620+H684+H808</f>
        <v>2899447.08</v>
      </c>
    </row>
    <row r="828" customHeight="1" ht="15">
      <c r="A828" s="2" t="inlineStr"/>
      <c r="B828" s="2" t="inlineStr"/>
      <c r="C828" s="2" t="inlineStr"/>
      <c r="D828" s="2" t="inlineStr"/>
      <c r="E828" s="2" t="inlineStr"/>
      <c r="F828" s="13" t="inlineStr">
        <is>
          <r>
            <t xml:space="preserve">VALOR TOTAL:</t>
          </r>
        </is>
      </c>
      <c r="G828" s="13" t="inlineStr"/>
      <c r="H828" s="6" t="n">
        <f>H827+H826</f>
        <v>3562840.57</v>
      </c>
    </row>
  </sheetData>
  <mergeCells>
    <mergeCell ref="A1:H1"/>
    <mergeCell ref="B2:G2"/>
    <mergeCell ref="B4:G4"/>
    <mergeCell ref="B5:G5"/>
    <mergeCell ref="B11:G11"/>
    <mergeCell ref="B15:G15"/>
    <mergeCell ref="B26:G26"/>
    <mergeCell ref="B36:G36"/>
    <mergeCell ref="B51:G51"/>
    <mergeCell ref="B52:G52"/>
    <mergeCell ref="B75:G75"/>
    <mergeCell ref="B80:G80"/>
    <mergeCell ref="B84:G84"/>
    <mergeCell ref="B96:G96"/>
    <mergeCell ref="B107:G107"/>
    <mergeCell ref="B111:G111"/>
    <mergeCell ref="B114:G114"/>
    <mergeCell ref="B120:G120"/>
    <mergeCell ref="B153:G153"/>
    <mergeCell ref="B154:G154"/>
    <mergeCell ref="B170:G170"/>
    <mergeCell ref="B188:G188"/>
    <mergeCell ref="B206:G206"/>
    <mergeCell ref="B218:G218"/>
    <mergeCell ref="B242:G242"/>
    <mergeCell ref="B256:G256"/>
    <mergeCell ref="B269:G269"/>
    <mergeCell ref="B279:G279"/>
    <mergeCell ref="B297:G297"/>
    <mergeCell ref="B315:G315"/>
    <mergeCell ref="B334:G334"/>
    <mergeCell ref="B373:G373"/>
    <mergeCell ref="B374:G374"/>
    <mergeCell ref="B390:G390"/>
    <mergeCell ref="B391:G391"/>
    <mergeCell ref="B414:G414"/>
    <mergeCell ref="B416:G416"/>
    <mergeCell ref="B419:G419"/>
    <mergeCell ref="B426:G426"/>
    <mergeCell ref="B431:G431"/>
    <mergeCell ref="B433:G433"/>
    <mergeCell ref="B438:G438"/>
    <mergeCell ref="B444:G444"/>
    <mergeCell ref="B461:G461"/>
    <mergeCell ref="B477:G477"/>
    <mergeCell ref="B498:G498"/>
    <mergeCell ref="B519:G519"/>
    <mergeCell ref="B532:G532"/>
    <mergeCell ref="B570:G570"/>
    <mergeCell ref="B608:G608"/>
    <mergeCell ref="B620:G620"/>
    <mergeCell ref="B621:G621"/>
    <mergeCell ref="B677:G677"/>
    <mergeCell ref="B684:G684"/>
    <mergeCell ref="B685:G685"/>
    <mergeCell ref="B706:G706"/>
    <mergeCell ref="B714:G714"/>
    <mergeCell ref="B723:G723"/>
    <mergeCell ref="B726:G726"/>
    <mergeCell ref="B737:G737"/>
    <mergeCell ref="B757:G757"/>
    <mergeCell ref="B777:G777"/>
    <mergeCell ref="B790:G790"/>
    <mergeCell ref="B794:G794"/>
    <mergeCell ref="B808:G808"/>
    <mergeCell ref="B809:G809"/>
    <mergeCell ref="F826:G826"/>
    <mergeCell ref="F827:G827"/>
    <mergeCell ref="F828:G828"/>
  </mergeCells>
  <pageMargins left="0.5" right="0.5" top="0.5" bottom="0.5" header="0.0" footer="0.0"/>
  <pageSetup orientation="portrait" scale="85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8344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2" t="inlineStr"/>
      <c r="B2" s="2" t="inlineStr"/>
      <c r="C2" s="2" t="inlineStr"/>
      <c r="D2" s="2" t="inlineStr"/>
      <c r="E2" s="14" t="inlineStr"/>
      <c r="F2" s="14" t="inlineStr"/>
      <c r="G2" s="14" t="inlineStr"/>
    </row>
    <row r="3" customHeight="1" ht="20">
      <c r="A3" s="15" t="inlineStr">
        <is>
          <r>
            <t xml:space="preserve">1.1.1. ​04.02.050​ Retirada de estrutura em madeira tesoura - telhas de barro​ (M2)</t>
          </r>
        </is>
      </c>
      <c r="B3" s="15" t="inlineStr"/>
      <c r="C3" s="15" t="inlineStr"/>
      <c r="D3" s="15" t="inlineStr"/>
      <c r="E3" s="15" t="inlineStr"/>
      <c r="F3" s="15" t="inlineStr"/>
      <c r="G3" s="15" t="inlineStr"/>
    </row>
    <row r="4" customHeight="1" ht="15">
      <c r="A4" s="16" t="inlineStr">
        <is>
          <r>
            <t xml:space="preserve">Mão de Obra</t>
          </r>
        </is>
      </c>
      <c r="B4" s="16" t="inlineStr"/>
      <c r="C4" s="17" t="inlineStr">
        <is>
          <r>
            <t xml:space="preserve">FONTE</t>
          </r>
        </is>
      </c>
      <c r="D4" s="17" t="inlineStr">
        <is>
          <r>
            <t xml:space="preserve">UNID</t>
          </r>
        </is>
      </c>
      <c r="E4" s="17" t="inlineStr">
        <is>
          <r>
            <t xml:space="preserve">COEFICIENTE</t>
          </r>
        </is>
      </c>
      <c r="F4" s="17" t="inlineStr">
        <is>
          <r>
            <t xml:space="preserve">PREÇO UNITÁRIO</t>
          </r>
        </is>
      </c>
      <c r="G4" s="17" t="inlineStr">
        <is>
          <r>
            <t xml:space="preserve">TOTAL</t>
          </r>
        </is>
      </c>
    </row>
    <row r="5" customHeight="1" ht="29">
      <c r="A5" s="18" t="inlineStr">
        <is>
          <r>
            <t xml:space="preserve">B.01.000.010112</t>
          </r>
        </is>
      </c>
      <c r="B5" s="19" t="inlineStr">
        <is>
          <r>
            <t xml:space="preserve">Ajudante de carpinteiro</t>
          </r>
        </is>
      </c>
      <c r="C5" s="18" t="inlineStr">
        <is>
          <r>
            <t xml:space="preserve">SP Obras</t>
          </r>
        </is>
      </c>
      <c r="D5" s="18" t="inlineStr">
        <is>
          <r>
            <t xml:space="preserve">H</t>
          </r>
        </is>
      </c>
      <c r="E5" s="20" t="n">
        <v>0.55</v>
      </c>
      <c r="F5" s="21" t="n">
        <v>20.4363</v>
      </c>
      <c r="G5" s="21" t="n">
        <f>ROUND(ROUND(E5,4)*F5,2)</f>
        <v>11.24</v>
      </c>
    </row>
    <row r="6" customHeight="1" ht="29">
      <c r="A6" s="18" t="inlineStr">
        <is>
          <r>
            <t xml:space="preserve">B.01.000.010111</t>
          </r>
        </is>
      </c>
      <c r="B6" s="19" t="inlineStr">
        <is>
          <r>
            <t xml:space="preserve">Carpinteiro</t>
          </r>
        </is>
      </c>
      <c r="C6" s="18" t="inlineStr">
        <is>
          <r>
            <t xml:space="preserve">SP Obras</t>
          </r>
        </is>
      </c>
      <c r="D6" s="18" t="inlineStr">
        <is>
          <r>
            <t xml:space="preserve">H</t>
          </r>
        </is>
      </c>
      <c r="E6" s="20" t="n">
        <v>0.55</v>
      </c>
      <c r="F6" s="21" t="n">
        <v>24.8727</v>
      </c>
      <c r="G6" s="21" t="n">
        <f>ROUND(ROUND(E6,4)*F6,2)</f>
        <v>13.68</v>
      </c>
    </row>
    <row r="7" customHeight="1" ht="15">
      <c r="A7" s="2" t="inlineStr"/>
      <c r="B7" s="2" t="inlineStr"/>
      <c r="C7" s="2" t="inlineStr"/>
      <c r="D7" s="2" t="inlineStr"/>
      <c r="E7" s="22" t="inlineStr">
        <is>
          <r>
            <t xml:space="preserve">TOTAL Mão de Obra:</t>
          </r>
        </is>
      </c>
      <c r="F7" s="22" t="inlineStr"/>
      <c r="G7" s="23" t="n">
        <f>SUM(G5:G6)</f>
        <v>24.92</v>
      </c>
    </row>
    <row r="8" customHeight="1" ht="15">
      <c r="A8" s="2" t="inlineStr"/>
      <c r="B8" s="2" t="inlineStr"/>
      <c r="C8" s="2" t="inlineStr"/>
      <c r="D8" s="2" t="inlineStr"/>
      <c r="E8" s="24" t="inlineStr">
        <is>
          <r>
            <t xml:space="preserve">VALOR:</t>
          </r>
        </is>
      </c>
      <c r="F8" s="24" t="inlineStr"/>
      <c r="G8" s="25" t="n">
        <f>ROUND(SUM(G7),2)</f>
        <v>24.92</v>
      </c>
    </row>
    <row r="9" customHeight="1" ht="10">
      <c r="A9" s="2" t="inlineStr"/>
      <c r="B9" s="2" t="inlineStr"/>
      <c r="C9" s="2" t="inlineStr"/>
      <c r="D9" s="2" t="inlineStr"/>
      <c r="E9" s="14" t="inlineStr"/>
      <c r="F9" s="14" t="inlineStr"/>
      <c r="G9" s="14" t="inlineStr"/>
    </row>
    <row r="10" customHeight="1" ht="20">
      <c r="A10" s="15" t="inlineStr">
        <is>
          <r>
            <t xml:space="preserve">1.1.2. ​04.02.140​ Retirada de estrutura metálica​ (KG)</t>
          </r>
        </is>
      </c>
      <c r="B10" s="15" t="inlineStr"/>
      <c r="C10" s="15" t="inlineStr"/>
      <c r="D10" s="15" t="inlineStr"/>
      <c r="E10" s="15" t="inlineStr"/>
      <c r="F10" s="15" t="inlineStr"/>
      <c r="G10" s="15" t="inlineStr"/>
    </row>
    <row r="11" customHeight="1" ht="15">
      <c r="A11" s="16" t="inlineStr">
        <is>
          <r>
            <t xml:space="preserve">Serviço</t>
          </r>
        </is>
      </c>
      <c r="B11" s="16" t="inlineStr"/>
      <c r="C11" s="17" t="inlineStr">
        <is>
          <r>
            <t xml:space="preserve">FONTE</t>
          </r>
        </is>
      </c>
      <c r="D11" s="17" t="inlineStr">
        <is>
          <r>
            <t xml:space="preserve">UNID</t>
          </r>
        </is>
      </c>
      <c r="E11" s="17" t="inlineStr">
        <is>
          <r>
            <t xml:space="preserve">COEFICIENTE</t>
          </r>
        </is>
      </c>
      <c r="F11" s="17" t="inlineStr">
        <is>
          <r>
            <t xml:space="preserve">PREÇO UNITÁRIO</t>
          </r>
        </is>
      </c>
      <c r="G11" s="17" t="inlineStr">
        <is>
          <r>
            <t xml:space="preserve">TOTAL</t>
          </r>
        </is>
      </c>
    </row>
    <row r="12" customHeight="1" ht="29">
      <c r="A12" s="18" t="inlineStr">
        <is>
          <r>
            <t xml:space="preserve">S.05.000.093275</t>
          </r>
        </is>
      </c>
      <c r="B12" s="19" t="inlineStr">
        <is>
          <r>
            <t xml:space="preserve">Retirada de estrutura metálica</t>
          </r>
        </is>
      </c>
      <c r="C12" s="18" t="inlineStr">
        <is>
          <r>
            <t xml:space="preserve">SP Obras</t>
          </r>
        </is>
      </c>
      <c r="D12" s="18" t="inlineStr">
        <is>
          <r>
            <t xml:space="preserve">KG</t>
          </r>
        </is>
      </c>
      <c r="E12" s="20" t="n">
        <v>1.0</v>
      </c>
      <c r="F12" s="21" t="n">
        <v>2.53</v>
      </c>
      <c r="G12" s="21" t="n">
        <f>ROUND(ROUND(E12,4)*F12,2)</f>
        <v>2.53</v>
      </c>
    </row>
    <row r="13" customHeight="1" ht="15">
      <c r="A13" s="2" t="inlineStr"/>
      <c r="B13" s="2" t="inlineStr"/>
      <c r="C13" s="2" t="inlineStr"/>
      <c r="D13" s="2" t="inlineStr"/>
      <c r="E13" s="22" t="inlineStr">
        <is>
          <r>
            <t xml:space="preserve">TOTAL Serviço:</t>
          </r>
        </is>
      </c>
      <c r="F13" s="22" t="inlineStr"/>
      <c r="G13" s="23" t="n">
        <f>SUM(G12:G12)</f>
        <v>2.53</v>
      </c>
    </row>
    <row r="14" customHeight="1" ht="15">
      <c r="A14" s="2" t="inlineStr"/>
      <c r="B14" s="2" t="inlineStr"/>
      <c r="C14" s="2" t="inlineStr"/>
      <c r="D14" s="2" t="inlineStr"/>
      <c r="E14" s="24" t="inlineStr">
        <is>
          <r>
            <t xml:space="preserve">VALOR:</t>
          </r>
        </is>
      </c>
      <c r="F14" s="24" t="inlineStr"/>
      <c r="G14" s="25" t="n">
        <f>ROUND(SUM(G13),2)</f>
        <v>2.53</v>
      </c>
    </row>
    <row r="15" customHeight="1" ht="10">
      <c r="A15" s="2" t="inlineStr"/>
      <c r="B15" s="2" t="inlineStr"/>
      <c r="C15" s="2" t="inlineStr"/>
      <c r="D15" s="2" t="inlineStr"/>
      <c r="E15" s="14" t="inlineStr"/>
      <c r="F15" s="14" t="inlineStr"/>
      <c r="G15" s="14" t="inlineStr"/>
    </row>
    <row r="16" customHeight="1" ht="20">
      <c r="A16" s="15" t="inlineStr">
        <is>
          <r>
            <t xml:space="preserve">1.1.3. ​04.03.040​ Retirada de telhamento perfil e material qualquer, exceto barro​ (M2)</t>
          </r>
        </is>
      </c>
      <c r="B16" s="15" t="inlineStr"/>
      <c r="C16" s="15" t="inlineStr"/>
      <c r="D16" s="15" t="inlineStr"/>
      <c r="E16" s="15" t="inlineStr"/>
      <c r="F16" s="15" t="inlineStr"/>
      <c r="G16" s="15" t="inlineStr"/>
    </row>
    <row r="17" customHeight="1" ht="15">
      <c r="A17" s="16" t="inlineStr">
        <is>
          <r>
            <t xml:space="preserve">Mão de Obra</t>
          </r>
        </is>
      </c>
      <c r="B17" s="16" t="inlineStr"/>
      <c r="C17" s="17" t="inlineStr">
        <is>
          <r>
            <t xml:space="preserve">FONTE</t>
          </r>
        </is>
      </c>
      <c r="D17" s="17" t="inlineStr">
        <is>
          <r>
            <t xml:space="preserve">UNID</t>
          </r>
        </is>
      </c>
      <c r="E17" s="17" t="inlineStr">
        <is>
          <r>
            <t xml:space="preserve">COEFICIENTE</t>
          </r>
        </is>
      </c>
      <c r="F17" s="17" t="inlineStr">
        <is>
          <r>
            <t xml:space="preserve">PREÇO UNITÁRIO</t>
          </r>
        </is>
      </c>
      <c r="G17" s="17" t="inlineStr">
        <is>
          <r>
            <t xml:space="preserve">TOTAL</t>
          </r>
        </is>
      </c>
    </row>
    <row r="18" customHeight="1" ht="29">
      <c r="A18" s="18" t="inlineStr">
        <is>
          <r>
            <t xml:space="preserve">B.01.000.010112</t>
          </r>
        </is>
      </c>
      <c r="B18" s="19" t="inlineStr">
        <is>
          <r>
            <t xml:space="preserve">Ajudante de carpinteiro</t>
          </r>
        </is>
      </c>
      <c r="C18" s="18" t="inlineStr">
        <is>
          <r>
            <t xml:space="preserve">SP Obras</t>
          </r>
        </is>
      </c>
      <c r="D18" s="18" t="inlineStr">
        <is>
          <r>
            <t xml:space="preserve">H</t>
          </r>
        </is>
      </c>
      <c r="E18" s="20" t="n">
        <v>0.4</v>
      </c>
      <c r="F18" s="21" t="n">
        <v>20.4363</v>
      </c>
      <c r="G18" s="21" t="n">
        <f>ROUND(ROUND(E18,4)*F18,2)</f>
        <v>8.17</v>
      </c>
    </row>
    <row r="19" customHeight="1" ht="15">
      <c r="A19" s="2" t="inlineStr"/>
      <c r="B19" s="2" t="inlineStr"/>
      <c r="C19" s="2" t="inlineStr"/>
      <c r="D19" s="2" t="inlineStr"/>
      <c r="E19" s="22" t="inlineStr">
        <is>
          <r>
            <t xml:space="preserve">TOTAL Mão de Obra:</t>
          </r>
        </is>
      </c>
      <c r="F19" s="22" t="inlineStr"/>
      <c r="G19" s="23" t="n">
        <f>SUM(G18:G18)</f>
        <v>8.17</v>
      </c>
    </row>
    <row r="20" customHeight="1" ht="15">
      <c r="A20" s="2" t="inlineStr"/>
      <c r="B20" s="2" t="inlineStr"/>
      <c r="C20" s="2" t="inlineStr"/>
      <c r="D20" s="2" t="inlineStr"/>
      <c r="E20" s="24" t="inlineStr">
        <is>
          <r>
            <t xml:space="preserve">VALOR:</t>
          </r>
        </is>
      </c>
      <c r="F20" s="24" t="inlineStr"/>
      <c r="G20" s="25" t="n">
        <f>ROUND(SUM(G19),2)</f>
        <v>8.18</v>
      </c>
    </row>
    <row r="21" customHeight="1" ht="10">
      <c r="A21" s="2" t="inlineStr"/>
      <c r="B21" s="2" t="inlineStr"/>
      <c r="C21" s="2" t="inlineStr"/>
      <c r="D21" s="2" t="inlineStr"/>
      <c r="E21" s="14" t="inlineStr"/>
      <c r="F21" s="14" t="inlineStr"/>
      <c r="G21" s="14" t="inlineStr"/>
    </row>
    <row r="22" customHeight="1" ht="20">
      <c r="A22" s="15" t="inlineStr">
        <is>
          <r>
            <t xml:space="preserve">1.1.4. ​04.07.020​ Retirada de forro qualquer em placas ou tiras fixadas​ (M2)</t>
          </r>
        </is>
      </c>
      <c r="B22" s="15" t="inlineStr"/>
      <c r="C22" s="15" t="inlineStr"/>
      <c r="D22" s="15" t="inlineStr"/>
      <c r="E22" s="15" t="inlineStr"/>
      <c r="F22" s="15" t="inlineStr"/>
      <c r="G22" s="15" t="inlineStr"/>
    </row>
    <row r="23" customHeight="1" ht="15">
      <c r="A23" s="16" t="inlineStr">
        <is>
          <r>
            <t xml:space="preserve">Mão de Obra</t>
          </r>
        </is>
      </c>
      <c r="B23" s="16" t="inlineStr"/>
      <c r="C23" s="17" t="inlineStr">
        <is>
          <r>
            <t xml:space="preserve">FONTE</t>
          </r>
        </is>
      </c>
      <c r="D23" s="17" t="inlineStr">
        <is>
          <r>
            <t xml:space="preserve">UNID</t>
          </r>
        </is>
      </c>
      <c r="E23" s="17" t="inlineStr">
        <is>
          <r>
            <t xml:space="preserve">COEFICIENTE</t>
          </r>
        </is>
      </c>
      <c r="F23" s="17" t="inlineStr">
        <is>
          <r>
            <t xml:space="preserve">PREÇO UNITÁRIO</t>
          </r>
        </is>
      </c>
      <c r="G23" s="17" t="inlineStr">
        <is>
          <r>
            <t xml:space="preserve">TOTAL</t>
          </r>
        </is>
      </c>
    </row>
    <row r="24" customHeight="1" ht="29">
      <c r="A24" s="18" t="inlineStr">
        <is>
          <r>
            <t xml:space="preserve">B.01.000.010112</t>
          </r>
        </is>
      </c>
      <c r="B24" s="19" t="inlineStr">
        <is>
          <r>
            <t xml:space="preserve">Ajudante de carpinteiro</t>
          </r>
        </is>
      </c>
      <c r="C24" s="18" t="inlineStr">
        <is>
          <r>
            <t xml:space="preserve">SP Obras</t>
          </r>
        </is>
      </c>
      <c r="D24" s="18" t="inlineStr">
        <is>
          <r>
            <t xml:space="preserve">H</t>
          </r>
        </is>
      </c>
      <c r="E24" s="20" t="n">
        <v>0.28</v>
      </c>
      <c r="F24" s="21" t="n">
        <v>20.4363</v>
      </c>
      <c r="G24" s="21" t="n">
        <f>ROUND(ROUND(E24,4)*F24,2)</f>
        <v>5.72</v>
      </c>
    </row>
    <row r="25" customHeight="1" ht="29">
      <c r="A25" s="18" t="inlineStr">
        <is>
          <r>
            <t xml:space="preserve">B.01.000.010111</t>
          </r>
        </is>
      </c>
      <c r="B25" s="19" t="inlineStr">
        <is>
          <r>
            <t xml:space="preserve">Carpinteiro</t>
          </r>
        </is>
      </c>
      <c r="C25" s="18" t="inlineStr">
        <is>
          <r>
            <t xml:space="preserve">SP Obras</t>
          </r>
        </is>
      </c>
      <c r="D25" s="18" t="inlineStr">
        <is>
          <r>
            <t xml:space="preserve">H</t>
          </r>
        </is>
      </c>
      <c r="E25" s="20" t="n">
        <v>0.28</v>
      </c>
      <c r="F25" s="21" t="n">
        <v>24.8727</v>
      </c>
      <c r="G25" s="21" t="n">
        <f>ROUND(ROUND(E25,4)*F25,2)</f>
        <v>6.96</v>
      </c>
    </row>
    <row r="26" customHeight="1" ht="15">
      <c r="A26" s="2" t="inlineStr"/>
      <c r="B26" s="2" t="inlineStr"/>
      <c r="C26" s="2" t="inlineStr"/>
      <c r="D26" s="2" t="inlineStr"/>
      <c r="E26" s="22" t="inlineStr">
        <is>
          <r>
            <t xml:space="preserve">TOTAL Mão de Obra:</t>
          </r>
        </is>
      </c>
      <c r="F26" s="22" t="inlineStr"/>
      <c r="G26" s="23" t="n">
        <f>SUM(G24:G25)</f>
        <v>12.68</v>
      </c>
    </row>
    <row r="27" customHeight="1" ht="15">
      <c r="A27" s="2" t="inlineStr"/>
      <c r="B27" s="2" t="inlineStr"/>
      <c r="C27" s="2" t="inlineStr"/>
      <c r="D27" s="2" t="inlineStr"/>
      <c r="E27" s="24" t="inlineStr">
        <is>
          <r>
            <t xml:space="preserve">VALOR:</t>
          </r>
        </is>
      </c>
      <c r="F27" s="24" t="inlineStr"/>
      <c r="G27" s="25" t="n">
        <f>ROUND(SUM(G26),2)</f>
        <v>12.68</v>
      </c>
    </row>
    <row r="28" customHeight="1" ht="10">
      <c r="A28" s="2" t="inlineStr"/>
      <c r="B28" s="2" t="inlineStr"/>
      <c r="C28" s="2" t="inlineStr"/>
      <c r="D28" s="2" t="inlineStr"/>
      <c r="E28" s="14" t="inlineStr"/>
      <c r="F28" s="14" t="inlineStr"/>
      <c r="G28" s="14" t="inlineStr"/>
    </row>
    <row r="29" customHeight="1" ht="20">
      <c r="A29" s="15" t="inlineStr">
        <is>
          <r>
            <t xml:space="preserve">1.1.5. ​05.07.040​ Remoção de entulho separado de obra com caçamba metálica - terra, alvenaria, concreto, argamassa, madeira, papel, plástico ou metal​ (M3)</t>
          </r>
        </is>
      </c>
      <c r="B29" s="15" t="inlineStr"/>
      <c r="C29" s="15" t="inlineStr"/>
      <c r="D29" s="15" t="inlineStr"/>
      <c r="E29" s="15" t="inlineStr"/>
      <c r="F29" s="15" t="inlineStr"/>
      <c r="G29" s="15" t="inlineStr"/>
    </row>
    <row r="30" customHeight="1" ht="15">
      <c r="A30" s="16" t="inlineStr">
        <is>
          <r>
            <t xml:space="preserve">Mão de Obra</t>
          </r>
        </is>
      </c>
      <c r="B30" s="16" t="inlineStr"/>
      <c r="C30" s="17" t="inlineStr">
        <is>
          <r>
            <t xml:space="preserve">FONTE</t>
          </r>
        </is>
      </c>
      <c r="D30" s="17" t="inlineStr">
        <is>
          <r>
            <t xml:space="preserve">UNID</t>
          </r>
        </is>
      </c>
      <c r="E30" s="17" t="inlineStr">
        <is>
          <r>
            <t xml:space="preserve">COEFICIENTE</t>
          </r>
        </is>
      </c>
      <c r="F30" s="17" t="inlineStr">
        <is>
          <r>
            <t xml:space="preserve">PREÇO UNITÁRIO</t>
          </r>
        </is>
      </c>
      <c r="G30" s="17" t="inlineStr">
        <is>
          <r>
            <t xml:space="preserve">TOTAL</t>
          </r>
        </is>
      </c>
    </row>
    <row r="31" customHeight="1" ht="29">
      <c r="A31" s="18" t="inlineStr">
        <is>
          <r>
            <t xml:space="preserve">B.01.000.010146</t>
          </r>
        </is>
      </c>
      <c r="B31" s="19" t="inlineStr">
        <is>
          <r>
            <t xml:space="preserve">Servente</t>
          </r>
        </is>
      </c>
      <c r="C31" s="18" t="inlineStr">
        <is>
          <r>
            <t xml:space="preserve">SP Obras</t>
          </r>
        </is>
      </c>
      <c r="D31" s="18" t="inlineStr">
        <is>
          <r>
            <t xml:space="preserve">H</t>
          </r>
        </is>
      </c>
      <c r="E31" s="20" t="n">
        <v>0.6</v>
      </c>
      <c r="F31" s="21" t="n">
        <v>20.4363</v>
      </c>
      <c r="G31" s="21" t="n">
        <f>ROUND(ROUND(E31,4)*F31,2)</f>
        <v>12.26</v>
      </c>
    </row>
    <row r="32" customHeight="1" ht="15">
      <c r="A32" s="2" t="inlineStr"/>
      <c r="B32" s="2" t="inlineStr"/>
      <c r="C32" s="2" t="inlineStr"/>
      <c r="D32" s="2" t="inlineStr"/>
      <c r="E32" s="22" t="inlineStr">
        <is>
          <r>
            <t xml:space="preserve">TOTAL Mão de Obra:</t>
          </r>
        </is>
      </c>
      <c r="F32" s="22" t="inlineStr"/>
      <c r="G32" s="23" t="n">
        <f>SUM(G31:G31)</f>
        <v>12.26</v>
      </c>
    </row>
    <row r="33" customHeight="1" ht="15">
      <c r="A33" s="16" t="inlineStr">
        <is>
          <r>
            <t xml:space="preserve">Serviço</t>
          </r>
        </is>
      </c>
      <c r="B33" s="16" t="inlineStr"/>
      <c r="C33" s="17" t="inlineStr">
        <is>
          <r>
            <t xml:space="preserve">FONTE</t>
          </r>
        </is>
      </c>
      <c r="D33" s="17" t="inlineStr">
        <is>
          <r>
            <t xml:space="preserve">UNID</t>
          </r>
        </is>
      </c>
      <c r="E33" s="17" t="inlineStr">
        <is>
          <r>
            <t xml:space="preserve">COEFICIENTE</t>
          </r>
        </is>
      </c>
      <c r="F33" s="17" t="inlineStr">
        <is>
          <r>
            <t xml:space="preserve">PREÇO UNITÁRIO</t>
          </r>
        </is>
      </c>
      <c r="G33" s="17" t="inlineStr">
        <is>
          <r>
            <t xml:space="preserve">TOTAL</t>
          </r>
        </is>
      </c>
    </row>
    <row r="34" customHeight="1" ht="29">
      <c r="A34" s="18" t="inlineStr">
        <is>
          <r>
            <t xml:space="preserve">A.05.000.020358</t>
          </r>
        </is>
      </c>
      <c r="B34" s="19" t="inlineStr">
        <is>
          <r>
            <t xml:space="preserve">Remoção de entulho de obra, terra, alvenaria, concreto, argamassa, madeira, papel, plástico, metal, capacidade de 4m³</t>
          </r>
        </is>
      </c>
      <c r="C34" s="18" t="inlineStr">
        <is>
          <r>
            <t xml:space="preserve">SP Obras</t>
          </r>
        </is>
      </c>
      <c r="D34" s="18" t="inlineStr">
        <is>
          <r>
            <t xml:space="preserve">M3</t>
          </r>
        </is>
      </c>
      <c r="E34" s="20" t="n">
        <v>1.0</v>
      </c>
      <c r="F34" s="21" t="n">
        <v>98.52</v>
      </c>
      <c r="G34" s="21" t="n">
        <f>ROUND(ROUND(E34,4)*F34,2)</f>
        <v>98.52</v>
      </c>
    </row>
    <row r="35" customHeight="1" ht="15">
      <c r="A35" s="2" t="inlineStr"/>
      <c r="B35" s="2" t="inlineStr"/>
      <c r="C35" s="2" t="inlineStr"/>
      <c r="D35" s="2" t="inlineStr"/>
      <c r="E35" s="22" t="inlineStr">
        <is>
          <r>
            <t xml:space="preserve">TOTAL Serviço:</t>
          </r>
        </is>
      </c>
      <c r="F35" s="22" t="inlineStr"/>
      <c r="G35" s="23" t="n">
        <f>SUM(G34:G34)</f>
        <v>98.52</v>
      </c>
    </row>
    <row r="36" customHeight="1" ht="15">
      <c r="A36" s="2" t="inlineStr"/>
      <c r="B36" s="2" t="inlineStr"/>
      <c r="C36" s="2" t="inlineStr"/>
      <c r="D36" s="2" t="inlineStr"/>
      <c r="E36" s="24" t="inlineStr">
        <is>
          <r>
            <t xml:space="preserve">VALOR:</t>
          </r>
        </is>
      </c>
      <c r="F36" s="24" t="inlineStr"/>
      <c r="G36" s="25" t="n">
        <f>ROUND(SUM(G32,G35),2)</f>
        <v>110.78</v>
      </c>
    </row>
    <row r="37" customHeight="1" ht="10">
      <c r="A37" s="2" t="inlineStr"/>
      <c r="B37" s="2" t="inlineStr"/>
      <c r="C37" s="2" t="inlineStr"/>
      <c r="D37" s="2" t="inlineStr"/>
      <c r="E37" s="14" t="inlineStr"/>
      <c r="F37" s="14" t="inlineStr"/>
      <c r="G37" s="14" t="inlineStr"/>
    </row>
    <row r="38" customHeight="1" ht="20">
      <c r="A38" s="15" t="inlineStr">
        <is>
          <r>
            <t xml:space="preserve">1.2.1. ​04.08.020​ Retirada de folha de esquadria em madeira​ (UN)</t>
          </r>
        </is>
      </c>
      <c r="B38" s="15" t="inlineStr"/>
      <c r="C38" s="15" t="inlineStr"/>
      <c r="D38" s="15" t="inlineStr"/>
      <c r="E38" s="15" t="inlineStr"/>
      <c r="F38" s="15" t="inlineStr"/>
      <c r="G38" s="15" t="inlineStr"/>
    </row>
    <row r="39" customHeight="1" ht="15">
      <c r="A39" s="16" t="inlineStr">
        <is>
          <r>
            <t xml:space="preserve">Mão de Obra</t>
          </r>
        </is>
      </c>
      <c r="B39" s="16" t="inlineStr"/>
      <c r="C39" s="17" t="inlineStr">
        <is>
          <r>
            <t xml:space="preserve">FONTE</t>
          </r>
        </is>
      </c>
      <c r="D39" s="17" t="inlineStr">
        <is>
          <r>
            <t xml:space="preserve">UNID</t>
          </r>
        </is>
      </c>
      <c r="E39" s="17" t="inlineStr">
        <is>
          <r>
            <t xml:space="preserve">COEFICIENTE</t>
          </r>
        </is>
      </c>
      <c r="F39" s="17" t="inlineStr">
        <is>
          <r>
            <t xml:space="preserve">PREÇO UNITÁRIO</t>
          </r>
        </is>
      </c>
      <c r="G39" s="17" t="inlineStr">
        <is>
          <r>
            <t xml:space="preserve">TOTAL</t>
          </r>
        </is>
      </c>
    </row>
    <row r="40" customHeight="1" ht="29">
      <c r="A40" s="18" t="inlineStr">
        <is>
          <r>
            <t xml:space="preserve">B.01.000.010112</t>
          </r>
        </is>
      </c>
      <c r="B40" s="19" t="inlineStr">
        <is>
          <r>
            <t xml:space="preserve">Ajudante de carpinteiro</t>
          </r>
        </is>
      </c>
      <c r="C40" s="18" t="inlineStr">
        <is>
          <r>
            <t xml:space="preserve">SP Obras</t>
          </r>
        </is>
      </c>
      <c r="D40" s="18" t="inlineStr">
        <is>
          <r>
            <t xml:space="preserve">H</t>
          </r>
        </is>
      </c>
      <c r="E40" s="20" t="n">
        <v>0.5</v>
      </c>
      <c r="F40" s="21" t="n">
        <v>20.4363</v>
      </c>
      <c r="G40" s="21" t="n">
        <f>ROUND(ROUND(E40,4)*F40,2)</f>
        <v>10.22</v>
      </c>
    </row>
    <row r="41" customHeight="1" ht="29">
      <c r="A41" s="18" t="inlineStr">
        <is>
          <r>
            <t xml:space="preserve">B.01.000.010111</t>
          </r>
        </is>
      </c>
      <c r="B41" s="19" t="inlineStr">
        <is>
          <r>
            <t xml:space="preserve">Carpinteiro</t>
          </r>
        </is>
      </c>
      <c r="C41" s="18" t="inlineStr">
        <is>
          <r>
            <t xml:space="preserve">SP Obras</t>
          </r>
        </is>
      </c>
      <c r="D41" s="18" t="inlineStr">
        <is>
          <r>
            <t xml:space="preserve">H</t>
          </r>
        </is>
      </c>
      <c r="E41" s="20" t="n">
        <v>0.5</v>
      </c>
      <c r="F41" s="21" t="n">
        <v>24.8727</v>
      </c>
      <c r="G41" s="21" t="n">
        <f>ROUND(ROUND(E41,4)*F41,2)</f>
        <v>12.44</v>
      </c>
    </row>
    <row r="42" customHeight="1" ht="15">
      <c r="A42" s="2" t="inlineStr"/>
      <c r="B42" s="2" t="inlineStr"/>
      <c r="C42" s="2" t="inlineStr"/>
      <c r="D42" s="2" t="inlineStr"/>
      <c r="E42" s="22" t="inlineStr">
        <is>
          <r>
            <t xml:space="preserve">TOTAL Mão de Obra:</t>
          </r>
        </is>
      </c>
      <c r="F42" s="22" t="inlineStr"/>
      <c r="G42" s="23" t="n">
        <f>SUM(G40:G41)</f>
        <v>22.66</v>
      </c>
    </row>
    <row r="43" customHeight="1" ht="15">
      <c r="A43" s="2" t="inlineStr"/>
      <c r="B43" s="2" t="inlineStr"/>
      <c r="C43" s="2" t="inlineStr"/>
      <c r="D43" s="2" t="inlineStr"/>
      <c r="E43" s="24" t="inlineStr">
        <is>
          <r>
            <t xml:space="preserve">VALOR:</t>
          </r>
        </is>
      </c>
      <c r="F43" s="24" t="inlineStr"/>
      <c r="G43" s="25" t="n">
        <f>ROUND(SUM(G42),2)</f>
        <v>22.66</v>
      </c>
    </row>
    <row r="44" customHeight="1" ht="10">
      <c r="A44" s="2" t="inlineStr"/>
      <c r="B44" s="2" t="inlineStr"/>
      <c r="C44" s="2" t="inlineStr"/>
      <c r="D44" s="2" t="inlineStr"/>
      <c r="E44" s="14" t="inlineStr"/>
      <c r="F44" s="14" t="inlineStr"/>
      <c r="G44" s="14" t="inlineStr"/>
    </row>
    <row r="45" customHeight="1" ht="20">
      <c r="A45" s="15" t="inlineStr">
        <is>
          <r>
            <t xml:space="preserve">1.2.2. ​04.08.060​ Retirada de batente com guarnição e peças lineares em madeira, chumbados​ (M)</t>
          </r>
        </is>
      </c>
      <c r="B45" s="15" t="inlineStr"/>
      <c r="C45" s="15" t="inlineStr"/>
      <c r="D45" s="15" t="inlineStr"/>
      <c r="E45" s="15" t="inlineStr"/>
      <c r="F45" s="15" t="inlineStr"/>
      <c r="G45" s="15" t="inlineStr"/>
    </row>
    <row r="46" customHeight="1" ht="15">
      <c r="A46" s="16" t="inlineStr">
        <is>
          <r>
            <t xml:space="preserve">Mão de Obra</t>
          </r>
        </is>
      </c>
      <c r="B46" s="16" t="inlineStr"/>
      <c r="C46" s="17" t="inlineStr">
        <is>
          <r>
            <t xml:space="preserve">FONTE</t>
          </r>
        </is>
      </c>
      <c r="D46" s="17" t="inlineStr">
        <is>
          <r>
            <t xml:space="preserve">UNID</t>
          </r>
        </is>
      </c>
      <c r="E46" s="17" t="inlineStr">
        <is>
          <r>
            <t xml:space="preserve">COEFICIENTE</t>
          </r>
        </is>
      </c>
      <c r="F46" s="17" t="inlineStr">
        <is>
          <r>
            <t xml:space="preserve">PREÇO UNITÁRIO</t>
          </r>
        </is>
      </c>
      <c r="G46" s="17" t="inlineStr">
        <is>
          <r>
            <t xml:space="preserve">TOTAL</t>
          </r>
        </is>
      </c>
    </row>
    <row r="47" customHeight="1" ht="29">
      <c r="A47" s="18" t="inlineStr">
        <is>
          <r>
            <t xml:space="preserve">B.01.000.010139</t>
          </r>
        </is>
      </c>
      <c r="B47" s="19" t="inlineStr">
        <is>
          <r>
            <t xml:space="preserve">Pedreiro</t>
          </r>
        </is>
      </c>
      <c r="C47" s="18" t="inlineStr">
        <is>
          <r>
            <t xml:space="preserve">SP Obras</t>
          </r>
        </is>
      </c>
      <c r="D47" s="18" t="inlineStr">
        <is>
          <r>
            <t xml:space="preserve">H</t>
          </r>
        </is>
      </c>
      <c r="E47" s="20" t="n">
        <v>0.3</v>
      </c>
      <c r="F47" s="21" t="n">
        <v>24.8727</v>
      </c>
      <c r="G47" s="21" t="n">
        <f>ROUND(ROUND(E47,4)*F47,2)</f>
        <v>7.46</v>
      </c>
    </row>
    <row r="48" customHeight="1" ht="29">
      <c r="A48" s="18" t="inlineStr">
        <is>
          <r>
            <t xml:space="preserve">B.01.000.010146</t>
          </r>
        </is>
      </c>
      <c r="B48" s="19" t="inlineStr">
        <is>
          <r>
            <t xml:space="preserve">Servente</t>
          </r>
        </is>
      </c>
      <c r="C48" s="18" t="inlineStr">
        <is>
          <r>
            <t xml:space="preserve">SP Obras</t>
          </r>
        </is>
      </c>
      <c r="D48" s="18" t="inlineStr">
        <is>
          <r>
            <t xml:space="preserve">H</t>
          </r>
        </is>
      </c>
      <c r="E48" s="20" t="n">
        <v>0.3</v>
      </c>
      <c r="F48" s="21" t="n">
        <v>20.4363</v>
      </c>
      <c r="G48" s="21" t="n">
        <f>ROUND(ROUND(E48,4)*F48,2)</f>
        <v>6.13</v>
      </c>
    </row>
    <row r="49" customHeight="1" ht="15">
      <c r="A49" s="2" t="inlineStr"/>
      <c r="B49" s="2" t="inlineStr"/>
      <c r="C49" s="2" t="inlineStr"/>
      <c r="D49" s="2" t="inlineStr"/>
      <c r="E49" s="22" t="inlineStr">
        <is>
          <r>
            <t xml:space="preserve">TOTAL Mão de Obra:</t>
          </r>
        </is>
      </c>
      <c r="F49" s="22" t="inlineStr"/>
      <c r="G49" s="23" t="n">
        <f>SUM(G47:G48)</f>
        <v>13.59</v>
      </c>
    </row>
    <row r="50" customHeight="1" ht="15">
      <c r="A50" s="2" t="inlineStr"/>
      <c r="B50" s="2" t="inlineStr"/>
      <c r="C50" s="2" t="inlineStr"/>
      <c r="D50" s="2" t="inlineStr"/>
      <c r="E50" s="24" t="inlineStr">
        <is>
          <r>
            <t xml:space="preserve">VALOR:</t>
          </r>
        </is>
      </c>
      <c r="F50" s="24" t="inlineStr"/>
      <c r="G50" s="25" t="n">
        <f>ROUND(SUM(G49),2)</f>
        <v>13.59</v>
      </c>
    </row>
    <row r="51" customHeight="1" ht="10">
      <c r="A51" s="2" t="inlineStr"/>
      <c r="B51" s="2" t="inlineStr"/>
      <c r="C51" s="2" t="inlineStr"/>
      <c r="D51" s="2" t="inlineStr"/>
      <c r="E51" s="14" t="inlineStr"/>
      <c r="F51" s="14" t="inlineStr"/>
      <c r="G51" s="14" t="inlineStr"/>
    </row>
    <row r="52" customHeight="1" ht="20">
      <c r="A52" s="15" t="inlineStr">
        <is>
          <r>
            <t xml:space="preserve">1.2.3. ​04.09.020​ Retirada de esquadria metálica em geral​ (M2)</t>
          </r>
        </is>
      </c>
      <c r="B52" s="15" t="inlineStr"/>
      <c r="C52" s="15" t="inlineStr"/>
      <c r="D52" s="15" t="inlineStr"/>
      <c r="E52" s="15" t="inlineStr"/>
      <c r="F52" s="15" t="inlineStr"/>
      <c r="G52" s="15" t="inlineStr"/>
    </row>
    <row r="53" customHeight="1" ht="15">
      <c r="A53" s="16" t="inlineStr">
        <is>
          <r>
            <t xml:space="preserve">Mão de Obra</t>
          </r>
        </is>
      </c>
      <c r="B53" s="16" t="inlineStr"/>
      <c r="C53" s="17" t="inlineStr">
        <is>
          <r>
            <t xml:space="preserve">FONTE</t>
          </r>
        </is>
      </c>
      <c r="D53" s="17" t="inlineStr">
        <is>
          <r>
            <t xml:space="preserve">UNID</t>
          </r>
        </is>
      </c>
      <c r="E53" s="17" t="inlineStr">
        <is>
          <r>
            <t xml:space="preserve">COEFICIENTE</t>
          </r>
        </is>
      </c>
      <c r="F53" s="17" t="inlineStr">
        <is>
          <r>
            <t xml:space="preserve">PREÇO UNITÁRIO</t>
          </r>
        </is>
      </c>
      <c r="G53" s="17" t="inlineStr">
        <is>
          <r>
            <t xml:space="preserve">TOTAL</t>
          </r>
        </is>
      </c>
    </row>
    <row r="54" customHeight="1" ht="29">
      <c r="A54" s="18" t="inlineStr">
        <is>
          <r>
            <t xml:space="preserve">B.01.000.010139</t>
          </r>
        </is>
      </c>
      <c r="B54" s="19" t="inlineStr">
        <is>
          <r>
            <t xml:space="preserve">Pedreiro</t>
          </r>
        </is>
      </c>
      <c r="C54" s="18" t="inlineStr">
        <is>
          <r>
            <t xml:space="preserve">SP Obras</t>
          </r>
        </is>
      </c>
      <c r="D54" s="18" t="inlineStr">
        <is>
          <r>
            <t xml:space="preserve">H</t>
          </r>
        </is>
      </c>
      <c r="E54" s="20" t="n">
        <v>0.7</v>
      </c>
      <c r="F54" s="21" t="n">
        <v>24.8727</v>
      </c>
      <c r="G54" s="21" t="n">
        <f>ROUND(ROUND(E54,4)*F54,2)</f>
        <v>17.41</v>
      </c>
    </row>
    <row r="55" customHeight="1" ht="29">
      <c r="A55" s="18" t="inlineStr">
        <is>
          <r>
            <t xml:space="preserve">B.01.000.010146</t>
          </r>
        </is>
      </c>
      <c r="B55" s="19" t="inlineStr">
        <is>
          <r>
            <t xml:space="preserve">Servente</t>
          </r>
        </is>
      </c>
      <c r="C55" s="18" t="inlineStr">
        <is>
          <r>
            <t xml:space="preserve">SP Obras</t>
          </r>
        </is>
      </c>
      <c r="D55" s="18" t="inlineStr">
        <is>
          <r>
            <t xml:space="preserve">H</t>
          </r>
        </is>
      </c>
      <c r="E55" s="20" t="n">
        <v>0.7</v>
      </c>
      <c r="F55" s="21" t="n">
        <v>20.4363</v>
      </c>
      <c r="G55" s="21" t="n">
        <f>ROUND(ROUND(E55,4)*F55,2)</f>
        <v>14.31</v>
      </c>
    </row>
    <row r="56" customHeight="1" ht="15">
      <c r="A56" s="2" t="inlineStr"/>
      <c r="B56" s="2" t="inlineStr"/>
      <c r="C56" s="2" t="inlineStr"/>
      <c r="D56" s="2" t="inlineStr"/>
      <c r="E56" s="22" t="inlineStr">
        <is>
          <r>
            <t xml:space="preserve">TOTAL Mão de Obra:</t>
          </r>
        </is>
      </c>
      <c r="F56" s="22" t="inlineStr"/>
      <c r="G56" s="23" t="n">
        <f>SUM(G54:G55)</f>
        <v>31.72</v>
      </c>
    </row>
    <row r="57" customHeight="1" ht="15">
      <c r="A57" s="2" t="inlineStr"/>
      <c r="B57" s="2" t="inlineStr"/>
      <c r="C57" s="2" t="inlineStr"/>
      <c r="D57" s="2" t="inlineStr"/>
      <c r="E57" s="24" t="inlineStr">
        <is>
          <r>
            <t xml:space="preserve">VALOR:</t>
          </r>
        </is>
      </c>
      <c r="F57" s="24" t="inlineStr"/>
      <c r="G57" s="25" t="n">
        <f>ROUND(SUM(G56),2)</f>
        <v>31.72</v>
      </c>
    </row>
    <row r="58" customHeight="1" ht="10">
      <c r="A58" s="2" t="inlineStr"/>
      <c r="B58" s="2" t="inlineStr"/>
      <c r="C58" s="2" t="inlineStr"/>
      <c r="D58" s="2" t="inlineStr"/>
      <c r="E58" s="14" t="inlineStr"/>
      <c r="F58" s="14" t="inlineStr"/>
      <c r="G58" s="14" t="inlineStr"/>
    </row>
    <row r="59" customHeight="1" ht="20">
      <c r="A59" s="15" t="inlineStr">
        <is>
          <r>
            <t xml:space="preserve">1.3.1. ​04.17.020​ Remoção de aparelho de iluminação ou projetor fixo em teto, piso ou parede​ (UN)</t>
          </r>
        </is>
      </c>
      <c r="B59" s="15" t="inlineStr"/>
      <c r="C59" s="15" t="inlineStr"/>
      <c r="D59" s="15" t="inlineStr"/>
      <c r="E59" s="15" t="inlineStr"/>
      <c r="F59" s="15" t="inlineStr"/>
      <c r="G59" s="15" t="inlineStr"/>
    </row>
    <row r="60" customHeight="1" ht="15">
      <c r="A60" s="16" t="inlineStr">
        <is>
          <r>
            <t xml:space="preserve">Mão de Obra</t>
          </r>
        </is>
      </c>
      <c r="B60" s="16" t="inlineStr"/>
      <c r="C60" s="17" t="inlineStr">
        <is>
          <r>
            <t xml:space="preserve">FONTE</t>
          </r>
        </is>
      </c>
      <c r="D60" s="17" t="inlineStr">
        <is>
          <r>
            <t xml:space="preserve">UNID</t>
          </r>
        </is>
      </c>
      <c r="E60" s="17" t="inlineStr">
        <is>
          <r>
            <t xml:space="preserve">COEFICIENTE</t>
          </r>
        </is>
      </c>
      <c r="F60" s="17" t="inlineStr">
        <is>
          <r>
            <t xml:space="preserve">PREÇO UNITÁRIO</t>
          </r>
        </is>
      </c>
      <c r="G60" s="17" t="inlineStr">
        <is>
          <r>
            <t xml:space="preserve">TOTAL</t>
          </r>
        </is>
      </c>
    </row>
    <row r="61" customHeight="1" ht="29">
      <c r="A61" s="18" t="inlineStr">
        <is>
          <r>
            <t xml:space="preserve">B.01.000.010116</t>
          </r>
        </is>
      </c>
      <c r="B61" s="19" t="inlineStr">
        <is>
          <r>
            <t xml:space="preserve">Ajudante eletricista</t>
          </r>
        </is>
      </c>
      <c r="C61" s="18" t="inlineStr">
        <is>
          <r>
            <t xml:space="preserve">SP Obras</t>
          </r>
        </is>
      </c>
      <c r="D61" s="18" t="inlineStr">
        <is>
          <r>
            <t xml:space="preserve">H</t>
          </r>
        </is>
      </c>
      <c r="E61" s="20" t="n">
        <v>0.4</v>
      </c>
      <c r="F61" s="21" t="n">
        <v>20.4363</v>
      </c>
      <c r="G61" s="21" t="n">
        <f>ROUND(ROUND(E61,4)*F61,2)</f>
        <v>8.17</v>
      </c>
    </row>
    <row r="62" customHeight="1" ht="29">
      <c r="A62" s="18" t="inlineStr">
        <is>
          <r>
            <t xml:space="preserve">B.01.000.010115</t>
          </r>
        </is>
      </c>
      <c r="B62" s="19" t="inlineStr">
        <is>
          <r>
            <t xml:space="preserve">Eletricista</t>
          </r>
        </is>
      </c>
      <c r="C62" s="18" t="inlineStr">
        <is>
          <r>
            <t xml:space="preserve">SP Obras</t>
          </r>
        </is>
      </c>
      <c r="D62" s="18" t="inlineStr">
        <is>
          <r>
            <t xml:space="preserve">H</t>
          </r>
        </is>
      </c>
      <c r="E62" s="20" t="n">
        <v>0.4</v>
      </c>
      <c r="F62" s="21" t="n">
        <v>29.8021</v>
      </c>
      <c r="G62" s="21" t="n">
        <f>ROUND(ROUND(E62,4)*F62,2)</f>
        <v>11.92</v>
      </c>
    </row>
    <row r="63" customHeight="1" ht="15">
      <c r="A63" s="2" t="inlineStr"/>
      <c r="B63" s="2" t="inlineStr"/>
      <c r="C63" s="2" t="inlineStr"/>
      <c r="D63" s="2" t="inlineStr"/>
      <c r="E63" s="22" t="inlineStr">
        <is>
          <r>
            <t xml:space="preserve">TOTAL Mão de Obra:</t>
          </r>
        </is>
      </c>
      <c r="F63" s="22" t="inlineStr"/>
      <c r="G63" s="23" t="n">
        <f>SUM(G61:G62)</f>
        <v>20.09</v>
      </c>
    </row>
    <row r="64" customHeight="1" ht="15">
      <c r="A64" s="2" t="inlineStr"/>
      <c r="B64" s="2" t="inlineStr"/>
      <c r="C64" s="2" t="inlineStr"/>
      <c r="D64" s="2" t="inlineStr"/>
      <c r="E64" s="24" t="inlineStr">
        <is>
          <r>
            <t xml:space="preserve">VALOR:</t>
          </r>
        </is>
      </c>
      <c r="F64" s="24" t="inlineStr"/>
      <c r="G64" s="25" t="n">
        <f>ROUND(SUM(G63),2)</f>
        <v>20.1</v>
      </c>
    </row>
    <row r="65" customHeight="1" ht="10">
      <c r="A65" s="2" t="inlineStr"/>
      <c r="B65" s="2" t="inlineStr"/>
      <c r="C65" s="2" t="inlineStr"/>
      <c r="D65" s="2" t="inlineStr"/>
      <c r="E65" s="14" t="inlineStr"/>
      <c r="F65" s="14" t="inlineStr"/>
      <c r="G65" s="14" t="inlineStr"/>
    </row>
    <row r="66" customHeight="1" ht="20">
      <c r="A66" s="15" t="inlineStr">
        <is>
          <r>
            <t xml:space="preserve">1.3.2. ​04.17.140​ Remoção de base e haste de para-raios​ (UN)</t>
          </r>
        </is>
      </c>
      <c r="B66" s="15" t="inlineStr"/>
      <c r="C66" s="15" t="inlineStr"/>
      <c r="D66" s="15" t="inlineStr"/>
      <c r="E66" s="15" t="inlineStr"/>
      <c r="F66" s="15" t="inlineStr"/>
      <c r="G66" s="15" t="inlineStr"/>
    </row>
    <row r="67" customHeight="1" ht="15">
      <c r="A67" s="16" t="inlineStr">
        <is>
          <r>
            <t xml:space="preserve">Mão de Obra</t>
          </r>
        </is>
      </c>
      <c r="B67" s="16" t="inlineStr"/>
      <c r="C67" s="17" t="inlineStr">
        <is>
          <r>
            <t xml:space="preserve">FONTE</t>
          </r>
        </is>
      </c>
      <c r="D67" s="17" t="inlineStr">
        <is>
          <r>
            <t xml:space="preserve">UNID</t>
          </r>
        </is>
      </c>
      <c r="E67" s="17" t="inlineStr">
        <is>
          <r>
            <t xml:space="preserve">COEFICIENTE</t>
          </r>
        </is>
      </c>
      <c r="F67" s="17" t="inlineStr">
        <is>
          <r>
            <t xml:space="preserve">PREÇO UNITÁRIO</t>
          </r>
        </is>
      </c>
      <c r="G67" s="17" t="inlineStr">
        <is>
          <r>
            <t xml:space="preserve">TOTAL</t>
          </r>
        </is>
      </c>
    </row>
    <row r="68" customHeight="1" ht="29">
      <c r="A68" s="18" t="inlineStr">
        <is>
          <r>
            <t xml:space="preserve">B.01.000.010116</t>
          </r>
        </is>
      </c>
      <c r="B68" s="19" t="inlineStr">
        <is>
          <r>
            <t xml:space="preserve">Ajudante eletricista</t>
          </r>
        </is>
      </c>
      <c r="C68" s="18" t="inlineStr">
        <is>
          <r>
            <t xml:space="preserve">SP Obras</t>
          </r>
        </is>
      </c>
      <c r="D68" s="18" t="inlineStr">
        <is>
          <r>
            <t xml:space="preserve">H</t>
          </r>
        </is>
      </c>
      <c r="E68" s="20" t="n">
        <v>1.0</v>
      </c>
      <c r="F68" s="21" t="n">
        <v>20.4363</v>
      </c>
      <c r="G68" s="21" t="n">
        <f>ROUND(ROUND(E68,4)*F68,2)</f>
        <v>20.44</v>
      </c>
    </row>
    <row r="69" customHeight="1" ht="29">
      <c r="A69" s="18" t="inlineStr">
        <is>
          <r>
            <t xml:space="preserve">B.01.000.010115</t>
          </r>
        </is>
      </c>
      <c r="B69" s="19" t="inlineStr">
        <is>
          <r>
            <t xml:space="preserve">Eletricista</t>
          </r>
        </is>
      </c>
      <c r="C69" s="18" t="inlineStr">
        <is>
          <r>
            <t xml:space="preserve">SP Obras</t>
          </r>
        </is>
      </c>
      <c r="D69" s="18" t="inlineStr">
        <is>
          <r>
            <t xml:space="preserve">H</t>
          </r>
        </is>
      </c>
      <c r="E69" s="20" t="n">
        <v>1.0</v>
      </c>
      <c r="F69" s="21" t="n">
        <v>29.8021</v>
      </c>
      <c r="G69" s="21" t="n">
        <f>ROUND(ROUND(E69,4)*F69,2)</f>
        <v>29.8</v>
      </c>
    </row>
    <row r="70" customHeight="1" ht="15">
      <c r="A70" s="2" t="inlineStr"/>
      <c r="B70" s="2" t="inlineStr"/>
      <c r="C70" s="2" t="inlineStr"/>
      <c r="D70" s="2" t="inlineStr"/>
      <c r="E70" s="22" t="inlineStr">
        <is>
          <r>
            <t xml:space="preserve">TOTAL Mão de Obra:</t>
          </r>
        </is>
      </c>
      <c r="F70" s="22" t="inlineStr"/>
      <c r="G70" s="23" t="n">
        <f>SUM(G68:G69)</f>
        <v>50.24</v>
      </c>
    </row>
    <row r="71" customHeight="1" ht="15">
      <c r="A71" s="2" t="inlineStr"/>
      <c r="B71" s="2" t="inlineStr"/>
      <c r="C71" s="2" t="inlineStr"/>
      <c r="D71" s="2" t="inlineStr"/>
      <c r="E71" s="24" t="inlineStr">
        <is>
          <r>
            <t xml:space="preserve">VALOR:</t>
          </r>
        </is>
      </c>
      <c r="F71" s="24" t="inlineStr"/>
      <c r="G71" s="25" t="n">
        <f>ROUND(SUM(G70),2)</f>
        <v>50.24</v>
      </c>
    </row>
    <row r="72" customHeight="1" ht="10">
      <c r="A72" s="2" t="inlineStr"/>
      <c r="B72" s="2" t="inlineStr"/>
      <c r="C72" s="2" t="inlineStr"/>
      <c r="D72" s="2" t="inlineStr"/>
      <c r="E72" s="14" t="inlineStr"/>
      <c r="F72" s="14" t="inlineStr"/>
      <c r="G72" s="14" t="inlineStr"/>
    </row>
    <row r="73" customHeight="1" ht="20">
      <c r="A73" s="15" t="inlineStr">
        <is>
          <r>
            <t xml:space="preserve">1.3.3. ​04.18.200​ Remoção de captor de para-raios tipo Franklin​ (UN)</t>
          </r>
        </is>
      </c>
      <c r="B73" s="15" t="inlineStr"/>
      <c r="C73" s="15" t="inlineStr"/>
      <c r="D73" s="15" t="inlineStr"/>
      <c r="E73" s="15" t="inlineStr"/>
      <c r="F73" s="15" t="inlineStr"/>
      <c r="G73" s="15" t="inlineStr"/>
    </row>
    <row r="74" customHeight="1" ht="15">
      <c r="A74" s="16" t="inlineStr">
        <is>
          <r>
            <t xml:space="preserve">Mão de Obra</t>
          </r>
        </is>
      </c>
      <c r="B74" s="16" t="inlineStr"/>
      <c r="C74" s="17" t="inlineStr">
        <is>
          <r>
            <t xml:space="preserve">FONTE</t>
          </r>
        </is>
      </c>
      <c r="D74" s="17" t="inlineStr">
        <is>
          <r>
            <t xml:space="preserve">UNID</t>
          </r>
        </is>
      </c>
      <c r="E74" s="17" t="inlineStr">
        <is>
          <r>
            <t xml:space="preserve">COEFICIENTE</t>
          </r>
        </is>
      </c>
      <c r="F74" s="17" t="inlineStr">
        <is>
          <r>
            <t xml:space="preserve">PREÇO UNITÁRIO</t>
          </r>
        </is>
      </c>
      <c r="G74" s="17" t="inlineStr">
        <is>
          <r>
            <t xml:space="preserve">TOTAL</t>
          </r>
        </is>
      </c>
    </row>
    <row r="75" customHeight="1" ht="29">
      <c r="A75" s="18" t="inlineStr">
        <is>
          <r>
            <t xml:space="preserve">B.01.000.010116</t>
          </r>
        </is>
      </c>
      <c r="B75" s="19" t="inlineStr">
        <is>
          <r>
            <t xml:space="preserve">Ajudante eletricista</t>
          </r>
        </is>
      </c>
      <c r="C75" s="18" t="inlineStr">
        <is>
          <r>
            <t xml:space="preserve">SP Obras</t>
          </r>
        </is>
      </c>
      <c r="D75" s="18" t="inlineStr">
        <is>
          <r>
            <t xml:space="preserve">H</t>
          </r>
        </is>
      </c>
      <c r="E75" s="20" t="n">
        <v>0.5</v>
      </c>
      <c r="F75" s="21" t="n">
        <v>20.4363</v>
      </c>
      <c r="G75" s="21" t="n">
        <f>ROUND(ROUND(E75,4)*F75,2)</f>
        <v>10.22</v>
      </c>
    </row>
    <row r="76" customHeight="1" ht="29">
      <c r="A76" s="18" t="inlineStr">
        <is>
          <r>
            <t xml:space="preserve">B.01.000.010115</t>
          </r>
        </is>
      </c>
      <c r="B76" s="19" t="inlineStr">
        <is>
          <r>
            <t xml:space="preserve">Eletricista</t>
          </r>
        </is>
      </c>
      <c r="C76" s="18" t="inlineStr">
        <is>
          <r>
            <t xml:space="preserve">SP Obras</t>
          </r>
        </is>
      </c>
      <c r="D76" s="18" t="inlineStr">
        <is>
          <r>
            <t xml:space="preserve">H</t>
          </r>
        </is>
      </c>
      <c r="E76" s="20" t="n">
        <v>0.5</v>
      </c>
      <c r="F76" s="21" t="n">
        <v>29.8021</v>
      </c>
      <c r="G76" s="21" t="n">
        <f>ROUND(ROUND(E76,4)*F76,2)</f>
        <v>14.9</v>
      </c>
    </row>
    <row r="77" customHeight="1" ht="15">
      <c r="A77" s="2" t="inlineStr"/>
      <c r="B77" s="2" t="inlineStr"/>
      <c r="C77" s="2" t="inlineStr"/>
      <c r="D77" s="2" t="inlineStr"/>
      <c r="E77" s="22" t="inlineStr">
        <is>
          <r>
            <t xml:space="preserve">TOTAL Mão de Obra:</t>
          </r>
        </is>
      </c>
      <c r="F77" s="22" t="inlineStr"/>
      <c r="G77" s="23" t="n">
        <f>SUM(G75:G76)</f>
        <v>25.12</v>
      </c>
    </row>
    <row r="78" customHeight="1" ht="15">
      <c r="A78" s="2" t="inlineStr"/>
      <c r="B78" s="2" t="inlineStr"/>
      <c r="C78" s="2" t="inlineStr"/>
      <c r="D78" s="2" t="inlineStr"/>
      <c r="E78" s="24" t="inlineStr">
        <is>
          <r>
            <t xml:space="preserve">VALOR:</t>
          </r>
        </is>
      </c>
      <c r="F78" s="24" t="inlineStr"/>
      <c r="G78" s="25" t="n">
        <f>ROUND(SUM(G77),2)</f>
        <v>25.12</v>
      </c>
    </row>
    <row r="79" customHeight="1" ht="10">
      <c r="A79" s="2" t="inlineStr"/>
      <c r="B79" s="2" t="inlineStr"/>
      <c r="C79" s="2" t="inlineStr"/>
      <c r="D79" s="2" t="inlineStr"/>
      <c r="E79" s="14" t="inlineStr"/>
      <c r="F79" s="14" t="inlineStr"/>
      <c r="G79" s="14" t="inlineStr"/>
    </row>
    <row r="80" customHeight="1" ht="20">
      <c r="A80" s="15" t="inlineStr">
        <is>
          <r>
            <t xml:space="preserve">1.3.4. ​04.18.340​ Remoção de condulete​ (UN)</t>
          </r>
        </is>
      </c>
      <c r="B80" s="15" t="inlineStr"/>
      <c r="C80" s="15" t="inlineStr"/>
      <c r="D80" s="15" t="inlineStr"/>
      <c r="E80" s="15" t="inlineStr"/>
      <c r="F80" s="15" t="inlineStr"/>
      <c r="G80" s="15" t="inlineStr"/>
    </row>
    <row r="81" customHeight="1" ht="15">
      <c r="A81" s="16" t="inlineStr">
        <is>
          <r>
            <t xml:space="preserve">Mão de Obra</t>
          </r>
        </is>
      </c>
      <c r="B81" s="16" t="inlineStr"/>
      <c r="C81" s="17" t="inlineStr">
        <is>
          <r>
            <t xml:space="preserve">FONTE</t>
          </r>
        </is>
      </c>
      <c r="D81" s="17" t="inlineStr">
        <is>
          <r>
            <t xml:space="preserve">UNID</t>
          </r>
        </is>
      </c>
      <c r="E81" s="17" t="inlineStr">
        <is>
          <r>
            <t xml:space="preserve">COEFICIENTE</t>
          </r>
        </is>
      </c>
      <c r="F81" s="17" t="inlineStr">
        <is>
          <r>
            <t xml:space="preserve">PREÇO UNITÁRIO</t>
          </r>
        </is>
      </c>
      <c r="G81" s="17" t="inlineStr">
        <is>
          <r>
            <t xml:space="preserve">TOTAL</t>
          </r>
        </is>
      </c>
    </row>
    <row r="82" customHeight="1" ht="29">
      <c r="A82" s="18" t="inlineStr">
        <is>
          <r>
            <t xml:space="preserve">B.01.000.010116</t>
          </r>
        </is>
      </c>
      <c r="B82" s="19" t="inlineStr">
        <is>
          <r>
            <t xml:space="preserve">Ajudante eletricista</t>
          </r>
        </is>
      </c>
      <c r="C82" s="18" t="inlineStr">
        <is>
          <r>
            <t xml:space="preserve">SP Obras</t>
          </r>
        </is>
      </c>
      <c r="D82" s="18" t="inlineStr">
        <is>
          <r>
            <t xml:space="preserve">H</t>
          </r>
        </is>
      </c>
      <c r="E82" s="20" t="n">
        <v>0.25</v>
      </c>
      <c r="F82" s="21" t="n">
        <v>20.4363</v>
      </c>
      <c r="G82" s="21" t="n">
        <f>ROUND(ROUND(E82,4)*F82,2)</f>
        <v>5.11</v>
      </c>
    </row>
    <row r="83" customHeight="1" ht="29">
      <c r="A83" s="18" t="inlineStr">
        <is>
          <r>
            <t xml:space="preserve">B.01.000.010115</t>
          </r>
        </is>
      </c>
      <c r="B83" s="19" t="inlineStr">
        <is>
          <r>
            <t xml:space="preserve">Eletricista</t>
          </r>
        </is>
      </c>
      <c r="C83" s="18" t="inlineStr">
        <is>
          <r>
            <t xml:space="preserve">SP Obras</t>
          </r>
        </is>
      </c>
      <c r="D83" s="18" t="inlineStr">
        <is>
          <r>
            <t xml:space="preserve">H</t>
          </r>
        </is>
      </c>
      <c r="E83" s="20" t="n">
        <v>0.5</v>
      </c>
      <c r="F83" s="21" t="n">
        <v>29.8021</v>
      </c>
      <c r="G83" s="21" t="n">
        <f>ROUND(ROUND(E83,4)*F83,2)</f>
        <v>14.9</v>
      </c>
    </row>
    <row r="84" customHeight="1" ht="15">
      <c r="A84" s="2" t="inlineStr"/>
      <c r="B84" s="2" t="inlineStr"/>
      <c r="C84" s="2" t="inlineStr"/>
      <c r="D84" s="2" t="inlineStr"/>
      <c r="E84" s="22" t="inlineStr">
        <is>
          <r>
            <t xml:space="preserve">TOTAL Mão de Obra:</t>
          </r>
        </is>
      </c>
      <c r="F84" s="22" t="inlineStr"/>
      <c r="G84" s="23" t="n">
        <f>SUM(G82:G83)</f>
        <v>20.01</v>
      </c>
    </row>
    <row r="85" customHeight="1" ht="15">
      <c r="A85" s="2" t="inlineStr"/>
      <c r="B85" s="2" t="inlineStr"/>
      <c r="C85" s="2" t="inlineStr"/>
      <c r="D85" s="2" t="inlineStr"/>
      <c r="E85" s="24" t="inlineStr">
        <is>
          <r>
            <t xml:space="preserve">VALOR:</t>
          </r>
        </is>
      </c>
      <c r="F85" s="24" t="inlineStr"/>
      <c r="G85" s="25" t="n">
        <f>ROUND(SUM(G84),2)</f>
        <v>20.01</v>
      </c>
    </row>
    <row r="86" customHeight="1" ht="10">
      <c r="A86" s="2" t="inlineStr"/>
      <c r="B86" s="2" t="inlineStr"/>
      <c r="C86" s="2" t="inlineStr"/>
      <c r="D86" s="2" t="inlineStr"/>
      <c r="E86" s="14" t="inlineStr"/>
      <c r="F86" s="14" t="inlineStr"/>
      <c r="G86" s="14" t="inlineStr"/>
    </row>
    <row r="87" customHeight="1" ht="20">
      <c r="A87" s="15" t="inlineStr">
        <is>
          <r>
            <t xml:space="preserve">1.3.5. ​04.18.410​ Remoção de cordoalha ou cabo de cobre nu​ (M)</t>
          </r>
        </is>
      </c>
      <c r="B87" s="15" t="inlineStr"/>
      <c r="C87" s="15" t="inlineStr"/>
      <c r="D87" s="15" t="inlineStr"/>
      <c r="E87" s="15" t="inlineStr"/>
      <c r="F87" s="15" t="inlineStr"/>
      <c r="G87" s="15" t="inlineStr"/>
    </row>
    <row r="88" customHeight="1" ht="15">
      <c r="A88" s="16" t="inlineStr">
        <is>
          <r>
            <t xml:space="preserve">Mão de Obra</t>
          </r>
        </is>
      </c>
      <c r="B88" s="16" t="inlineStr"/>
      <c r="C88" s="17" t="inlineStr">
        <is>
          <r>
            <t xml:space="preserve">FONTE</t>
          </r>
        </is>
      </c>
      <c r="D88" s="17" t="inlineStr">
        <is>
          <r>
            <t xml:space="preserve">UNID</t>
          </r>
        </is>
      </c>
      <c r="E88" s="17" t="inlineStr">
        <is>
          <r>
            <t xml:space="preserve">COEFICIENTE</t>
          </r>
        </is>
      </c>
      <c r="F88" s="17" t="inlineStr">
        <is>
          <r>
            <t xml:space="preserve">PREÇO UNITÁRIO</t>
          </r>
        </is>
      </c>
      <c r="G88" s="17" t="inlineStr">
        <is>
          <r>
            <t xml:space="preserve">TOTAL</t>
          </r>
        </is>
      </c>
    </row>
    <row r="89" customHeight="1" ht="29">
      <c r="A89" s="18" t="inlineStr">
        <is>
          <r>
            <t xml:space="preserve">B.01.000.010116</t>
          </r>
        </is>
      </c>
      <c r="B89" s="19" t="inlineStr">
        <is>
          <r>
            <t xml:space="preserve">Ajudante eletricista</t>
          </r>
        </is>
      </c>
      <c r="C89" s="18" t="inlineStr">
        <is>
          <r>
            <t xml:space="preserve">SP Obras</t>
          </r>
        </is>
      </c>
      <c r="D89" s="18" t="inlineStr">
        <is>
          <r>
            <t xml:space="preserve">H</t>
          </r>
        </is>
      </c>
      <c r="E89" s="20" t="n">
        <v>0.2</v>
      </c>
      <c r="F89" s="21" t="n">
        <v>20.4363</v>
      </c>
      <c r="G89" s="21" t="n">
        <f>ROUND(ROUND(E89,4)*F89,2)</f>
        <v>4.09</v>
      </c>
    </row>
    <row r="90" customHeight="1" ht="29">
      <c r="A90" s="18" t="inlineStr">
        <is>
          <r>
            <t xml:space="preserve">B.01.000.010115</t>
          </r>
        </is>
      </c>
      <c r="B90" s="19" t="inlineStr">
        <is>
          <r>
            <t xml:space="preserve">Eletricista</t>
          </r>
        </is>
      </c>
      <c r="C90" s="18" t="inlineStr">
        <is>
          <r>
            <t xml:space="preserve">SP Obras</t>
          </r>
        </is>
      </c>
      <c r="D90" s="18" t="inlineStr">
        <is>
          <r>
            <t xml:space="preserve">H</t>
          </r>
        </is>
      </c>
      <c r="E90" s="20" t="n">
        <v>0.2</v>
      </c>
      <c r="F90" s="21" t="n">
        <v>29.8021</v>
      </c>
      <c r="G90" s="21" t="n">
        <f>ROUND(ROUND(E90,4)*F90,2)</f>
        <v>5.96</v>
      </c>
    </row>
    <row r="91" customHeight="1" ht="15">
      <c r="A91" s="2" t="inlineStr"/>
      <c r="B91" s="2" t="inlineStr"/>
      <c r="C91" s="2" t="inlineStr"/>
      <c r="D91" s="2" t="inlineStr"/>
      <c r="E91" s="22" t="inlineStr">
        <is>
          <r>
            <t xml:space="preserve">TOTAL Mão de Obra:</t>
          </r>
        </is>
      </c>
      <c r="F91" s="22" t="inlineStr"/>
      <c r="G91" s="23" t="n">
        <f>SUM(G89:G90)</f>
        <v>10.05</v>
      </c>
    </row>
    <row r="92" customHeight="1" ht="15">
      <c r="A92" s="2" t="inlineStr"/>
      <c r="B92" s="2" t="inlineStr"/>
      <c r="C92" s="2" t="inlineStr"/>
      <c r="D92" s="2" t="inlineStr"/>
      <c r="E92" s="24" t="inlineStr">
        <is>
          <r>
            <t xml:space="preserve">VALOR:</t>
          </r>
        </is>
      </c>
      <c r="F92" s="24" t="inlineStr"/>
      <c r="G92" s="25" t="n">
        <f>ROUND(SUM(G91),2)</f>
        <v>10.05</v>
      </c>
    </row>
    <row r="93" customHeight="1" ht="10">
      <c r="A93" s="2" t="inlineStr"/>
      <c r="B93" s="2" t="inlineStr"/>
      <c r="C93" s="2" t="inlineStr"/>
      <c r="D93" s="2" t="inlineStr"/>
      <c r="E93" s="14" t="inlineStr"/>
      <c r="F93" s="14" t="inlineStr"/>
      <c r="G93" s="14" t="inlineStr"/>
    </row>
    <row r="94" customHeight="1" ht="20">
      <c r="A94" s="15" t="inlineStr">
        <is>
          <r>
            <t xml:space="preserve">1.3.6. ​04.19.120​ Remoção de interruptores, tomadas, botão de campainha ou cigarra​ (UN)</t>
          </r>
        </is>
      </c>
      <c r="B94" s="15" t="inlineStr"/>
      <c r="C94" s="15" t="inlineStr"/>
      <c r="D94" s="15" t="inlineStr"/>
      <c r="E94" s="15" t="inlineStr"/>
      <c r="F94" s="15" t="inlineStr"/>
      <c r="G94" s="15" t="inlineStr"/>
    </row>
    <row r="95" customHeight="1" ht="15">
      <c r="A95" s="16" t="inlineStr">
        <is>
          <r>
            <t xml:space="preserve">Mão de Obra</t>
          </r>
        </is>
      </c>
      <c r="B95" s="16" t="inlineStr"/>
      <c r="C95" s="17" t="inlineStr">
        <is>
          <r>
            <t xml:space="preserve">FONTE</t>
          </r>
        </is>
      </c>
      <c r="D95" s="17" t="inlineStr">
        <is>
          <r>
            <t xml:space="preserve">UNID</t>
          </r>
        </is>
      </c>
      <c r="E95" s="17" t="inlineStr">
        <is>
          <r>
            <t xml:space="preserve">COEFICIENTE</t>
          </r>
        </is>
      </c>
      <c r="F95" s="17" t="inlineStr">
        <is>
          <r>
            <t xml:space="preserve">PREÇO UNITÁRIO</t>
          </r>
        </is>
      </c>
      <c r="G95" s="17" t="inlineStr">
        <is>
          <r>
            <t xml:space="preserve">TOTAL</t>
          </r>
        </is>
      </c>
    </row>
    <row r="96" customHeight="1" ht="29">
      <c r="A96" s="18" t="inlineStr">
        <is>
          <r>
            <t xml:space="preserve">B.01.000.010116</t>
          </r>
        </is>
      </c>
      <c r="B96" s="19" t="inlineStr">
        <is>
          <r>
            <t xml:space="preserve">Ajudante eletricista</t>
          </r>
        </is>
      </c>
      <c r="C96" s="18" t="inlineStr">
        <is>
          <r>
            <t xml:space="preserve">SP Obras</t>
          </r>
        </is>
      </c>
      <c r="D96" s="18" t="inlineStr">
        <is>
          <r>
            <t xml:space="preserve">H</t>
          </r>
        </is>
      </c>
      <c r="E96" s="20" t="n">
        <v>0.4</v>
      </c>
      <c r="F96" s="21" t="n">
        <v>20.4363</v>
      </c>
      <c r="G96" s="21" t="n">
        <f>ROUND(ROUND(E96,4)*F96,2)</f>
        <v>8.17</v>
      </c>
    </row>
    <row r="97" customHeight="1" ht="29">
      <c r="A97" s="18" t="inlineStr">
        <is>
          <r>
            <t xml:space="preserve">B.01.000.010115</t>
          </r>
        </is>
      </c>
      <c r="B97" s="19" t="inlineStr">
        <is>
          <r>
            <t xml:space="preserve">Eletricista</t>
          </r>
        </is>
      </c>
      <c r="C97" s="18" t="inlineStr">
        <is>
          <r>
            <t xml:space="preserve">SP Obras</t>
          </r>
        </is>
      </c>
      <c r="D97" s="18" t="inlineStr">
        <is>
          <r>
            <t xml:space="preserve">H</t>
          </r>
        </is>
      </c>
      <c r="E97" s="20" t="n">
        <v>0.4</v>
      </c>
      <c r="F97" s="21" t="n">
        <v>29.8021</v>
      </c>
      <c r="G97" s="21" t="n">
        <f>ROUND(ROUND(E97,4)*F97,2)</f>
        <v>11.92</v>
      </c>
    </row>
    <row r="98" customHeight="1" ht="15">
      <c r="A98" s="2" t="inlineStr"/>
      <c r="B98" s="2" t="inlineStr"/>
      <c r="C98" s="2" t="inlineStr"/>
      <c r="D98" s="2" t="inlineStr"/>
      <c r="E98" s="22" t="inlineStr">
        <is>
          <r>
            <t xml:space="preserve">TOTAL Mão de Obra:</t>
          </r>
        </is>
      </c>
      <c r="F98" s="22" t="inlineStr"/>
      <c r="G98" s="23" t="n">
        <f>SUM(G96:G97)</f>
        <v>20.09</v>
      </c>
    </row>
    <row r="99" customHeight="1" ht="15">
      <c r="A99" s="2" t="inlineStr"/>
      <c r="B99" s="2" t="inlineStr"/>
      <c r="C99" s="2" t="inlineStr"/>
      <c r="D99" s="2" t="inlineStr"/>
      <c r="E99" s="24" t="inlineStr">
        <is>
          <r>
            <t xml:space="preserve">VALOR:</t>
          </r>
        </is>
      </c>
      <c r="F99" s="24" t="inlineStr"/>
      <c r="G99" s="25" t="n">
        <f>ROUND(SUM(G98),2)</f>
        <v>20.1</v>
      </c>
    </row>
    <row r="100" customHeight="1" ht="10">
      <c r="A100" s="2" t="inlineStr"/>
      <c r="B100" s="2" t="inlineStr"/>
      <c r="C100" s="2" t="inlineStr"/>
      <c r="D100" s="2" t="inlineStr"/>
      <c r="E100" s="14" t="inlineStr"/>
      <c r="F100" s="14" t="inlineStr"/>
      <c r="G100" s="14" t="inlineStr"/>
    </row>
    <row r="101" customHeight="1" ht="20">
      <c r="A101" s="15" t="inlineStr">
        <is>
          <r>
            <t xml:space="preserve">1.3.7. ​04.21.160​ Remoção de quadro de distribuição, chamada ou caixa de passagem​ (M2)</t>
          </r>
        </is>
      </c>
      <c r="B101" s="15" t="inlineStr"/>
      <c r="C101" s="15" t="inlineStr"/>
      <c r="D101" s="15" t="inlineStr"/>
      <c r="E101" s="15" t="inlineStr"/>
      <c r="F101" s="15" t="inlineStr"/>
      <c r="G101" s="15" t="inlineStr"/>
    </row>
    <row r="102" customHeight="1" ht="15">
      <c r="A102" s="16" t="inlineStr">
        <is>
          <r>
            <t xml:space="preserve">Mão de Obra</t>
          </r>
        </is>
      </c>
      <c r="B102" s="16" t="inlineStr"/>
      <c r="C102" s="17" t="inlineStr">
        <is>
          <r>
            <t xml:space="preserve">FONTE</t>
          </r>
        </is>
      </c>
      <c r="D102" s="17" t="inlineStr">
        <is>
          <r>
            <t xml:space="preserve">UNID</t>
          </r>
        </is>
      </c>
      <c r="E102" s="17" t="inlineStr">
        <is>
          <r>
            <t xml:space="preserve">COEFICIENTE</t>
          </r>
        </is>
      </c>
      <c r="F102" s="17" t="inlineStr">
        <is>
          <r>
            <t xml:space="preserve">PREÇO UNITÁRIO</t>
          </r>
        </is>
      </c>
      <c r="G102" s="17" t="inlineStr">
        <is>
          <r>
            <t xml:space="preserve">TOTAL</t>
          </r>
        </is>
      </c>
    </row>
    <row r="103" customHeight="1" ht="29">
      <c r="A103" s="18" t="inlineStr">
        <is>
          <r>
            <t xml:space="preserve">B.01.000.010116</t>
          </r>
        </is>
      </c>
      <c r="B103" s="19" t="inlineStr">
        <is>
          <r>
            <t xml:space="preserve">Ajudante eletricista</t>
          </r>
        </is>
      </c>
      <c r="C103" s="18" t="inlineStr">
        <is>
          <r>
            <t xml:space="preserve">SP Obras</t>
          </r>
        </is>
      </c>
      <c r="D103" s="18" t="inlineStr">
        <is>
          <r>
            <t xml:space="preserve">H</t>
          </r>
        </is>
      </c>
      <c r="E103" s="20" t="n">
        <v>2.0</v>
      </c>
      <c r="F103" s="21" t="n">
        <v>20.4363</v>
      </c>
      <c r="G103" s="21" t="n">
        <f>ROUND(ROUND(E103,4)*F103,2)</f>
        <v>40.87</v>
      </c>
    </row>
    <row r="104" customHeight="1" ht="29">
      <c r="A104" s="18" t="inlineStr">
        <is>
          <r>
            <t xml:space="preserve">B.01.000.010115</t>
          </r>
        </is>
      </c>
      <c r="B104" s="19" t="inlineStr">
        <is>
          <r>
            <t xml:space="preserve">Eletricista</t>
          </r>
        </is>
      </c>
      <c r="C104" s="18" t="inlineStr">
        <is>
          <r>
            <t xml:space="preserve">SP Obras</t>
          </r>
        </is>
      </c>
      <c r="D104" s="18" t="inlineStr">
        <is>
          <r>
            <t xml:space="preserve">H</t>
          </r>
        </is>
      </c>
      <c r="E104" s="20" t="n">
        <v>2.0</v>
      </c>
      <c r="F104" s="21" t="n">
        <v>29.8021</v>
      </c>
      <c r="G104" s="21" t="n">
        <f>ROUND(ROUND(E104,4)*F104,2)</f>
        <v>59.6</v>
      </c>
    </row>
    <row r="105" customHeight="1" ht="15">
      <c r="A105" s="2" t="inlineStr"/>
      <c r="B105" s="2" t="inlineStr"/>
      <c r="C105" s="2" t="inlineStr"/>
      <c r="D105" s="2" t="inlineStr"/>
      <c r="E105" s="22" t="inlineStr">
        <is>
          <r>
            <t xml:space="preserve">TOTAL Mão de Obra:</t>
          </r>
        </is>
      </c>
      <c r="F105" s="22" t="inlineStr"/>
      <c r="G105" s="23" t="n">
        <f>SUM(G103:G104)</f>
        <v>100.47</v>
      </c>
    </row>
    <row r="106" customHeight="1" ht="15">
      <c r="A106" s="2" t="inlineStr"/>
      <c r="B106" s="2" t="inlineStr"/>
      <c r="C106" s="2" t="inlineStr"/>
      <c r="D106" s="2" t="inlineStr"/>
      <c r="E106" s="24" t="inlineStr">
        <is>
          <r>
            <t xml:space="preserve">VALOR:</t>
          </r>
        </is>
      </c>
      <c r="F106" s="24" t="inlineStr"/>
      <c r="G106" s="25" t="n">
        <f>ROUND(SUM(G105),2)</f>
        <v>100.48</v>
      </c>
    </row>
    <row r="107" customHeight="1" ht="10">
      <c r="A107" s="2" t="inlineStr"/>
      <c r="B107" s="2" t="inlineStr"/>
      <c r="C107" s="2" t="inlineStr"/>
      <c r="D107" s="2" t="inlineStr"/>
      <c r="E107" s="14" t="inlineStr"/>
      <c r="F107" s="14" t="inlineStr"/>
      <c r="G107" s="14" t="inlineStr"/>
    </row>
    <row r="108" customHeight="1" ht="20">
      <c r="A108" s="15" t="inlineStr">
        <is>
          <r>
            <t xml:space="preserve">1.3.8. ​04.22.110​ Remoção de tubulação elétrica aparente com diâmetro externo até 50 mm​ (M)</t>
          </r>
        </is>
      </c>
      <c r="B108" s="15" t="inlineStr"/>
      <c r="C108" s="15" t="inlineStr"/>
      <c r="D108" s="15" t="inlineStr"/>
      <c r="E108" s="15" t="inlineStr"/>
      <c r="F108" s="15" t="inlineStr"/>
      <c r="G108" s="15" t="inlineStr"/>
    </row>
    <row r="109" customHeight="1" ht="15">
      <c r="A109" s="16" t="inlineStr">
        <is>
          <r>
            <t xml:space="preserve">Mão de Obra</t>
          </r>
        </is>
      </c>
      <c r="B109" s="16" t="inlineStr"/>
      <c r="C109" s="17" t="inlineStr">
        <is>
          <r>
            <t xml:space="preserve">FONTE</t>
          </r>
        </is>
      </c>
      <c r="D109" s="17" t="inlineStr">
        <is>
          <r>
            <t xml:space="preserve">UNID</t>
          </r>
        </is>
      </c>
      <c r="E109" s="17" t="inlineStr">
        <is>
          <r>
            <t xml:space="preserve">COEFICIENTE</t>
          </r>
        </is>
      </c>
      <c r="F109" s="17" t="inlineStr">
        <is>
          <r>
            <t xml:space="preserve">PREÇO UNITÁRIO</t>
          </r>
        </is>
      </c>
      <c r="G109" s="17" t="inlineStr">
        <is>
          <r>
            <t xml:space="preserve">TOTAL</t>
          </r>
        </is>
      </c>
    </row>
    <row r="110" customHeight="1" ht="29">
      <c r="A110" s="18" t="inlineStr">
        <is>
          <r>
            <t xml:space="preserve">B.01.000.010116</t>
          </r>
        </is>
      </c>
      <c r="B110" s="19" t="inlineStr">
        <is>
          <r>
            <t xml:space="preserve">Ajudante eletricista</t>
          </r>
        </is>
      </c>
      <c r="C110" s="18" t="inlineStr">
        <is>
          <r>
            <t xml:space="preserve">SP Obras</t>
          </r>
        </is>
      </c>
      <c r="D110" s="18" t="inlineStr">
        <is>
          <r>
            <t xml:space="preserve">H</t>
          </r>
        </is>
      </c>
      <c r="E110" s="20" t="n">
        <v>0.25</v>
      </c>
      <c r="F110" s="21" t="n">
        <v>20.4363</v>
      </c>
      <c r="G110" s="21" t="n">
        <f>ROUND(ROUND(E110,4)*F110,2)</f>
        <v>5.11</v>
      </c>
    </row>
    <row r="111" customHeight="1" ht="29">
      <c r="A111" s="18" t="inlineStr">
        <is>
          <r>
            <t xml:space="preserve">B.01.000.010115</t>
          </r>
        </is>
      </c>
      <c r="B111" s="19" t="inlineStr">
        <is>
          <r>
            <t xml:space="preserve">Eletricista</t>
          </r>
        </is>
      </c>
      <c r="C111" s="18" t="inlineStr">
        <is>
          <r>
            <t xml:space="preserve">SP Obras</t>
          </r>
        </is>
      </c>
      <c r="D111" s="18" t="inlineStr">
        <is>
          <r>
            <t xml:space="preserve">H</t>
          </r>
        </is>
      </c>
      <c r="E111" s="20" t="n">
        <v>0.25</v>
      </c>
      <c r="F111" s="21" t="n">
        <v>29.8021</v>
      </c>
      <c r="G111" s="21" t="n">
        <f>ROUND(ROUND(E111,4)*F111,2)</f>
        <v>7.45</v>
      </c>
    </row>
    <row r="112" customHeight="1" ht="15">
      <c r="A112" s="2" t="inlineStr"/>
      <c r="B112" s="2" t="inlineStr"/>
      <c r="C112" s="2" t="inlineStr"/>
      <c r="D112" s="2" t="inlineStr"/>
      <c r="E112" s="22" t="inlineStr">
        <is>
          <r>
            <t xml:space="preserve">TOTAL Mão de Obra:</t>
          </r>
        </is>
      </c>
      <c r="F112" s="22" t="inlineStr"/>
      <c r="G112" s="23" t="n">
        <f>SUM(G110:G111)</f>
        <v>12.56</v>
      </c>
    </row>
    <row r="113" customHeight="1" ht="15">
      <c r="A113" s="2" t="inlineStr"/>
      <c r="B113" s="2" t="inlineStr"/>
      <c r="C113" s="2" t="inlineStr"/>
      <c r="D113" s="2" t="inlineStr"/>
      <c r="E113" s="24" t="inlineStr">
        <is>
          <r>
            <t xml:space="preserve">VALOR:</t>
          </r>
        </is>
      </c>
      <c r="F113" s="24" t="inlineStr"/>
      <c r="G113" s="25" t="n">
        <f>ROUND(SUM(G112),2)</f>
        <v>12.56</v>
      </c>
    </row>
    <row r="114" customHeight="1" ht="10">
      <c r="A114" s="2" t="inlineStr"/>
      <c r="B114" s="2" t="inlineStr"/>
      <c r="C114" s="2" t="inlineStr"/>
      <c r="D114" s="2" t="inlineStr"/>
      <c r="E114" s="14" t="inlineStr"/>
      <c r="F114" s="14" t="inlineStr"/>
      <c r="G114" s="14" t="inlineStr"/>
    </row>
    <row r="115" customHeight="1" ht="20">
      <c r="A115" s="15" t="inlineStr">
        <is>
          <r>
            <t xml:space="preserve">1.3.9. ​04.35.050​ Retirada de aparelho de ar condicionado portátil​ (UN)</t>
          </r>
        </is>
      </c>
      <c r="B115" s="15" t="inlineStr"/>
      <c r="C115" s="15" t="inlineStr"/>
      <c r="D115" s="15" t="inlineStr"/>
      <c r="E115" s="15" t="inlineStr"/>
      <c r="F115" s="15" t="inlineStr"/>
      <c r="G115" s="15" t="inlineStr"/>
    </row>
    <row r="116" customHeight="1" ht="15">
      <c r="A116" s="16" t="inlineStr">
        <is>
          <r>
            <t xml:space="preserve">Mão de Obra</t>
          </r>
        </is>
      </c>
      <c r="B116" s="16" t="inlineStr"/>
      <c r="C116" s="17" t="inlineStr">
        <is>
          <r>
            <t xml:space="preserve">FONTE</t>
          </r>
        </is>
      </c>
      <c r="D116" s="17" t="inlineStr">
        <is>
          <r>
            <t xml:space="preserve">UNID</t>
          </r>
        </is>
      </c>
      <c r="E116" s="17" t="inlineStr">
        <is>
          <r>
            <t xml:space="preserve">COEFICIENTE</t>
          </r>
        </is>
      </c>
      <c r="F116" s="17" t="inlineStr">
        <is>
          <r>
            <t xml:space="preserve">PREÇO UNITÁRIO</t>
          </r>
        </is>
      </c>
      <c r="G116" s="17" t="inlineStr">
        <is>
          <r>
            <t xml:space="preserve">TOTAL</t>
          </r>
        </is>
      </c>
    </row>
    <row r="117" customHeight="1" ht="29">
      <c r="A117" s="18" t="inlineStr">
        <is>
          <r>
            <t xml:space="preserve">B.01.000.010101</t>
          </r>
        </is>
      </c>
      <c r="B117" s="19" t="inlineStr">
        <is>
          <r>
            <t xml:space="preserve">Ajudante geral</t>
          </r>
        </is>
      </c>
      <c r="C117" s="18" t="inlineStr">
        <is>
          <r>
            <t xml:space="preserve">SP Obras</t>
          </r>
        </is>
      </c>
      <c r="D117" s="18" t="inlineStr">
        <is>
          <r>
            <t xml:space="preserve">H</t>
          </r>
        </is>
      </c>
      <c r="E117" s="20" t="n">
        <v>0.75</v>
      </c>
      <c r="F117" s="21" t="n">
        <v>20.4363</v>
      </c>
      <c r="G117" s="21" t="n">
        <f>ROUND(ROUND(E117,4)*F117,2)</f>
        <v>15.33</v>
      </c>
    </row>
    <row r="118" customHeight="1" ht="29">
      <c r="A118" s="18" t="inlineStr">
        <is>
          <r>
            <t xml:space="preserve">B.01.000.010115</t>
          </r>
        </is>
      </c>
      <c r="B118" s="19" t="inlineStr">
        <is>
          <r>
            <t xml:space="preserve">Eletricista</t>
          </r>
        </is>
      </c>
      <c r="C118" s="18" t="inlineStr">
        <is>
          <r>
            <t xml:space="preserve">SP Obras</t>
          </r>
        </is>
      </c>
      <c r="D118" s="18" t="inlineStr">
        <is>
          <r>
            <t xml:space="preserve">H</t>
          </r>
        </is>
      </c>
      <c r="E118" s="20" t="n">
        <v>0.25</v>
      </c>
      <c r="F118" s="21" t="n">
        <v>29.8021</v>
      </c>
      <c r="G118" s="21" t="n">
        <f>ROUND(ROUND(E118,4)*F118,2)</f>
        <v>7.45</v>
      </c>
    </row>
    <row r="119" customHeight="1" ht="15">
      <c r="A119" s="2" t="inlineStr"/>
      <c r="B119" s="2" t="inlineStr"/>
      <c r="C119" s="2" t="inlineStr"/>
      <c r="D119" s="2" t="inlineStr"/>
      <c r="E119" s="22" t="inlineStr">
        <is>
          <r>
            <t xml:space="preserve">TOTAL Mão de Obra:</t>
          </r>
        </is>
      </c>
      <c r="F119" s="22" t="inlineStr"/>
      <c r="G119" s="23" t="n">
        <f>SUM(G117:G118)</f>
        <v>22.78</v>
      </c>
    </row>
    <row r="120" customHeight="1" ht="15">
      <c r="A120" s="2" t="inlineStr"/>
      <c r="B120" s="2" t="inlineStr"/>
      <c r="C120" s="2" t="inlineStr"/>
      <c r="D120" s="2" t="inlineStr"/>
      <c r="E120" s="24" t="inlineStr">
        <is>
          <r>
            <t xml:space="preserve">VALOR:</t>
          </r>
        </is>
      </c>
      <c r="F120" s="24" t="inlineStr"/>
      <c r="G120" s="25" t="n">
        <f>ROUND(SUM(G119),2)</f>
        <v>22.78</v>
      </c>
    </row>
    <row r="121" customHeight="1" ht="10">
      <c r="A121" s="2" t="inlineStr"/>
      <c r="B121" s="2" t="inlineStr"/>
      <c r="C121" s="2" t="inlineStr"/>
      <c r="D121" s="2" t="inlineStr"/>
      <c r="E121" s="14" t="inlineStr"/>
      <c r="F121" s="14" t="inlineStr"/>
      <c r="G121" s="14" t="inlineStr"/>
    </row>
    <row r="122" customHeight="1" ht="20">
      <c r="A122" s="15" t="inlineStr">
        <is>
          <r>
            <t xml:space="preserve">1.3.10. ​09.050.014 (E)​ REMOÇÃO DE CABO EMBUTIDO - ATÉ 16MM2​ (M)</t>
          </r>
        </is>
      </c>
      <c r="B122" s="15" t="inlineStr"/>
      <c r="C122" s="15" t="inlineStr"/>
      <c r="D122" s="15" t="inlineStr"/>
      <c r="E122" s="15" t="inlineStr"/>
      <c r="F122" s="15" t="inlineStr"/>
      <c r="G122" s="15" t="inlineStr"/>
    </row>
    <row r="123" customHeight="1" ht="15">
      <c r="A123" s="16" t="inlineStr">
        <is>
          <r>
            <t xml:space="preserve">Mão de Obra</t>
          </r>
        </is>
      </c>
      <c r="B123" s="16" t="inlineStr"/>
      <c r="C123" s="17" t="inlineStr">
        <is>
          <r>
            <t xml:space="preserve">FONTE</t>
          </r>
        </is>
      </c>
      <c r="D123" s="17" t="inlineStr">
        <is>
          <r>
            <t xml:space="preserve">UNID</t>
          </r>
        </is>
      </c>
      <c r="E123" s="17" t="inlineStr">
        <is>
          <r>
            <t xml:space="preserve">COEFICIENTE</t>
          </r>
        </is>
      </c>
      <c r="F123" s="17" t="inlineStr">
        <is>
          <r>
            <t xml:space="preserve">PREÇO UNITÁRIO</t>
          </r>
        </is>
      </c>
      <c r="G123" s="17" t="inlineStr">
        <is>
          <r>
            <t xml:space="preserve">TOTAL</t>
          </r>
        </is>
      </c>
    </row>
    <row r="124" customHeight="1" ht="15">
      <c r="A124" s="18" t="inlineStr">
        <is>
          <r>
            <t xml:space="preserve">02041</t>
          </r>
        </is>
      </c>
      <c r="B124" s="19" t="inlineStr">
        <is>
          <r>
            <t xml:space="preserve">ELETRICISTA (SGSP)</t>
          </r>
        </is>
      </c>
      <c r="C124" s="18" t="inlineStr">
        <is>
          <r>
            <t xml:space="preserve">SIURB</t>
          </r>
        </is>
      </c>
      <c r="D124" s="18" t="inlineStr">
        <is>
          <r>
            <t xml:space="preserve">H</t>
          </r>
        </is>
      </c>
      <c r="E124" s="26" t="n">
        <v>0.05</v>
      </c>
      <c r="F124" s="27" t="n">
        <v>31.15</v>
      </c>
      <c r="G124" s="27" t="n">
        <f>TRUNC(TRUNC(E124,6)*F124,4)</f>
        <v>1.5575</v>
      </c>
    </row>
    <row r="125" customHeight="1" ht="15">
      <c r="A125" s="18" t="inlineStr">
        <is>
          <r>
            <t xml:space="preserve">02099</t>
          </r>
        </is>
      </c>
      <c r="B125" s="19" t="inlineStr">
        <is>
          <r>
            <t xml:space="preserve">SERVENTE (SGSP)</t>
          </r>
        </is>
      </c>
      <c r="C125" s="18" t="inlineStr">
        <is>
          <r>
            <t xml:space="preserve">SIURB</t>
          </r>
        </is>
      </c>
      <c r="D125" s="18" t="inlineStr">
        <is>
          <r>
            <t xml:space="preserve">H</t>
          </r>
        </is>
      </c>
      <c r="E125" s="26" t="n">
        <v>0.05</v>
      </c>
      <c r="F125" s="27" t="n">
        <v>23.81</v>
      </c>
      <c r="G125" s="27" t="n">
        <f>TRUNC(TRUNC(E125,6)*F125,4)</f>
        <v>1.1905</v>
      </c>
    </row>
    <row r="126" customHeight="1" ht="15">
      <c r="A126" s="2" t="inlineStr"/>
      <c r="B126" s="2" t="inlineStr"/>
      <c r="C126" s="2" t="inlineStr"/>
      <c r="D126" s="2" t="inlineStr"/>
      <c r="E126" s="22" t="inlineStr">
        <is>
          <r>
            <t xml:space="preserve">TOTAL Mão de Obra:</t>
          </r>
        </is>
      </c>
      <c r="F126" s="22" t="inlineStr"/>
      <c r="G126" s="28" t="n">
        <f>SUM(G124:G125)</f>
        <v>2.748</v>
      </c>
    </row>
    <row r="127" customHeight="1" ht="15">
      <c r="A127" s="2" t="inlineStr"/>
      <c r="B127" s="2" t="inlineStr"/>
      <c r="C127" s="2" t="inlineStr"/>
      <c r="D127" s="2" t="inlineStr"/>
      <c r="E127" s="24" t="inlineStr">
        <is>
          <r>
            <t xml:space="preserve">VALOR:</t>
          </r>
        </is>
      </c>
      <c r="F127" s="24" t="inlineStr"/>
      <c r="G127" s="25" t="n">
        <f>ROUND(SUM(G126),2)</f>
        <v>2.75</v>
      </c>
    </row>
    <row r="128" customHeight="1" ht="10">
      <c r="A128" s="2" t="inlineStr"/>
      <c r="B128" s="2" t="inlineStr"/>
      <c r="C128" s="2" t="inlineStr"/>
      <c r="D128" s="2" t="inlineStr"/>
      <c r="E128" s="14" t="inlineStr"/>
      <c r="F128" s="14" t="inlineStr"/>
      <c r="G128" s="14" t="inlineStr"/>
    </row>
    <row r="129" customHeight="1" ht="20">
      <c r="A129" s="15" t="inlineStr">
        <is>
          <r>
            <t xml:space="preserve">1.4.1. ​03.02.040​ Demolição manual de alvenaria de elevação ou elemento vazado, incluindo revestimento​ (M3)</t>
          </r>
        </is>
      </c>
      <c r="B129" s="15" t="inlineStr"/>
      <c r="C129" s="15" t="inlineStr"/>
      <c r="D129" s="15" t="inlineStr"/>
      <c r="E129" s="15" t="inlineStr"/>
      <c r="F129" s="15" t="inlineStr"/>
      <c r="G129" s="15" t="inlineStr"/>
    </row>
    <row r="130" customHeight="1" ht="15">
      <c r="A130" s="16" t="inlineStr">
        <is>
          <r>
            <t xml:space="preserve">Mão de Obra</t>
          </r>
        </is>
      </c>
      <c r="B130" s="16" t="inlineStr"/>
      <c r="C130" s="17" t="inlineStr">
        <is>
          <r>
            <t xml:space="preserve">FONTE</t>
          </r>
        </is>
      </c>
      <c r="D130" s="17" t="inlineStr">
        <is>
          <r>
            <t xml:space="preserve">UNID</t>
          </r>
        </is>
      </c>
      <c r="E130" s="17" t="inlineStr">
        <is>
          <r>
            <t xml:space="preserve">COEFICIENTE</t>
          </r>
        </is>
      </c>
      <c r="F130" s="17" t="inlineStr">
        <is>
          <r>
            <t xml:space="preserve">PREÇO UNITÁRIO</t>
          </r>
        </is>
      </c>
      <c r="G130" s="17" t="inlineStr">
        <is>
          <r>
            <t xml:space="preserve">TOTAL</t>
          </r>
        </is>
      </c>
    </row>
    <row r="131" customHeight="1" ht="29">
      <c r="A131" s="18" t="inlineStr">
        <is>
          <r>
            <t xml:space="preserve">B.01.000.010146</t>
          </r>
        </is>
      </c>
      <c r="B131" s="19" t="inlineStr">
        <is>
          <r>
            <t xml:space="preserve">Servente</t>
          </r>
        </is>
      </c>
      <c r="C131" s="18" t="inlineStr">
        <is>
          <r>
            <t xml:space="preserve">SP Obras</t>
          </r>
        </is>
      </c>
      <c r="D131" s="18" t="inlineStr">
        <is>
          <r>
            <t xml:space="preserve">H</t>
          </r>
        </is>
      </c>
      <c r="E131" s="20" t="n">
        <v>4.0</v>
      </c>
      <c r="F131" s="21" t="n">
        <v>20.4363</v>
      </c>
      <c r="G131" s="21" t="n">
        <f>ROUND(ROUND(E131,4)*F131,2)</f>
        <v>81.75</v>
      </c>
    </row>
    <row r="132" customHeight="1" ht="15">
      <c r="A132" s="2" t="inlineStr"/>
      <c r="B132" s="2" t="inlineStr"/>
      <c r="C132" s="2" t="inlineStr"/>
      <c r="D132" s="2" t="inlineStr"/>
      <c r="E132" s="22" t="inlineStr">
        <is>
          <r>
            <t xml:space="preserve">TOTAL Mão de Obra:</t>
          </r>
        </is>
      </c>
      <c r="F132" s="22" t="inlineStr"/>
      <c r="G132" s="23" t="n">
        <f>SUM(G131:G131)</f>
        <v>81.75</v>
      </c>
    </row>
    <row r="133" customHeight="1" ht="15">
      <c r="A133" s="2" t="inlineStr"/>
      <c r="B133" s="2" t="inlineStr"/>
      <c r="C133" s="2" t="inlineStr"/>
      <c r="D133" s="2" t="inlineStr"/>
      <c r="E133" s="24" t="inlineStr">
        <is>
          <r>
            <t xml:space="preserve">VALOR:</t>
          </r>
        </is>
      </c>
      <c r="F133" s="24" t="inlineStr"/>
      <c r="G133" s="25" t="n">
        <f>ROUND(SUM(G132),2)</f>
        <v>81.76</v>
      </c>
    </row>
    <row r="134" customHeight="1" ht="10">
      <c r="A134" s="2" t="inlineStr"/>
      <c r="B134" s="2" t="inlineStr"/>
      <c r="C134" s="2" t="inlineStr"/>
      <c r="D134" s="2" t="inlineStr"/>
      <c r="E134" s="14" t="inlineStr"/>
      <c r="F134" s="14" t="inlineStr"/>
      <c r="G134" s="14" t="inlineStr"/>
    </row>
    <row r="135" customHeight="1" ht="20">
      <c r="A135" s="15" t="inlineStr">
        <is>
          <r>
            <t xml:space="preserve">1.4.2. ​04.11.020​ Retirada de aparelho sanitário incluindo acessórios​ (UN)</t>
          </r>
        </is>
      </c>
      <c r="B135" s="15" t="inlineStr"/>
      <c r="C135" s="15" t="inlineStr"/>
      <c r="D135" s="15" t="inlineStr"/>
      <c r="E135" s="15" t="inlineStr"/>
      <c r="F135" s="15" t="inlineStr"/>
      <c r="G135" s="15" t="inlineStr"/>
    </row>
    <row r="136" customHeight="1" ht="15">
      <c r="A136" s="16" t="inlineStr">
        <is>
          <r>
            <t xml:space="preserve">Mão de Obra</t>
          </r>
        </is>
      </c>
      <c r="B136" s="16" t="inlineStr"/>
      <c r="C136" s="17" t="inlineStr">
        <is>
          <r>
            <t xml:space="preserve">FONTE</t>
          </r>
        </is>
      </c>
      <c r="D136" s="17" t="inlineStr">
        <is>
          <r>
            <t xml:space="preserve">UNID</t>
          </r>
        </is>
      </c>
      <c r="E136" s="17" t="inlineStr">
        <is>
          <r>
            <t xml:space="preserve">COEFICIENTE</t>
          </r>
        </is>
      </c>
      <c r="F136" s="17" t="inlineStr">
        <is>
          <r>
            <t xml:space="preserve">PREÇO UNITÁRIO</t>
          </r>
        </is>
      </c>
      <c r="G136" s="17" t="inlineStr">
        <is>
          <r>
            <t xml:space="preserve">TOTAL</t>
          </r>
        </is>
      </c>
    </row>
    <row r="137" customHeight="1" ht="29">
      <c r="A137" s="18" t="inlineStr">
        <is>
          <r>
            <t xml:space="preserve">B.01.000.010118</t>
          </r>
        </is>
      </c>
      <c r="B137" s="19" t="inlineStr">
        <is>
          <r>
            <t xml:space="preserve">Encanador</t>
          </r>
        </is>
      </c>
      <c r="C137" s="18" t="inlineStr">
        <is>
          <r>
            <t xml:space="preserve">SP Obras</t>
          </r>
        </is>
      </c>
      <c r="D137" s="18" t="inlineStr">
        <is>
          <r>
            <t xml:space="preserve">H</t>
          </r>
        </is>
      </c>
      <c r="E137" s="20" t="n">
        <v>1.5</v>
      </c>
      <c r="F137" s="21" t="n">
        <v>29.8021</v>
      </c>
      <c r="G137" s="21" t="n">
        <f>ROUND(ROUND(E137,4)*F137,2)</f>
        <v>44.7</v>
      </c>
    </row>
    <row r="138" customHeight="1" ht="15">
      <c r="A138" s="2" t="inlineStr"/>
      <c r="B138" s="2" t="inlineStr"/>
      <c r="C138" s="2" t="inlineStr"/>
      <c r="D138" s="2" t="inlineStr"/>
      <c r="E138" s="22" t="inlineStr">
        <is>
          <r>
            <t xml:space="preserve">TOTAL Mão de Obra:</t>
          </r>
        </is>
      </c>
      <c r="F138" s="22" t="inlineStr"/>
      <c r="G138" s="23" t="n">
        <f>SUM(G137:G137)</f>
        <v>44.7</v>
      </c>
    </row>
    <row r="139" customHeight="1" ht="15">
      <c r="A139" s="2" t="inlineStr"/>
      <c r="B139" s="2" t="inlineStr"/>
      <c r="C139" s="2" t="inlineStr"/>
      <c r="D139" s="2" t="inlineStr"/>
      <c r="E139" s="24" t="inlineStr">
        <is>
          <r>
            <t xml:space="preserve">VALOR:</t>
          </r>
        </is>
      </c>
      <c r="F139" s="24" t="inlineStr"/>
      <c r="G139" s="25" t="n">
        <f>ROUND(SUM(G138),2)</f>
        <v>44.7</v>
      </c>
    </row>
    <row r="140" customHeight="1" ht="10">
      <c r="A140" s="2" t="inlineStr"/>
      <c r="B140" s="2" t="inlineStr"/>
      <c r="C140" s="2" t="inlineStr"/>
      <c r="D140" s="2" t="inlineStr"/>
      <c r="E140" s="14" t="inlineStr"/>
      <c r="F140" s="14" t="inlineStr"/>
      <c r="G140" s="14" t="inlineStr"/>
    </row>
    <row r="141" customHeight="1" ht="20">
      <c r="A141" s="15" t="inlineStr">
        <is>
          <r>
            <t xml:space="preserve">1.4.3. ​04.11.030​ Retirada de bancada incluindo pertences​ (M2)</t>
          </r>
        </is>
      </c>
      <c r="B141" s="15" t="inlineStr"/>
      <c r="C141" s="15" t="inlineStr"/>
      <c r="D141" s="15" t="inlineStr"/>
      <c r="E141" s="15" t="inlineStr"/>
      <c r="F141" s="15" t="inlineStr"/>
      <c r="G141" s="15" t="inlineStr"/>
    </row>
    <row r="142" customHeight="1" ht="15">
      <c r="A142" s="16" t="inlineStr">
        <is>
          <r>
            <t xml:space="preserve">Mão de Obra</t>
          </r>
        </is>
      </c>
      <c r="B142" s="16" t="inlineStr"/>
      <c r="C142" s="17" t="inlineStr">
        <is>
          <r>
            <t xml:space="preserve">FONTE</t>
          </r>
        </is>
      </c>
      <c r="D142" s="17" t="inlineStr">
        <is>
          <r>
            <t xml:space="preserve">UNID</t>
          </r>
        </is>
      </c>
      <c r="E142" s="17" t="inlineStr">
        <is>
          <r>
            <t xml:space="preserve">COEFICIENTE</t>
          </r>
        </is>
      </c>
      <c r="F142" s="17" t="inlineStr">
        <is>
          <r>
            <t xml:space="preserve">PREÇO UNITÁRIO</t>
          </r>
        </is>
      </c>
      <c r="G142" s="17" t="inlineStr">
        <is>
          <r>
            <t xml:space="preserve">TOTAL</t>
          </r>
        </is>
      </c>
    </row>
    <row r="143" customHeight="1" ht="29">
      <c r="A143" s="18" t="inlineStr">
        <is>
          <r>
            <t xml:space="preserve">B.01.000.010139</t>
          </r>
        </is>
      </c>
      <c r="B143" s="19" t="inlineStr">
        <is>
          <r>
            <t xml:space="preserve">Pedreiro</t>
          </r>
        </is>
      </c>
      <c r="C143" s="18" t="inlineStr">
        <is>
          <r>
            <t xml:space="preserve">SP Obras</t>
          </r>
        </is>
      </c>
      <c r="D143" s="18" t="inlineStr">
        <is>
          <r>
            <t xml:space="preserve">H</t>
          </r>
        </is>
      </c>
      <c r="E143" s="20" t="n">
        <v>1.4</v>
      </c>
      <c r="F143" s="21" t="n">
        <v>24.8727</v>
      </c>
      <c r="G143" s="21" t="n">
        <f>ROUND(ROUND(E143,4)*F143,2)</f>
        <v>34.82</v>
      </c>
    </row>
    <row r="144" customHeight="1" ht="29">
      <c r="A144" s="18" t="inlineStr">
        <is>
          <r>
            <t xml:space="preserve">B.01.000.010146</t>
          </r>
        </is>
      </c>
      <c r="B144" s="19" t="inlineStr">
        <is>
          <r>
            <t xml:space="preserve">Servente</t>
          </r>
        </is>
      </c>
      <c r="C144" s="18" t="inlineStr">
        <is>
          <r>
            <t xml:space="preserve">SP Obras</t>
          </r>
        </is>
      </c>
      <c r="D144" s="18" t="inlineStr">
        <is>
          <r>
            <t xml:space="preserve">H</t>
          </r>
        </is>
      </c>
      <c r="E144" s="20" t="n">
        <v>1.4</v>
      </c>
      <c r="F144" s="21" t="n">
        <v>20.4363</v>
      </c>
      <c r="G144" s="21" t="n">
        <f>ROUND(ROUND(E144,4)*F144,2)</f>
        <v>28.61</v>
      </c>
    </row>
    <row r="145" customHeight="1" ht="15">
      <c r="A145" s="2" t="inlineStr"/>
      <c r="B145" s="2" t="inlineStr"/>
      <c r="C145" s="2" t="inlineStr"/>
      <c r="D145" s="2" t="inlineStr"/>
      <c r="E145" s="22" t="inlineStr">
        <is>
          <r>
            <t xml:space="preserve">TOTAL Mão de Obra:</t>
          </r>
        </is>
      </c>
      <c r="F145" s="22" t="inlineStr"/>
      <c r="G145" s="23" t="n">
        <f>SUM(G143:G144)</f>
        <v>63.43</v>
      </c>
    </row>
    <row r="146" customHeight="1" ht="15">
      <c r="A146" s="2" t="inlineStr"/>
      <c r="B146" s="2" t="inlineStr"/>
      <c r="C146" s="2" t="inlineStr"/>
      <c r="D146" s="2" t="inlineStr"/>
      <c r="E146" s="24" t="inlineStr">
        <is>
          <r>
            <t xml:space="preserve">VALOR:</t>
          </r>
        </is>
      </c>
      <c r="F146" s="24" t="inlineStr"/>
      <c r="G146" s="25" t="n">
        <f>ROUND(SUM(G145),2)</f>
        <v>63.44</v>
      </c>
    </row>
    <row r="147" customHeight="1" ht="10">
      <c r="A147" s="2" t="inlineStr"/>
      <c r="B147" s="2" t="inlineStr"/>
      <c r="C147" s="2" t="inlineStr"/>
      <c r="D147" s="2" t="inlineStr"/>
      <c r="E147" s="14" t="inlineStr"/>
      <c r="F147" s="14" t="inlineStr"/>
      <c r="G147" s="14" t="inlineStr"/>
    </row>
    <row r="148" customHeight="1" ht="20">
      <c r="A148" s="15" t="inlineStr">
        <is>
          <r>
            <t xml:space="preserve">1.4.4. ​04.11.040​ Retirada de complemento sanitário chumbado​ (UN)</t>
          </r>
        </is>
      </c>
      <c r="B148" s="15" t="inlineStr"/>
      <c r="C148" s="15" t="inlineStr"/>
      <c r="D148" s="15" t="inlineStr"/>
      <c r="E148" s="15" t="inlineStr"/>
      <c r="F148" s="15" t="inlineStr"/>
      <c r="G148" s="15" t="inlineStr"/>
    </row>
    <row r="149" customHeight="1" ht="15">
      <c r="A149" s="16" t="inlineStr">
        <is>
          <r>
            <t xml:space="preserve">Mão de Obra</t>
          </r>
        </is>
      </c>
      <c r="B149" s="16" t="inlineStr"/>
      <c r="C149" s="17" t="inlineStr">
        <is>
          <r>
            <t xml:space="preserve">FONTE</t>
          </r>
        </is>
      </c>
      <c r="D149" s="17" t="inlineStr">
        <is>
          <r>
            <t xml:space="preserve">UNID</t>
          </r>
        </is>
      </c>
      <c r="E149" s="17" t="inlineStr">
        <is>
          <r>
            <t xml:space="preserve">COEFICIENTE</t>
          </r>
        </is>
      </c>
      <c r="F149" s="17" t="inlineStr">
        <is>
          <r>
            <t xml:space="preserve">PREÇO UNITÁRIO</t>
          </r>
        </is>
      </c>
      <c r="G149" s="17" t="inlineStr">
        <is>
          <r>
            <t xml:space="preserve">TOTAL</t>
          </r>
        </is>
      </c>
    </row>
    <row r="150" customHeight="1" ht="29">
      <c r="A150" s="18" t="inlineStr">
        <is>
          <r>
            <t xml:space="preserve">B.01.000.010139</t>
          </r>
        </is>
      </c>
      <c r="B150" s="19" t="inlineStr">
        <is>
          <r>
            <t xml:space="preserve">Pedreiro</t>
          </r>
        </is>
      </c>
      <c r="C150" s="18" t="inlineStr">
        <is>
          <r>
            <t xml:space="preserve">SP Obras</t>
          </r>
        </is>
      </c>
      <c r="D150" s="18" t="inlineStr">
        <is>
          <r>
            <t xml:space="preserve">H</t>
          </r>
        </is>
      </c>
      <c r="E150" s="20" t="n">
        <v>0.6</v>
      </c>
      <c r="F150" s="21" t="n">
        <v>24.8727</v>
      </c>
      <c r="G150" s="21" t="n">
        <f>ROUND(ROUND(E150,4)*F150,2)</f>
        <v>14.92</v>
      </c>
    </row>
    <row r="151" customHeight="1" ht="15">
      <c r="A151" s="2" t="inlineStr"/>
      <c r="B151" s="2" t="inlineStr"/>
      <c r="C151" s="2" t="inlineStr"/>
      <c r="D151" s="2" t="inlineStr"/>
      <c r="E151" s="22" t="inlineStr">
        <is>
          <r>
            <t xml:space="preserve">TOTAL Mão de Obra:</t>
          </r>
        </is>
      </c>
      <c r="F151" s="22" t="inlineStr"/>
      <c r="G151" s="23" t="n">
        <f>SUM(G150:G150)</f>
        <v>14.92</v>
      </c>
    </row>
    <row r="152" customHeight="1" ht="15">
      <c r="A152" s="2" t="inlineStr"/>
      <c r="B152" s="2" t="inlineStr"/>
      <c r="C152" s="2" t="inlineStr"/>
      <c r="D152" s="2" t="inlineStr"/>
      <c r="E152" s="24" t="inlineStr">
        <is>
          <r>
            <t xml:space="preserve">VALOR:</t>
          </r>
        </is>
      </c>
      <c r="F152" s="24" t="inlineStr"/>
      <c r="G152" s="25" t="n">
        <f>ROUND(SUM(G151),2)</f>
        <v>14.92</v>
      </c>
    </row>
    <row r="153" customHeight="1" ht="10">
      <c r="A153" s="2" t="inlineStr"/>
      <c r="B153" s="2" t="inlineStr"/>
      <c r="C153" s="2" t="inlineStr"/>
      <c r="D153" s="2" t="inlineStr"/>
      <c r="E153" s="14" t="inlineStr"/>
      <c r="F153" s="14" t="inlineStr"/>
      <c r="G153" s="14" t="inlineStr"/>
    </row>
    <row r="154" customHeight="1" ht="20">
      <c r="A154" s="15" t="inlineStr">
        <is>
          <r>
            <t xml:space="preserve">1.4.5. ​04.11.060​ Retirada de complemento sanitário fixado ou de sobrepor​ (UN)</t>
          </r>
        </is>
      </c>
      <c r="B154" s="15" t="inlineStr"/>
      <c r="C154" s="15" t="inlineStr"/>
      <c r="D154" s="15" t="inlineStr"/>
      <c r="E154" s="15" t="inlineStr"/>
      <c r="F154" s="15" t="inlineStr"/>
      <c r="G154" s="15" t="inlineStr"/>
    </row>
    <row r="155" customHeight="1" ht="15">
      <c r="A155" s="16" t="inlineStr">
        <is>
          <r>
            <t xml:space="preserve">Mão de Obra</t>
          </r>
        </is>
      </c>
      <c r="B155" s="16" t="inlineStr"/>
      <c r="C155" s="17" t="inlineStr">
        <is>
          <r>
            <t xml:space="preserve">FONTE</t>
          </r>
        </is>
      </c>
      <c r="D155" s="17" t="inlineStr">
        <is>
          <r>
            <t xml:space="preserve">UNID</t>
          </r>
        </is>
      </c>
      <c r="E155" s="17" t="inlineStr">
        <is>
          <r>
            <t xml:space="preserve">COEFICIENTE</t>
          </r>
        </is>
      </c>
      <c r="F155" s="17" t="inlineStr">
        <is>
          <r>
            <t xml:space="preserve">PREÇO UNITÁRIO</t>
          </r>
        </is>
      </c>
      <c r="G155" s="17" t="inlineStr">
        <is>
          <r>
            <t xml:space="preserve">TOTAL</t>
          </r>
        </is>
      </c>
    </row>
    <row r="156" customHeight="1" ht="29">
      <c r="A156" s="18" t="inlineStr">
        <is>
          <r>
            <t xml:space="preserve">B.01.000.010139</t>
          </r>
        </is>
      </c>
      <c r="B156" s="19" t="inlineStr">
        <is>
          <r>
            <t xml:space="preserve">Pedreiro</t>
          </r>
        </is>
      </c>
      <c r="C156" s="18" t="inlineStr">
        <is>
          <r>
            <t xml:space="preserve">SP Obras</t>
          </r>
        </is>
      </c>
      <c r="D156" s="18" t="inlineStr">
        <is>
          <r>
            <t xml:space="preserve">H</t>
          </r>
        </is>
      </c>
      <c r="E156" s="20" t="n">
        <v>0.25</v>
      </c>
      <c r="F156" s="21" t="n">
        <v>24.8727</v>
      </c>
      <c r="G156" s="21" t="n">
        <f>ROUND(ROUND(E156,4)*F156,2)</f>
        <v>6.22</v>
      </c>
    </row>
    <row r="157" customHeight="1" ht="15">
      <c r="A157" s="2" t="inlineStr"/>
      <c r="B157" s="2" t="inlineStr"/>
      <c r="C157" s="2" t="inlineStr"/>
      <c r="D157" s="2" t="inlineStr"/>
      <c r="E157" s="22" t="inlineStr">
        <is>
          <r>
            <t xml:space="preserve">TOTAL Mão de Obra:</t>
          </r>
        </is>
      </c>
      <c r="F157" s="22" t="inlineStr"/>
      <c r="G157" s="23" t="n">
        <f>SUM(G156:G156)</f>
        <v>6.22</v>
      </c>
    </row>
    <row r="158" customHeight="1" ht="15">
      <c r="A158" s="2" t="inlineStr"/>
      <c r="B158" s="2" t="inlineStr"/>
      <c r="C158" s="2" t="inlineStr"/>
      <c r="D158" s="2" t="inlineStr"/>
      <c r="E158" s="24" t="inlineStr">
        <is>
          <r>
            <t xml:space="preserve">VALOR:</t>
          </r>
        </is>
      </c>
      <c r="F158" s="24" t="inlineStr"/>
      <c r="G158" s="25" t="n">
        <f>ROUND(SUM(G157),2)</f>
        <v>6.22</v>
      </c>
    </row>
    <row r="159" customHeight="1" ht="10">
      <c r="A159" s="2" t="inlineStr"/>
      <c r="B159" s="2" t="inlineStr"/>
      <c r="C159" s="2" t="inlineStr"/>
      <c r="D159" s="2" t="inlineStr"/>
      <c r="E159" s="14" t="inlineStr"/>
      <c r="F159" s="14" t="inlineStr"/>
      <c r="G159" s="14" t="inlineStr"/>
    </row>
    <row r="160" customHeight="1" ht="20">
      <c r="A160" s="15" t="inlineStr">
        <is>
          <r>
            <t xml:space="preserve">1.4.6. ​04.11.080​ Retirada de registro ou válvula embutidos​ (UN)</t>
          </r>
        </is>
      </c>
      <c r="B160" s="15" t="inlineStr"/>
      <c r="C160" s="15" t="inlineStr"/>
      <c r="D160" s="15" t="inlineStr"/>
      <c r="E160" s="15" t="inlineStr"/>
      <c r="F160" s="15" t="inlineStr"/>
      <c r="G160" s="15" t="inlineStr"/>
    </row>
    <row r="161" customHeight="1" ht="15">
      <c r="A161" s="16" t="inlineStr">
        <is>
          <r>
            <t xml:space="preserve">Mão de Obra</t>
          </r>
        </is>
      </c>
      <c r="B161" s="16" t="inlineStr"/>
      <c r="C161" s="17" t="inlineStr">
        <is>
          <r>
            <t xml:space="preserve">FONTE</t>
          </r>
        </is>
      </c>
      <c r="D161" s="17" t="inlineStr">
        <is>
          <r>
            <t xml:space="preserve">UNID</t>
          </r>
        </is>
      </c>
      <c r="E161" s="17" t="inlineStr">
        <is>
          <r>
            <t xml:space="preserve">COEFICIENTE</t>
          </r>
        </is>
      </c>
      <c r="F161" s="17" t="inlineStr">
        <is>
          <r>
            <t xml:space="preserve">PREÇO UNITÁRIO</t>
          </r>
        </is>
      </c>
      <c r="G161" s="17" t="inlineStr">
        <is>
          <r>
            <t xml:space="preserve">TOTAL</t>
          </r>
        </is>
      </c>
    </row>
    <row r="162" customHeight="1" ht="29">
      <c r="A162" s="18" t="inlineStr">
        <is>
          <r>
            <t xml:space="preserve">B.01.000.010118</t>
          </r>
        </is>
      </c>
      <c r="B162" s="19" t="inlineStr">
        <is>
          <r>
            <t xml:space="preserve">Encanador</t>
          </r>
        </is>
      </c>
      <c r="C162" s="18" t="inlineStr">
        <is>
          <r>
            <t xml:space="preserve">SP Obras</t>
          </r>
        </is>
      </c>
      <c r="D162" s="18" t="inlineStr">
        <is>
          <r>
            <t xml:space="preserve">H</t>
          </r>
        </is>
      </c>
      <c r="E162" s="20" t="n">
        <v>1.5</v>
      </c>
      <c r="F162" s="21" t="n">
        <v>29.8021</v>
      </c>
      <c r="G162" s="21" t="n">
        <f>ROUND(ROUND(E162,4)*F162,2)</f>
        <v>44.7</v>
      </c>
    </row>
    <row r="163" customHeight="1" ht="29">
      <c r="A163" s="18" t="inlineStr">
        <is>
          <r>
            <t xml:space="preserve">B.01.000.010139</t>
          </r>
        </is>
      </c>
      <c r="B163" s="19" t="inlineStr">
        <is>
          <r>
            <t xml:space="preserve">Pedreiro</t>
          </r>
        </is>
      </c>
      <c r="C163" s="18" t="inlineStr">
        <is>
          <r>
            <t xml:space="preserve">SP Obras</t>
          </r>
        </is>
      </c>
      <c r="D163" s="18" t="inlineStr">
        <is>
          <r>
            <t xml:space="preserve">H</t>
          </r>
        </is>
      </c>
      <c r="E163" s="20" t="n">
        <v>0.5</v>
      </c>
      <c r="F163" s="21" t="n">
        <v>24.8727</v>
      </c>
      <c r="G163" s="21" t="n">
        <f>ROUND(ROUND(E163,4)*F163,2)</f>
        <v>12.44</v>
      </c>
    </row>
    <row r="164" customHeight="1" ht="15">
      <c r="A164" s="2" t="inlineStr"/>
      <c r="B164" s="2" t="inlineStr"/>
      <c r="C164" s="2" t="inlineStr"/>
      <c r="D164" s="2" t="inlineStr"/>
      <c r="E164" s="22" t="inlineStr">
        <is>
          <r>
            <t xml:space="preserve">TOTAL Mão de Obra:</t>
          </r>
        </is>
      </c>
      <c r="F164" s="22" t="inlineStr"/>
      <c r="G164" s="23" t="n">
        <f>SUM(G162:G163)</f>
        <v>57.14</v>
      </c>
    </row>
    <row r="165" customHeight="1" ht="15">
      <c r="A165" s="2" t="inlineStr"/>
      <c r="B165" s="2" t="inlineStr"/>
      <c r="C165" s="2" t="inlineStr"/>
      <c r="D165" s="2" t="inlineStr"/>
      <c r="E165" s="24" t="inlineStr">
        <is>
          <r>
            <t xml:space="preserve">VALOR:</t>
          </r>
        </is>
      </c>
      <c r="F165" s="24" t="inlineStr"/>
      <c r="G165" s="25" t="n">
        <f>ROUND(SUM(G164),2)</f>
        <v>57.14</v>
      </c>
    </row>
    <row r="166" customHeight="1" ht="10">
      <c r="A166" s="2" t="inlineStr"/>
      <c r="B166" s="2" t="inlineStr"/>
      <c r="C166" s="2" t="inlineStr"/>
      <c r="D166" s="2" t="inlineStr"/>
      <c r="E166" s="14" t="inlineStr"/>
      <c r="F166" s="14" t="inlineStr"/>
      <c r="G166" s="14" t="inlineStr"/>
    </row>
    <row r="167" customHeight="1" ht="20">
      <c r="A167" s="15" t="inlineStr">
        <is>
          <r>
            <t xml:space="preserve">1.4.7. ​04.11.120​ Retirada de torneira ou chuveiro​ (UN)</t>
          </r>
        </is>
      </c>
      <c r="B167" s="15" t="inlineStr"/>
      <c r="C167" s="15" t="inlineStr"/>
      <c r="D167" s="15" t="inlineStr"/>
      <c r="E167" s="15" t="inlineStr"/>
      <c r="F167" s="15" t="inlineStr"/>
      <c r="G167" s="15" t="inlineStr"/>
    </row>
    <row r="168" customHeight="1" ht="15">
      <c r="A168" s="16" t="inlineStr">
        <is>
          <r>
            <t xml:space="preserve">Mão de Obra</t>
          </r>
        </is>
      </c>
      <c r="B168" s="16" t="inlineStr"/>
      <c r="C168" s="17" t="inlineStr">
        <is>
          <r>
            <t xml:space="preserve">FONTE</t>
          </r>
        </is>
      </c>
      <c r="D168" s="17" t="inlineStr">
        <is>
          <r>
            <t xml:space="preserve">UNID</t>
          </r>
        </is>
      </c>
      <c r="E168" s="17" t="inlineStr">
        <is>
          <r>
            <t xml:space="preserve">COEFICIENTE</t>
          </r>
        </is>
      </c>
      <c r="F168" s="17" t="inlineStr">
        <is>
          <r>
            <t xml:space="preserve">PREÇO UNITÁRIO</t>
          </r>
        </is>
      </c>
      <c r="G168" s="17" t="inlineStr">
        <is>
          <r>
            <t xml:space="preserve">TOTAL</t>
          </r>
        </is>
      </c>
    </row>
    <row r="169" customHeight="1" ht="29">
      <c r="A169" s="18" t="inlineStr">
        <is>
          <r>
            <t xml:space="preserve">B.01.000.010118</t>
          </r>
        </is>
      </c>
      <c r="B169" s="19" t="inlineStr">
        <is>
          <r>
            <t xml:space="preserve">Encanador</t>
          </r>
        </is>
      </c>
      <c r="C169" s="18" t="inlineStr">
        <is>
          <r>
            <t xml:space="preserve">SP Obras</t>
          </r>
        </is>
      </c>
      <c r="D169" s="18" t="inlineStr">
        <is>
          <r>
            <t xml:space="preserve">H</t>
          </r>
        </is>
      </c>
      <c r="E169" s="20" t="n">
        <v>0.26</v>
      </c>
      <c r="F169" s="21" t="n">
        <v>29.8021</v>
      </c>
      <c r="G169" s="21" t="n">
        <f>ROUND(ROUND(E169,4)*F169,2)</f>
        <v>7.75</v>
      </c>
    </row>
    <row r="170" customHeight="1" ht="15">
      <c r="A170" s="2" t="inlineStr"/>
      <c r="B170" s="2" t="inlineStr"/>
      <c r="C170" s="2" t="inlineStr"/>
      <c r="D170" s="2" t="inlineStr"/>
      <c r="E170" s="22" t="inlineStr">
        <is>
          <r>
            <t xml:space="preserve">TOTAL Mão de Obra:</t>
          </r>
        </is>
      </c>
      <c r="F170" s="22" t="inlineStr"/>
      <c r="G170" s="23" t="n">
        <f>SUM(G169:G169)</f>
        <v>7.75</v>
      </c>
    </row>
    <row r="171" customHeight="1" ht="15">
      <c r="A171" s="2" t="inlineStr"/>
      <c r="B171" s="2" t="inlineStr"/>
      <c r="C171" s="2" t="inlineStr"/>
      <c r="D171" s="2" t="inlineStr"/>
      <c r="E171" s="24" t="inlineStr">
        <is>
          <r>
            <t xml:space="preserve">VALOR:</t>
          </r>
        </is>
      </c>
      <c r="F171" s="24" t="inlineStr"/>
      <c r="G171" s="25" t="n">
        <f>ROUND(SUM(G170),2)</f>
        <v>7.75</v>
      </c>
    </row>
    <row r="172" customHeight="1" ht="10">
      <c r="A172" s="2" t="inlineStr"/>
      <c r="B172" s="2" t="inlineStr"/>
      <c r="C172" s="2" t="inlineStr"/>
      <c r="D172" s="2" t="inlineStr"/>
      <c r="E172" s="14" t="inlineStr"/>
      <c r="F172" s="14" t="inlineStr"/>
      <c r="G172" s="14" t="inlineStr"/>
    </row>
    <row r="173" customHeight="1" ht="20">
      <c r="A173" s="15" t="inlineStr">
        <is>
          <r>
            <t xml:space="preserve">1.4.8. ​04.30.060​ Remoção de tubulação hidráulica em geral, incluindo conexões, caixas e ralos​ (M)</t>
          </r>
        </is>
      </c>
      <c r="B173" s="15" t="inlineStr"/>
      <c r="C173" s="15" t="inlineStr"/>
      <c r="D173" s="15" t="inlineStr"/>
      <c r="E173" s="15" t="inlineStr"/>
      <c r="F173" s="15" t="inlineStr"/>
      <c r="G173" s="15" t="inlineStr"/>
    </row>
    <row r="174" customHeight="1" ht="15">
      <c r="A174" s="16" t="inlineStr">
        <is>
          <r>
            <t xml:space="preserve">Mão de Obra</t>
          </r>
        </is>
      </c>
      <c r="B174" s="16" t="inlineStr"/>
      <c r="C174" s="17" t="inlineStr">
        <is>
          <r>
            <t xml:space="preserve">FONTE</t>
          </r>
        </is>
      </c>
      <c r="D174" s="17" t="inlineStr">
        <is>
          <r>
            <t xml:space="preserve">UNID</t>
          </r>
        </is>
      </c>
      <c r="E174" s="17" t="inlineStr">
        <is>
          <r>
            <t xml:space="preserve">COEFICIENTE</t>
          </r>
        </is>
      </c>
      <c r="F174" s="17" t="inlineStr">
        <is>
          <r>
            <t xml:space="preserve">PREÇO UNITÁRIO</t>
          </r>
        </is>
      </c>
      <c r="G174" s="17" t="inlineStr">
        <is>
          <r>
            <t xml:space="preserve">TOTAL</t>
          </r>
        </is>
      </c>
    </row>
    <row r="175" customHeight="1" ht="29">
      <c r="A175" s="18" t="inlineStr">
        <is>
          <r>
            <t xml:space="preserve">B.01.000.010146</t>
          </r>
        </is>
      </c>
      <c r="B175" s="19" t="inlineStr">
        <is>
          <r>
            <t xml:space="preserve">Servente</t>
          </r>
        </is>
      </c>
      <c r="C175" s="18" t="inlineStr">
        <is>
          <r>
            <t xml:space="preserve">SP Obras</t>
          </r>
        </is>
      </c>
      <c r="D175" s="18" t="inlineStr">
        <is>
          <r>
            <t xml:space="preserve">H</t>
          </r>
        </is>
      </c>
      <c r="E175" s="20" t="n">
        <v>0.4</v>
      </c>
      <c r="F175" s="21" t="n">
        <v>20.4363</v>
      </c>
      <c r="G175" s="21" t="n">
        <f>ROUND(ROUND(E175,4)*F175,2)</f>
        <v>8.17</v>
      </c>
    </row>
    <row r="176" customHeight="1" ht="15">
      <c r="A176" s="2" t="inlineStr"/>
      <c r="B176" s="2" t="inlineStr"/>
      <c r="C176" s="2" t="inlineStr"/>
      <c r="D176" s="2" t="inlineStr"/>
      <c r="E176" s="22" t="inlineStr">
        <is>
          <r>
            <t xml:space="preserve">TOTAL Mão de Obra:</t>
          </r>
        </is>
      </c>
      <c r="F176" s="22" t="inlineStr"/>
      <c r="G176" s="23" t="n">
        <f>SUM(G175:G175)</f>
        <v>8.17</v>
      </c>
    </row>
    <row r="177" customHeight="1" ht="15">
      <c r="A177" s="2" t="inlineStr"/>
      <c r="B177" s="2" t="inlineStr"/>
      <c r="C177" s="2" t="inlineStr"/>
      <c r="D177" s="2" t="inlineStr"/>
      <c r="E177" s="24" t="inlineStr">
        <is>
          <r>
            <t xml:space="preserve">VALOR:</t>
          </r>
        </is>
      </c>
      <c r="F177" s="24" t="inlineStr"/>
      <c r="G177" s="25" t="n">
        <f>ROUND(SUM(G176),2)</f>
        <v>8.18</v>
      </c>
    </row>
    <row r="178" customHeight="1" ht="10">
      <c r="A178" s="2" t="inlineStr"/>
      <c r="B178" s="2" t="inlineStr"/>
      <c r="C178" s="2" t="inlineStr"/>
      <c r="D178" s="2" t="inlineStr"/>
      <c r="E178" s="14" t="inlineStr"/>
      <c r="F178" s="14" t="inlineStr"/>
      <c r="G178" s="14" t="inlineStr"/>
    </row>
    <row r="179" customHeight="1" ht="20">
      <c r="A179" s="15" t="inlineStr">
        <is>
          <r>
            <t xml:space="preserve">1.4.9. ​05.07.040​ Remoção de entulho separado de obra com caçamba metálica - terra, alvenaria, concreto, argamassa, madeira, papel, plástico ou metal​ (M3)</t>
          </r>
        </is>
      </c>
      <c r="B179" s="15" t="inlineStr"/>
      <c r="C179" s="15" t="inlineStr"/>
      <c r="D179" s="15" t="inlineStr"/>
      <c r="E179" s="15" t="inlineStr"/>
      <c r="F179" s="15" t="inlineStr"/>
      <c r="G179" s="15" t="inlineStr"/>
    </row>
    <row r="180" customHeight="1" ht="15">
      <c r="A180" s="16" t="inlineStr">
        <is>
          <r>
            <t xml:space="preserve">Mão de Obra</t>
          </r>
        </is>
      </c>
      <c r="B180" s="16" t="inlineStr"/>
      <c r="C180" s="17" t="inlineStr">
        <is>
          <r>
            <t xml:space="preserve">FONTE</t>
          </r>
        </is>
      </c>
      <c r="D180" s="17" t="inlineStr">
        <is>
          <r>
            <t xml:space="preserve">UNID</t>
          </r>
        </is>
      </c>
      <c r="E180" s="17" t="inlineStr">
        <is>
          <r>
            <t xml:space="preserve">COEFICIENTE</t>
          </r>
        </is>
      </c>
      <c r="F180" s="17" t="inlineStr">
        <is>
          <r>
            <t xml:space="preserve">PREÇO UNITÁRIO</t>
          </r>
        </is>
      </c>
      <c r="G180" s="17" t="inlineStr">
        <is>
          <r>
            <t xml:space="preserve">TOTAL</t>
          </r>
        </is>
      </c>
    </row>
    <row r="181" customHeight="1" ht="29">
      <c r="A181" s="18" t="inlineStr">
        <is>
          <r>
            <t xml:space="preserve">B.01.000.010146</t>
          </r>
        </is>
      </c>
      <c r="B181" s="19" t="inlineStr">
        <is>
          <r>
            <t xml:space="preserve">Servente</t>
          </r>
        </is>
      </c>
      <c r="C181" s="18" t="inlineStr">
        <is>
          <r>
            <t xml:space="preserve">SP Obras</t>
          </r>
        </is>
      </c>
      <c r="D181" s="18" t="inlineStr">
        <is>
          <r>
            <t xml:space="preserve">H</t>
          </r>
        </is>
      </c>
      <c r="E181" s="20" t="n">
        <v>0.6</v>
      </c>
      <c r="F181" s="21" t="n">
        <v>20.4363</v>
      </c>
      <c r="G181" s="21" t="n">
        <f>ROUND(ROUND(E181,4)*F181,2)</f>
        <v>12.26</v>
      </c>
    </row>
    <row r="182" customHeight="1" ht="15">
      <c r="A182" s="2" t="inlineStr"/>
      <c r="B182" s="2" t="inlineStr"/>
      <c r="C182" s="2" t="inlineStr"/>
      <c r="D182" s="2" t="inlineStr"/>
      <c r="E182" s="22" t="inlineStr">
        <is>
          <r>
            <t xml:space="preserve">TOTAL Mão de Obra:</t>
          </r>
        </is>
      </c>
      <c r="F182" s="22" t="inlineStr"/>
      <c r="G182" s="23" t="n">
        <f>SUM(G181:G181)</f>
        <v>12.26</v>
      </c>
    </row>
    <row r="183" customHeight="1" ht="15">
      <c r="A183" s="16" t="inlineStr">
        <is>
          <r>
            <t xml:space="preserve">Serviço</t>
          </r>
        </is>
      </c>
      <c r="B183" s="16" t="inlineStr"/>
      <c r="C183" s="17" t="inlineStr">
        <is>
          <r>
            <t xml:space="preserve">FONTE</t>
          </r>
        </is>
      </c>
      <c r="D183" s="17" t="inlineStr">
        <is>
          <r>
            <t xml:space="preserve">UNID</t>
          </r>
        </is>
      </c>
      <c r="E183" s="17" t="inlineStr">
        <is>
          <r>
            <t xml:space="preserve">COEFICIENTE</t>
          </r>
        </is>
      </c>
      <c r="F183" s="17" t="inlineStr">
        <is>
          <r>
            <t xml:space="preserve">PREÇO UNITÁRIO</t>
          </r>
        </is>
      </c>
      <c r="G183" s="17" t="inlineStr">
        <is>
          <r>
            <t xml:space="preserve">TOTAL</t>
          </r>
        </is>
      </c>
    </row>
    <row r="184" customHeight="1" ht="29">
      <c r="A184" s="18" t="inlineStr">
        <is>
          <r>
            <t xml:space="preserve">A.05.000.020358</t>
          </r>
        </is>
      </c>
      <c r="B184" s="19" t="inlineStr">
        <is>
          <r>
            <t xml:space="preserve">Remoção de entulho de obra, terra, alvenaria, concreto, argamassa, madeira, papel, plástico, metal, capacidade de 4m³</t>
          </r>
        </is>
      </c>
      <c r="C184" s="18" t="inlineStr">
        <is>
          <r>
            <t xml:space="preserve">SP Obras</t>
          </r>
        </is>
      </c>
      <c r="D184" s="18" t="inlineStr">
        <is>
          <r>
            <t xml:space="preserve">M3</t>
          </r>
        </is>
      </c>
      <c r="E184" s="20" t="n">
        <v>1.0</v>
      </c>
      <c r="F184" s="21" t="n">
        <v>98.52</v>
      </c>
      <c r="G184" s="21" t="n">
        <f>ROUND(ROUND(E184,4)*F184,2)</f>
        <v>98.52</v>
      </c>
    </row>
    <row r="185" customHeight="1" ht="15">
      <c r="A185" s="2" t="inlineStr"/>
      <c r="B185" s="2" t="inlineStr"/>
      <c r="C185" s="2" t="inlineStr"/>
      <c r="D185" s="2" t="inlineStr"/>
      <c r="E185" s="22" t="inlineStr">
        <is>
          <r>
            <t xml:space="preserve">TOTAL Serviço:</t>
          </r>
        </is>
      </c>
      <c r="F185" s="22" t="inlineStr"/>
      <c r="G185" s="23" t="n">
        <f>SUM(G184:G184)</f>
        <v>98.52</v>
      </c>
    </row>
    <row r="186" customHeight="1" ht="15">
      <c r="A186" s="2" t="inlineStr"/>
      <c r="B186" s="2" t="inlineStr"/>
      <c r="C186" s="2" t="inlineStr"/>
      <c r="D186" s="2" t="inlineStr"/>
      <c r="E186" s="24" t="inlineStr">
        <is>
          <r>
            <t xml:space="preserve">VALOR:</t>
          </r>
        </is>
      </c>
      <c r="F186" s="24" t="inlineStr"/>
      <c r="G186" s="25" t="n">
        <f>ROUND(SUM(G182,G185),2)</f>
        <v>110.78</v>
      </c>
    </row>
    <row r="187" customHeight="1" ht="10">
      <c r="A187" s="2" t="inlineStr"/>
      <c r="B187" s="2" t="inlineStr"/>
      <c r="C187" s="2" t="inlineStr"/>
      <c r="D187" s="2" t="inlineStr"/>
      <c r="E187" s="14" t="inlineStr"/>
      <c r="F187" s="14" t="inlineStr"/>
      <c r="G187" s="14" t="inlineStr"/>
    </row>
    <row r="188" customHeight="1" ht="20">
      <c r="A188" s="15" t="inlineStr">
        <is>
          <r>
            <t xml:space="preserve">1.5.1. ​03.01.040​ Demolição manual de concreto armado​ (M3)</t>
          </r>
        </is>
      </c>
      <c r="B188" s="15" t="inlineStr"/>
      <c r="C188" s="15" t="inlineStr"/>
      <c r="D188" s="15" t="inlineStr"/>
      <c r="E188" s="15" t="inlineStr"/>
      <c r="F188" s="15" t="inlineStr"/>
      <c r="G188" s="15" t="inlineStr"/>
    </row>
    <row r="189" customHeight="1" ht="15">
      <c r="A189" s="16" t="inlineStr">
        <is>
          <r>
            <t xml:space="preserve">Mão de Obra</t>
          </r>
        </is>
      </c>
      <c r="B189" s="16" t="inlineStr"/>
      <c r="C189" s="17" t="inlineStr">
        <is>
          <r>
            <t xml:space="preserve">FONTE</t>
          </r>
        </is>
      </c>
      <c r="D189" s="17" t="inlineStr">
        <is>
          <r>
            <t xml:space="preserve">UNID</t>
          </r>
        </is>
      </c>
      <c r="E189" s="17" t="inlineStr">
        <is>
          <r>
            <t xml:space="preserve">COEFICIENTE</t>
          </r>
        </is>
      </c>
      <c r="F189" s="17" t="inlineStr">
        <is>
          <r>
            <t xml:space="preserve">PREÇO UNITÁRIO</t>
          </r>
        </is>
      </c>
      <c r="G189" s="17" t="inlineStr">
        <is>
          <r>
            <t xml:space="preserve">TOTAL</t>
          </r>
        </is>
      </c>
    </row>
    <row r="190" customHeight="1" ht="29">
      <c r="A190" s="18" t="inlineStr">
        <is>
          <r>
            <t xml:space="preserve">B.01.000.010146</t>
          </r>
        </is>
      </c>
      <c r="B190" s="19" t="inlineStr">
        <is>
          <r>
            <t xml:space="preserve">Servente</t>
          </r>
        </is>
      </c>
      <c r="C190" s="18" t="inlineStr">
        <is>
          <r>
            <t xml:space="preserve">SP Obras</t>
          </r>
        </is>
      </c>
      <c r="D190" s="18" t="inlineStr">
        <is>
          <r>
            <t xml:space="preserve">H</t>
          </r>
        </is>
      </c>
      <c r="E190" s="20" t="n">
        <v>20.0</v>
      </c>
      <c r="F190" s="21" t="n">
        <v>20.4363</v>
      </c>
      <c r="G190" s="21" t="n">
        <f>ROUND(ROUND(E190,4)*F190,2)</f>
        <v>408.73</v>
      </c>
    </row>
    <row r="191" customHeight="1" ht="15">
      <c r="A191" s="2" t="inlineStr"/>
      <c r="B191" s="2" t="inlineStr"/>
      <c r="C191" s="2" t="inlineStr"/>
      <c r="D191" s="2" t="inlineStr"/>
      <c r="E191" s="22" t="inlineStr">
        <is>
          <r>
            <t xml:space="preserve">TOTAL Mão de Obra:</t>
          </r>
        </is>
      </c>
      <c r="F191" s="22" t="inlineStr"/>
      <c r="G191" s="23" t="n">
        <f>SUM(G190:G190)</f>
        <v>408.73</v>
      </c>
    </row>
    <row r="192" customHeight="1" ht="15">
      <c r="A192" s="2" t="inlineStr"/>
      <c r="B192" s="2" t="inlineStr"/>
      <c r="C192" s="2" t="inlineStr"/>
      <c r="D192" s="2" t="inlineStr"/>
      <c r="E192" s="24" t="inlineStr">
        <is>
          <r>
            <t xml:space="preserve">VALOR:</t>
          </r>
        </is>
      </c>
      <c r="F192" s="24" t="inlineStr"/>
      <c r="G192" s="25" t="n">
        <f>ROUND(SUM(G191),2)</f>
        <v>408.8</v>
      </c>
    </row>
    <row r="193" customHeight="1" ht="10">
      <c r="A193" s="2" t="inlineStr"/>
      <c r="B193" s="2" t="inlineStr"/>
      <c r="C193" s="2" t="inlineStr"/>
      <c r="D193" s="2" t="inlineStr"/>
      <c r="E193" s="14" t="inlineStr"/>
      <c r="F193" s="14" t="inlineStr"/>
      <c r="G193" s="14" t="inlineStr"/>
    </row>
    <row r="194" customHeight="1" ht="20">
      <c r="A194" s="15" t="inlineStr">
        <is>
          <r>
            <t xml:space="preserve">1.5.2. ​03.01.060​ Demolição manual de lajes pré-moldadas, incluindo revestimento​ (M2)</t>
          </r>
        </is>
      </c>
      <c r="B194" s="15" t="inlineStr"/>
      <c r="C194" s="15" t="inlineStr"/>
      <c r="D194" s="15" t="inlineStr"/>
      <c r="E194" s="15" t="inlineStr"/>
      <c r="F194" s="15" t="inlineStr"/>
      <c r="G194" s="15" t="inlineStr"/>
    </row>
    <row r="195" customHeight="1" ht="15">
      <c r="A195" s="16" t="inlineStr">
        <is>
          <r>
            <t xml:space="preserve">Mão de Obra</t>
          </r>
        </is>
      </c>
      <c r="B195" s="16" t="inlineStr"/>
      <c r="C195" s="17" t="inlineStr">
        <is>
          <r>
            <t xml:space="preserve">FONTE</t>
          </r>
        </is>
      </c>
      <c r="D195" s="17" t="inlineStr">
        <is>
          <r>
            <t xml:space="preserve">UNID</t>
          </r>
        </is>
      </c>
      <c r="E195" s="17" t="inlineStr">
        <is>
          <r>
            <t xml:space="preserve">COEFICIENTE</t>
          </r>
        </is>
      </c>
      <c r="F195" s="17" t="inlineStr">
        <is>
          <r>
            <t xml:space="preserve">PREÇO UNITÁRIO</t>
          </r>
        </is>
      </c>
      <c r="G195" s="17" t="inlineStr">
        <is>
          <r>
            <t xml:space="preserve">TOTAL</t>
          </r>
        </is>
      </c>
    </row>
    <row r="196" customHeight="1" ht="29">
      <c r="A196" s="18" t="inlineStr">
        <is>
          <r>
            <t xml:space="preserve">B.01.000.010146</t>
          </r>
        </is>
      </c>
      <c r="B196" s="19" t="inlineStr">
        <is>
          <r>
            <t xml:space="preserve">Servente</t>
          </r>
        </is>
      </c>
      <c r="C196" s="18" t="inlineStr">
        <is>
          <r>
            <t xml:space="preserve">SP Obras</t>
          </r>
        </is>
      </c>
      <c r="D196" s="18" t="inlineStr">
        <is>
          <r>
            <t xml:space="preserve">H</t>
          </r>
        </is>
      </c>
      <c r="E196" s="20" t="n">
        <v>1.5</v>
      </c>
      <c r="F196" s="21" t="n">
        <v>20.4363</v>
      </c>
      <c r="G196" s="21" t="n">
        <f>ROUND(ROUND(E196,4)*F196,2)</f>
        <v>30.65</v>
      </c>
    </row>
    <row r="197" customHeight="1" ht="15">
      <c r="A197" s="2" t="inlineStr"/>
      <c r="B197" s="2" t="inlineStr"/>
      <c r="C197" s="2" t="inlineStr"/>
      <c r="D197" s="2" t="inlineStr"/>
      <c r="E197" s="22" t="inlineStr">
        <is>
          <r>
            <t xml:space="preserve">TOTAL Mão de Obra:</t>
          </r>
        </is>
      </c>
      <c r="F197" s="22" t="inlineStr"/>
      <c r="G197" s="23" t="n">
        <f>SUM(G196:G196)</f>
        <v>30.65</v>
      </c>
    </row>
    <row r="198" customHeight="1" ht="15">
      <c r="A198" s="2" t="inlineStr"/>
      <c r="B198" s="2" t="inlineStr"/>
      <c r="C198" s="2" t="inlineStr"/>
      <c r="D198" s="2" t="inlineStr"/>
      <c r="E198" s="24" t="inlineStr">
        <is>
          <r>
            <t xml:space="preserve">VALOR:</t>
          </r>
        </is>
      </c>
      <c r="F198" s="24" t="inlineStr"/>
      <c r="G198" s="25" t="n">
        <f>ROUND(SUM(G197),2)</f>
        <v>30.66</v>
      </c>
    </row>
    <row r="199" customHeight="1" ht="10">
      <c r="A199" s="2" t="inlineStr"/>
      <c r="B199" s="2" t="inlineStr"/>
      <c r="C199" s="2" t="inlineStr"/>
      <c r="D199" s="2" t="inlineStr"/>
      <c r="E199" s="14" t="inlineStr"/>
      <c r="F199" s="14" t="inlineStr"/>
      <c r="G199" s="14" t="inlineStr"/>
    </row>
    <row r="200" customHeight="1" ht="20">
      <c r="A200" s="15" t="inlineStr">
        <is>
          <r>
            <t xml:space="preserve">1.5.3. ​03.01.250​ Demolição mecanizada de pavimento ou piso em concreto, inclusive fragmentação e acomodação do material​ (M2)</t>
          </r>
        </is>
      </c>
      <c r="B200" s="15" t="inlineStr"/>
      <c r="C200" s="15" t="inlineStr"/>
      <c r="D200" s="15" t="inlineStr"/>
      <c r="E200" s="15" t="inlineStr"/>
      <c r="F200" s="15" t="inlineStr"/>
      <c r="G200" s="15" t="inlineStr"/>
    </row>
    <row r="201" customHeight="1" ht="15">
      <c r="A201" s="16" t="inlineStr">
        <is>
          <r>
            <t xml:space="preserve">Equipamento</t>
          </r>
        </is>
      </c>
      <c r="B201" s="16" t="inlineStr"/>
      <c r="C201" s="17" t="inlineStr">
        <is>
          <r>
            <t xml:space="preserve">FONTE</t>
          </r>
        </is>
      </c>
      <c r="D201" s="17" t="inlineStr">
        <is>
          <r>
            <t xml:space="preserve">UNID</t>
          </r>
        </is>
      </c>
      <c r="E201" s="17" t="inlineStr">
        <is>
          <r>
            <t xml:space="preserve">COEFICIENTE</t>
          </r>
        </is>
      </c>
      <c r="F201" s="17" t="inlineStr">
        <is>
          <r>
            <t xml:space="preserve">PREÇO UNITÁRIO</t>
          </r>
        </is>
      </c>
      <c r="G201" s="17" t="inlineStr">
        <is>
          <r>
            <t xml:space="preserve">TOTAL</t>
          </r>
        </is>
      </c>
    </row>
    <row r="202" customHeight="1" ht="29">
      <c r="A202" s="18" t="inlineStr">
        <is>
          <r>
            <t xml:space="preserve">S.01.000.080129</t>
          </r>
        </is>
      </c>
      <c r="B202" s="19" t="inlineStr">
        <is>
          <r>
            <t xml:space="preserve">Compressor de ar XA 125 MWD - COND. D</t>
          </r>
        </is>
      </c>
      <c r="C202" s="18" t="inlineStr">
        <is>
          <r>
            <t xml:space="preserve">SP Obras</t>
          </r>
        </is>
      </c>
      <c r="D202" s="18" t="inlineStr">
        <is>
          <r>
            <t xml:space="preserve">H</t>
          </r>
        </is>
      </c>
      <c r="E202" s="20" t="n">
        <v>0.1</v>
      </c>
      <c r="F202" s="21" t="n">
        <v>143.67</v>
      </c>
      <c r="G202" s="21" t="n">
        <f>ROUND(ROUND(E202,4)*F202,2)</f>
        <v>14.37</v>
      </c>
    </row>
    <row r="203" customHeight="1" ht="29">
      <c r="A203" s="18" t="inlineStr">
        <is>
          <r>
            <t xml:space="preserve">S.01.000.080157</t>
          </r>
        </is>
      </c>
      <c r="B203" s="19" t="inlineStr">
        <is>
          <r>
            <t xml:space="preserve">Rompedor Pneumático ATLAS COPCO TEX 32 PS</t>
          </r>
        </is>
      </c>
      <c r="C203" s="18" t="inlineStr">
        <is>
          <r>
            <t xml:space="preserve">SP Obras</t>
          </r>
        </is>
      </c>
      <c r="D203" s="18" t="inlineStr">
        <is>
          <r>
            <t xml:space="preserve">H</t>
          </r>
        </is>
      </c>
      <c r="E203" s="20" t="n">
        <v>0.2</v>
      </c>
      <c r="F203" s="21" t="n">
        <v>36.56</v>
      </c>
      <c r="G203" s="21" t="n">
        <f>ROUND(ROUND(E203,4)*F203,2)</f>
        <v>7.31</v>
      </c>
    </row>
    <row r="204" customHeight="1" ht="15">
      <c r="A204" s="2" t="inlineStr"/>
      <c r="B204" s="2" t="inlineStr"/>
      <c r="C204" s="2" t="inlineStr"/>
      <c r="D204" s="2" t="inlineStr"/>
      <c r="E204" s="22" t="inlineStr">
        <is>
          <r>
            <t xml:space="preserve">TOTAL Equipamento:</t>
          </r>
        </is>
      </c>
      <c r="F204" s="22" t="inlineStr"/>
      <c r="G204" s="23" t="n">
        <f>SUM(G202:G203)</f>
        <v>21.68</v>
      </c>
    </row>
    <row r="205" customHeight="1" ht="15">
      <c r="A205" s="16" t="inlineStr">
        <is>
          <r>
            <t xml:space="preserve">Mão de Obra</t>
          </r>
        </is>
      </c>
      <c r="B205" s="16" t="inlineStr"/>
      <c r="C205" s="17" t="inlineStr">
        <is>
          <r>
            <t xml:space="preserve">FONTE</t>
          </r>
        </is>
      </c>
      <c r="D205" s="17" t="inlineStr">
        <is>
          <r>
            <t xml:space="preserve">UNID</t>
          </r>
        </is>
      </c>
      <c r="E205" s="17" t="inlineStr">
        <is>
          <r>
            <t xml:space="preserve">COEFICIENTE</t>
          </r>
        </is>
      </c>
      <c r="F205" s="17" t="inlineStr">
        <is>
          <r>
            <t xml:space="preserve">PREÇO UNITÁRIO</t>
          </r>
        </is>
      </c>
      <c r="G205" s="17" t="inlineStr">
        <is>
          <r>
            <t xml:space="preserve">TOTAL</t>
          </r>
        </is>
      </c>
    </row>
    <row r="206" customHeight="1" ht="29">
      <c r="A206" s="18" t="inlineStr">
        <is>
          <r>
            <t xml:space="preserve">B.01.000.010146</t>
          </r>
        </is>
      </c>
      <c r="B206" s="19" t="inlineStr">
        <is>
          <r>
            <t xml:space="preserve">Servente</t>
          </r>
        </is>
      </c>
      <c r="C206" s="18" t="inlineStr">
        <is>
          <r>
            <t xml:space="preserve">SP Obras</t>
          </r>
        </is>
      </c>
      <c r="D206" s="18" t="inlineStr">
        <is>
          <r>
            <t xml:space="preserve">H</t>
          </r>
        </is>
      </c>
      <c r="E206" s="20" t="n">
        <v>0.4</v>
      </c>
      <c r="F206" s="21" t="n">
        <v>20.4363</v>
      </c>
      <c r="G206" s="21" t="n">
        <f>ROUND(ROUND(E206,4)*F206,2)</f>
        <v>8.17</v>
      </c>
    </row>
    <row r="207" customHeight="1" ht="15">
      <c r="A207" s="2" t="inlineStr"/>
      <c r="B207" s="2" t="inlineStr"/>
      <c r="C207" s="2" t="inlineStr"/>
      <c r="D207" s="2" t="inlineStr"/>
      <c r="E207" s="22" t="inlineStr">
        <is>
          <r>
            <t xml:space="preserve">TOTAL Mão de Obra:</t>
          </r>
        </is>
      </c>
      <c r="F207" s="22" t="inlineStr"/>
      <c r="G207" s="23" t="n">
        <f>SUM(G206:G206)</f>
        <v>8.17</v>
      </c>
    </row>
    <row r="208" customHeight="1" ht="15">
      <c r="A208" s="2" t="inlineStr"/>
      <c r="B208" s="2" t="inlineStr"/>
      <c r="C208" s="2" t="inlineStr"/>
      <c r="D208" s="2" t="inlineStr"/>
      <c r="E208" s="24" t="inlineStr">
        <is>
          <r>
            <t xml:space="preserve">VALOR:</t>
          </r>
        </is>
      </c>
      <c r="F208" s="24" t="inlineStr"/>
      <c r="G208" s="25" t="n">
        <f>ROUND(SUM(G204,G207),2)</f>
        <v>29.86</v>
      </c>
    </row>
    <row r="209" customHeight="1" ht="10">
      <c r="A209" s="2" t="inlineStr"/>
      <c r="B209" s="2" t="inlineStr"/>
      <c r="C209" s="2" t="inlineStr"/>
      <c r="D209" s="2" t="inlineStr"/>
      <c r="E209" s="14" t="inlineStr"/>
      <c r="F209" s="14" t="inlineStr"/>
      <c r="G209" s="14" t="inlineStr"/>
    </row>
    <row r="210" customHeight="1" ht="20">
      <c r="A210" s="15" t="inlineStr">
        <is>
          <r>
            <t xml:space="preserve">1.5.4. ​03.02.040​ Demolição manual de alvenaria de elevação ou elemento vazado, incluindo revestimento​ (M3)</t>
          </r>
        </is>
      </c>
      <c r="B210" s="15" t="inlineStr"/>
      <c r="C210" s="15" t="inlineStr"/>
      <c r="D210" s="15" t="inlineStr"/>
      <c r="E210" s="15" t="inlineStr"/>
      <c r="F210" s="15" t="inlineStr"/>
      <c r="G210" s="15" t="inlineStr"/>
    </row>
    <row r="211" customHeight="1" ht="15">
      <c r="A211" s="16" t="inlineStr">
        <is>
          <r>
            <t xml:space="preserve">Mão de Obra</t>
          </r>
        </is>
      </c>
      <c r="B211" s="16" t="inlineStr"/>
      <c r="C211" s="17" t="inlineStr">
        <is>
          <r>
            <t xml:space="preserve">FONTE</t>
          </r>
        </is>
      </c>
      <c r="D211" s="17" t="inlineStr">
        <is>
          <r>
            <t xml:space="preserve">UNID</t>
          </r>
        </is>
      </c>
      <c r="E211" s="17" t="inlineStr">
        <is>
          <r>
            <t xml:space="preserve">COEFICIENTE</t>
          </r>
        </is>
      </c>
      <c r="F211" s="17" t="inlineStr">
        <is>
          <r>
            <t xml:space="preserve">PREÇO UNITÁRIO</t>
          </r>
        </is>
      </c>
      <c r="G211" s="17" t="inlineStr">
        <is>
          <r>
            <t xml:space="preserve">TOTAL</t>
          </r>
        </is>
      </c>
    </row>
    <row r="212" customHeight="1" ht="29">
      <c r="A212" s="18" t="inlineStr">
        <is>
          <r>
            <t xml:space="preserve">B.01.000.010146</t>
          </r>
        </is>
      </c>
      <c r="B212" s="19" t="inlineStr">
        <is>
          <r>
            <t xml:space="preserve">Servente</t>
          </r>
        </is>
      </c>
      <c r="C212" s="18" t="inlineStr">
        <is>
          <r>
            <t xml:space="preserve">SP Obras</t>
          </r>
        </is>
      </c>
      <c r="D212" s="18" t="inlineStr">
        <is>
          <r>
            <t xml:space="preserve">H</t>
          </r>
        </is>
      </c>
      <c r="E212" s="20" t="n">
        <v>4.0</v>
      </c>
      <c r="F212" s="21" t="n">
        <v>20.4363</v>
      </c>
      <c r="G212" s="21" t="n">
        <f>ROUND(ROUND(E212,4)*F212,2)</f>
        <v>81.75</v>
      </c>
    </row>
    <row r="213" customHeight="1" ht="15">
      <c r="A213" s="2" t="inlineStr"/>
      <c r="B213" s="2" t="inlineStr"/>
      <c r="C213" s="2" t="inlineStr"/>
      <c r="D213" s="2" t="inlineStr"/>
      <c r="E213" s="22" t="inlineStr">
        <is>
          <r>
            <t xml:space="preserve">TOTAL Mão de Obra:</t>
          </r>
        </is>
      </c>
      <c r="F213" s="22" t="inlineStr"/>
      <c r="G213" s="23" t="n">
        <f>SUM(G212:G212)</f>
        <v>81.75</v>
      </c>
    </row>
    <row r="214" customHeight="1" ht="15">
      <c r="A214" s="2" t="inlineStr"/>
      <c r="B214" s="2" t="inlineStr"/>
      <c r="C214" s="2" t="inlineStr"/>
      <c r="D214" s="2" t="inlineStr"/>
      <c r="E214" s="24" t="inlineStr">
        <is>
          <r>
            <t xml:space="preserve">VALOR:</t>
          </r>
        </is>
      </c>
      <c r="F214" s="24" t="inlineStr"/>
      <c r="G214" s="25" t="n">
        <f>ROUND(SUM(G213),2)</f>
        <v>81.76</v>
      </c>
    </row>
    <row r="215" customHeight="1" ht="10">
      <c r="A215" s="2" t="inlineStr"/>
      <c r="B215" s="2" t="inlineStr"/>
      <c r="C215" s="2" t="inlineStr"/>
      <c r="D215" s="2" t="inlineStr"/>
      <c r="E215" s="14" t="inlineStr"/>
      <c r="F215" s="14" t="inlineStr"/>
      <c r="G215" s="14" t="inlineStr"/>
    </row>
    <row r="216" customHeight="1" ht="20">
      <c r="A216" s="15" t="inlineStr">
        <is>
          <r>
            <t xml:space="preserve">1.5.5. ​03.04.020​ Demolição manual de revestimento cerâmico, incluindo a base​ (M2)</t>
          </r>
        </is>
      </c>
      <c r="B216" s="15" t="inlineStr"/>
      <c r="C216" s="15" t="inlineStr"/>
      <c r="D216" s="15" t="inlineStr"/>
      <c r="E216" s="15" t="inlineStr"/>
      <c r="F216" s="15" t="inlineStr"/>
      <c r="G216" s="15" t="inlineStr"/>
    </row>
    <row r="217" customHeight="1" ht="15">
      <c r="A217" s="16" t="inlineStr">
        <is>
          <r>
            <t xml:space="preserve">Mão de Obra</t>
          </r>
        </is>
      </c>
      <c r="B217" s="16" t="inlineStr"/>
      <c r="C217" s="17" t="inlineStr">
        <is>
          <r>
            <t xml:space="preserve">FONTE</t>
          </r>
        </is>
      </c>
      <c r="D217" s="17" t="inlineStr">
        <is>
          <r>
            <t xml:space="preserve">UNID</t>
          </r>
        </is>
      </c>
      <c r="E217" s="17" t="inlineStr">
        <is>
          <r>
            <t xml:space="preserve">COEFICIENTE</t>
          </r>
        </is>
      </c>
      <c r="F217" s="17" t="inlineStr">
        <is>
          <r>
            <t xml:space="preserve">PREÇO UNITÁRIO</t>
          </r>
        </is>
      </c>
      <c r="G217" s="17" t="inlineStr">
        <is>
          <r>
            <t xml:space="preserve">TOTAL</t>
          </r>
        </is>
      </c>
    </row>
    <row r="218" customHeight="1" ht="29">
      <c r="A218" s="18" t="inlineStr">
        <is>
          <r>
            <t xml:space="preserve">B.01.000.010146</t>
          </r>
        </is>
      </c>
      <c r="B218" s="19" t="inlineStr">
        <is>
          <r>
            <t xml:space="preserve">Servente</t>
          </r>
        </is>
      </c>
      <c r="C218" s="18" t="inlineStr">
        <is>
          <r>
            <t xml:space="preserve">SP Obras</t>
          </r>
        </is>
      </c>
      <c r="D218" s="18" t="inlineStr">
        <is>
          <r>
            <t xml:space="preserve">H</t>
          </r>
        </is>
      </c>
      <c r="E218" s="20" t="n">
        <v>0.6</v>
      </c>
      <c r="F218" s="21" t="n">
        <v>20.4363</v>
      </c>
      <c r="G218" s="21" t="n">
        <f>ROUND(ROUND(E218,4)*F218,2)</f>
        <v>12.26</v>
      </c>
    </row>
    <row r="219" customHeight="1" ht="15">
      <c r="A219" s="2" t="inlineStr"/>
      <c r="B219" s="2" t="inlineStr"/>
      <c r="C219" s="2" t="inlineStr"/>
      <c r="D219" s="2" t="inlineStr"/>
      <c r="E219" s="22" t="inlineStr">
        <is>
          <r>
            <t xml:space="preserve">TOTAL Mão de Obra:</t>
          </r>
        </is>
      </c>
      <c r="F219" s="22" t="inlineStr"/>
      <c r="G219" s="23" t="n">
        <f>SUM(G218:G218)</f>
        <v>12.26</v>
      </c>
    </row>
    <row r="220" customHeight="1" ht="15">
      <c r="A220" s="2" t="inlineStr"/>
      <c r="B220" s="2" t="inlineStr"/>
      <c r="C220" s="2" t="inlineStr"/>
      <c r="D220" s="2" t="inlineStr"/>
      <c r="E220" s="24" t="inlineStr">
        <is>
          <r>
            <t xml:space="preserve">VALOR:</t>
          </r>
        </is>
      </c>
      <c r="F220" s="24" t="inlineStr"/>
      <c r="G220" s="25" t="n">
        <f>ROUND(SUM(G219),2)</f>
        <v>12.26</v>
      </c>
    </row>
    <row r="221" customHeight="1" ht="10">
      <c r="A221" s="2" t="inlineStr"/>
      <c r="B221" s="2" t="inlineStr"/>
      <c r="C221" s="2" t="inlineStr"/>
      <c r="D221" s="2" t="inlineStr"/>
      <c r="E221" s="14" t="inlineStr"/>
      <c r="F221" s="14" t="inlineStr"/>
      <c r="G221" s="14" t="inlineStr"/>
    </row>
    <row r="222" customHeight="1" ht="20">
      <c r="A222" s="15" t="inlineStr">
        <is>
          <r>
            <t xml:space="preserve">1.5.6. ​03.04.040​ Demolição manual de rodapé, soleira ou peitoril, em material cerâmico e/ou ladrilho hidráulico, incluindo a base​ (M)</t>
          </r>
        </is>
      </c>
      <c r="B222" s="15" t="inlineStr"/>
      <c r="C222" s="15" t="inlineStr"/>
      <c r="D222" s="15" t="inlineStr"/>
      <c r="E222" s="15" t="inlineStr"/>
      <c r="F222" s="15" t="inlineStr"/>
      <c r="G222" s="15" t="inlineStr"/>
    </row>
    <row r="223" customHeight="1" ht="15">
      <c r="A223" s="16" t="inlineStr">
        <is>
          <r>
            <t xml:space="preserve">Mão de Obra</t>
          </r>
        </is>
      </c>
      <c r="B223" s="16" t="inlineStr"/>
      <c r="C223" s="17" t="inlineStr">
        <is>
          <r>
            <t xml:space="preserve">FONTE</t>
          </r>
        </is>
      </c>
      <c r="D223" s="17" t="inlineStr">
        <is>
          <r>
            <t xml:space="preserve">UNID</t>
          </r>
        </is>
      </c>
      <c r="E223" s="17" t="inlineStr">
        <is>
          <r>
            <t xml:space="preserve">COEFICIENTE</t>
          </r>
        </is>
      </c>
      <c r="F223" s="17" t="inlineStr">
        <is>
          <r>
            <t xml:space="preserve">PREÇO UNITÁRIO</t>
          </r>
        </is>
      </c>
      <c r="G223" s="17" t="inlineStr">
        <is>
          <r>
            <t xml:space="preserve">TOTAL</t>
          </r>
        </is>
      </c>
    </row>
    <row r="224" customHeight="1" ht="29">
      <c r="A224" s="18" t="inlineStr">
        <is>
          <r>
            <t xml:space="preserve">B.01.000.010146</t>
          </r>
        </is>
      </c>
      <c r="B224" s="19" t="inlineStr">
        <is>
          <r>
            <t xml:space="preserve">Servente</t>
          </r>
        </is>
      </c>
      <c r="C224" s="18" t="inlineStr">
        <is>
          <r>
            <t xml:space="preserve">SP Obras</t>
          </r>
        </is>
      </c>
      <c r="D224" s="18" t="inlineStr">
        <is>
          <r>
            <t xml:space="preserve">H</t>
          </r>
        </is>
      </c>
      <c r="E224" s="20" t="n">
        <v>0.15</v>
      </c>
      <c r="F224" s="21" t="n">
        <v>20.4363</v>
      </c>
      <c r="G224" s="21" t="n">
        <f>ROUND(ROUND(E224,4)*F224,2)</f>
        <v>3.07</v>
      </c>
    </row>
    <row r="225" customHeight="1" ht="15">
      <c r="A225" s="2" t="inlineStr"/>
      <c r="B225" s="2" t="inlineStr"/>
      <c r="C225" s="2" t="inlineStr"/>
      <c r="D225" s="2" t="inlineStr"/>
      <c r="E225" s="22" t="inlineStr">
        <is>
          <r>
            <t xml:space="preserve">TOTAL Mão de Obra:</t>
          </r>
        </is>
      </c>
      <c r="F225" s="22" t="inlineStr"/>
      <c r="G225" s="23" t="n">
        <f>SUM(G224:G224)</f>
        <v>3.07</v>
      </c>
    </row>
    <row r="226" customHeight="1" ht="15">
      <c r="A226" s="2" t="inlineStr"/>
      <c r="B226" s="2" t="inlineStr"/>
      <c r="C226" s="2" t="inlineStr"/>
      <c r="D226" s="2" t="inlineStr"/>
      <c r="E226" s="24" t="inlineStr">
        <is>
          <r>
            <t xml:space="preserve">VALOR:</t>
          </r>
        </is>
      </c>
      <c r="F226" s="24" t="inlineStr"/>
      <c r="G226" s="25" t="n">
        <f>ROUND(SUM(G225),2)</f>
        <v>3.07</v>
      </c>
    </row>
    <row r="227" customHeight="1" ht="10">
      <c r="A227" s="2" t="inlineStr"/>
      <c r="B227" s="2" t="inlineStr"/>
      <c r="C227" s="2" t="inlineStr"/>
      <c r="D227" s="2" t="inlineStr"/>
      <c r="E227" s="14" t="inlineStr"/>
      <c r="F227" s="14" t="inlineStr"/>
      <c r="G227" s="14" t="inlineStr"/>
    </row>
    <row r="228" customHeight="1" ht="20">
      <c r="A228" s="15" t="inlineStr">
        <is>
          <r>
            <t xml:space="preserve">1.5.7. ​04.01.060​ Retirada de divisória em placa de concreto, granito, granilite ou mármore​ (M2)</t>
          </r>
        </is>
      </c>
      <c r="B228" s="15" t="inlineStr"/>
      <c r="C228" s="15" t="inlineStr"/>
      <c r="D228" s="15" t="inlineStr"/>
      <c r="E228" s="15" t="inlineStr"/>
      <c r="F228" s="15" t="inlineStr"/>
      <c r="G228" s="15" t="inlineStr"/>
    </row>
    <row r="229" customHeight="1" ht="15">
      <c r="A229" s="16" t="inlineStr">
        <is>
          <r>
            <t xml:space="preserve">Mão de Obra</t>
          </r>
        </is>
      </c>
      <c r="B229" s="16" t="inlineStr"/>
      <c r="C229" s="17" t="inlineStr">
        <is>
          <r>
            <t xml:space="preserve">FONTE</t>
          </r>
        </is>
      </c>
      <c r="D229" s="17" t="inlineStr">
        <is>
          <r>
            <t xml:space="preserve">UNID</t>
          </r>
        </is>
      </c>
      <c r="E229" s="17" t="inlineStr">
        <is>
          <r>
            <t xml:space="preserve">COEFICIENTE</t>
          </r>
        </is>
      </c>
      <c r="F229" s="17" t="inlineStr">
        <is>
          <r>
            <t xml:space="preserve">PREÇO UNITÁRIO</t>
          </r>
        </is>
      </c>
      <c r="G229" s="17" t="inlineStr">
        <is>
          <r>
            <t xml:space="preserve">TOTAL</t>
          </r>
        </is>
      </c>
    </row>
    <row r="230" customHeight="1" ht="29">
      <c r="A230" s="18" t="inlineStr">
        <is>
          <r>
            <t xml:space="preserve">B.01.000.010139</t>
          </r>
        </is>
      </c>
      <c r="B230" s="19" t="inlineStr">
        <is>
          <r>
            <t xml:space="preserve">Pedreiro</t>
          </r>
        </is>
      </c>
      <c r="C230" s="18" t="inlineStr">
        <is>
          <r>
            <t xml:space="preserve">SP Obras</t>
          </r>
        </is>
      </c>
      <c r="D230" s="18" t="inlineStr">
        <is>
          <r>
            <t xml:space="preserve">H</t>
          </r>
        </is>
      </c>
      <c r="E230" s="20" t="n">
        <v>0.8</v>
      </c>
      <c r="F230" s="21" t="n">
        <v>24.8727</v>
      </c>
      <c r="G230" s="21" t="n">
        <f>ROUND(ROUND(E230,4)*F230,2)</f>
        <v>19.9</v>
      </c>
    </row>
    <row r="231" customHeight="1" ht="15">
      <c r="A231" s="2" t="inlineStr"/>
      <c r="B231" s="2" t="inlineStr"/>
      <c r="C231" s="2" t="inlineStr"/>
      <c r="D231" s="2" t="inlineStr"/>
      <c r="E231" s="22" t="inlineStr">
        <is>
          <r>
            <t xml:space="preserve">TOTAL Mão de Obra:</t>
          </r>
        </is>
      </c>
      <c r="F231" s="22" t="inlineStr"/>
      <c r="G231" s="23" t="n">
        <f>SUM(G230:G230)</f>
        <v>19.9</v>
      </c>
    </row>
    <row r="232" customHeight="1" ht="15">
      <c r="A232" s="2" t="inlineStr"/>
      <c r="B232" s="2" t="inlineStr"/>
      <c r="C232" s="2" t="inlineStr"/>
      <c r="D232" s="2" t="inlineStr"/>
      <c r="E232" s="24" t="inlineStr">
        <is>
          <r>
            <t xml:space="preserve">VALOR:</t>
          </r>
        </is>
      </c>
      <c r="F232" s="24" t="inlineStr"/>
      <c r="G232" s="25" t="n">
        <f>ROUND(SUM(G231),2)</f>
        <v>19.9</v>
      </c>
    </row>
    <row r="233" customHeight="1" ht="10">
      <c r="A233" s="2" t="inlineStr"/>
      <c r="B233" s="2" t="inlineStr"/>
      <c r="C233" s="2" t="inlineStr"/>
      <c r="D233" s="2" t="inlineStr"/>
      <c r="E233" s="14" t="inlineStr"/>
      <c r="F233" s="14" t="inlineStr"/>
      <c r="G233" s="14" t="inlineStr"/>
    </row>
    <row r="234" customHeight="1" ht="20">
      <c r="A234" s="15" t="inlineStr">
        <is>
          <r>
            <t xml:space="preserve">1.5.8. ​04.04.030​ Retirada de soleira ou peitoril em pedra, granito ou mármore​ (M)</t>
          </r>
        </is>
      </c>
      <c r="B234" s="15" t="inlineStr"/>
      <c r="C234" s="15" t="inlineStr"/>
      <c r="D234" s="15" t="inlineStr"/>
      <c r="E234" s="15" t="inlineStr"/>
      <c r="F234" s="15" t="inlineStr"/>
      <c r="G234" s="15" t="inlineStr"/>
    </row>
    <row r="235" customHeight="1" ht="15">
      <c r="A235" s="16" t="inlineStr">
        <is>
          <r>
            <t xml:space="preserve">Mão de Obra</t>
          </r>
        </is>
      </c>
      <c r="B235" s="16" t="inlineStr"/>
      <c r="C235" s="17" t="inlineStr">
        <is>
          <r>
            <t xml:space="preserve">FONTE</t>
          </r>
        </is>
      </c>
      <c r="D235" s="17" t="inlineStr">
        <is>
          <r>
            <t xml:space="preserve">UNID</t>
          </r>
        </is>
      </c>
      <c r="E235" s="17" t="inlineStr">
        <is>
          <r>
            <t xml:space="preserve">COEFICIENTE</t>
          </r>
        </is>
      </c>
      <c r="F235" s="17" t="inlineStr">
        <is>
          <r>
            <t xml:space="preserve">PREÇO UNITÁRIO</t>
          </r>
        </is>
      </c>
      <c r="G235" s="17" t="inlineStr">
        <is>
          <r>
            <t xml:space="preserve">TOTAL</t>
          </r>
        </is>
      </c>
    </row>
    <row r="236" customHeight="1" ht="29">
      <c r="A236" s="18" t="inlineStr">
        <is>
          <r>
            <t xml:space="preserve">B.01.000.010146</t>
          </r>
        </is>
      </c>
      <c r="B236" s="19" t="inlineStr">
        <is>
          <r>
            <t xml:space="preserve">Servente</t>
          </r>
        </is>
      </c>
      <c r="C236" s="18" t="inlineStr">
        <is>
          <r>
            <t xml:space="preserve">SP Obras</t>
          </r>
        </is>
      </c>
      <c r="D236" s="18" t="inlineStr">
        <is>
          <r>
            <t xml:space="preserve">H</t>
          </r>
        </is>
      </c>
      <c r="E236" s="20" t="n">
        <v>0.9</v>
      </c>
      <c r="F236" s="21" t="n">
        <v>20.4363</v>
      </c>
      <c r="G236" s="21" t="n">
        <f>ROUND(ROUND(E236,4)*F236,2)</f>
        <v>18.39</v>
      </c>
    </row>
    <row r="237" customHeight="1" ht="15">
      <c r="A237" s="2" t="inlineStr"/>
      <c r="B237" s="2" t="inlineStr"/>
      <c r="C237" s="2" t="inlineStr"/>
      <c r="D237" s="2" t="inlineStr"/>
      <c r="E237" s="22" t="inlineStr">
        <is>
          <r>
            <t xml:space="preserve">TOTAL Mão de Obra:</t>
          </r>
        </is>
      </c>
      <c r="F237" s="22" t="inlineStr"/>
      <c r="G237" s="23" t="n">
        <f>SUM(G236:G236)</f>
        <v>18.39</v>
      </c>
    </row>
    <row r="238" customHeight="1" ht="15">
      <c r="A238" s="2" t="inlineStr"/>
      <c r="B238" s="2" t="inlineStr"/>
      <c r="C238" s="2" t="inlineStr"/>
      <c r="D238" s="2" t="inlineStr"/>
      <c r="E238" s="24" t="inlineStr">
        <is>
          <r>
            <t xml:space="preserve">VALOR:</t>
          </r>
        </is>
      </c>
      <c r="F238" s="24" t="inlineStr"/>
      <c r="G238" s="25" t="n">
        <f>ROUND(SUM(G237),2)</f>
        <v>18.4</v>
      </c>
    </row>
    <row r="239" customHeight="1" ht="10">
      <c r="A239" s="2" t="inlineStr"/>
      <c r="B239" s="2" t="inlineStr"/>
      <c r="C239" s="2" t="inlineStr"/>
      <c r="D239" s="2" t="inlineStr"/>
      <c r="E239" s="14" t="inlineStr"/>
      <c r="F239" s="14" t="inlineStr"/>
      <c r="G239" s="14" t="inlineStr"/>
    </row>
    <row r="240" customHeight="1" ht="20">
      <c r="A240" s="15" t="inlineStr">
        <is>
          <r>
            <t xml:space="preserve">1.5.9. ​04.09.160​ Retirada de entelamento metálico em geral​ (M2)</t>
          </r>
        </is>
      </c>
      <c r="B240" s="15" t="inlineStr"/>
      <c r="C240" s="15" t="inlineStr"/>
      <c r="D240" s="15" t="inlineStr"/>
      <c r="E240" s="15" t="inlineStr"/>
      <c r="F240" s="15" t="inlineStr"/>
      <c r="G240" s="15" t="inlineStr"/>
    </row>
    <row r="241" customHeight="1" ht="15">
      <c r="A241" s="16" t="inlineStr">
        <is>
          <r>
            <t xml:space="preserve">Mão de Obra</t>
          </r>
        </is>
      </c>
      <c r="B241" s="16" t="inlineStr"/>
      <c r="C241" s="17" t="inlineStr">
        <is>
          <r>
            <t xml:space="preserve">FONTE</t>
          </r>
        </is>
      </c>
      <c r="D241" s="17" t="inlineStr">
        <is>
          <r>
            <t xml:space="preserve">UNID</t>
          </r>
        </is>
      </c>
      <c r="E241" s="17" t="inlineStr">
        <is>
          <r>
            <t xml:space="preserve">COEFICIENTE</t>
          </r>
        </is>
      </c>
      <c r="F241" s="17" t="inlineStr">
        <is>
          <r>
            <t xml:space="preserve">PREÇO UNITÁRIO</t>
          </r>
        </is>
      </c>
      <c r="G241" s="17" t="inlineStr">
        <is>
          <r>
            <t xml:space="preserve">TOTAL</t>
          </r>
        </is>
      </c>
    </row>
    <row r="242" customHeight="1" ht="29">
      <c r="A242" s="18" t="inlineStr">
        <is>
          <r>
            <t xml:space="preserve">B.01.000.010139</t>
          </r>
        </is>
      </c>
      <c r="B242" s="19" t="inlineStr">
        <is>
          <r>
            <t xml:space="preserve">Pedreiro</t>
          </r>
        </is>
      </c>
      <c r="C242" s="18" t="inlineStr">
        <is>
          <r>
            <t xml:space="preserve">SP Obras</t>
          </r>
        </is>
      </c>
      <c r="D242" s="18" t="inlineStr">
        <is>
          <r>
            <t xml:space="preserve">H</t>
          </r>
        </is>
      </c>
      <c r="E242" s="20" t="n">
        <v>0.05</v>
      </c>
      <c r="F242" s="21" t="n">
        <v>24.8727</v>
      </c>
      <c r="G242" s="21" t="n">
        <f>ROUND(ROUND(E242,4)*F242,2)</f>
        <v>1.24</v>
      </c>
    </row>
    <row r="243" customHeight="1" ht="29">
      <c r="A243" s="18" t="inlineStr">
        <is>
          <r>
            <t xml:space="preserve">B.01.000.010146</t>
          </r>
        </is>
      </c>
      <c r="B243" s="19" t="inlineStr">
        <is>
          <r>
            <t xml:space="preserve">Servente</t>
          </r>
        </is>
      </c>
      <c r="C243" s="18" t="inlineStr">
        <is>
          <r>
            <t xml:space="preserve">SP Obras</t>
          </r>
        </is>
      </c>
      <c r="D243" s="18" t="inlineStr">
        <is>
          <r>
            <t xml:space="preserve">H</t>
          </r>
        </is>
      </c>
      <c r="E243" s="20" t="n">
        <v>0.15</v>
      </c>
      <c r="F243" s="21" t="n">
        <v>20.4363</v>
      </c>
      <c r="G243" s="21" t="n">
        <f>ROUND(ROUND(E243,4)*F243,2)</f>
        <v>3.07</v>
      </c>
    </row>
    <row r="244" customHeight="1" ht="15">
      <c r="A244" s="2" t="inlineStr"/>
      <c r="B244" s="2" t="inlineStr"/>
      <c r="C244" s="2" t="inlineStr"/>
      <c r="D244" s="2" t="inlineStr"/>
      <c r="E244" s="22" t="inlineStr">
        <is>
          <r>
            <t xml:space="preserve">TOTAL Mão de Obra:</t>
          </r>
        </is>
      </c>
      <c r="F244" s="22" t="inlineStr"/>
      <c r="G244" s="23" t="n">
        <f>SUM(G242:G243)</f>
        <v>4.31</v>
      </c>
    </row>
    <row r="245" customHeight="1" ht="15">
      <c r="A245" s="2" t="inlineStr"/>
      <c r="B245" s="2" t="inlineStr"/>
      <c r="C245" s="2" t="inlineStr"/>
      <c r="D245" s="2" t="inlineStr"/>
      <c r="E245" s="24" t="inlineStr">
        <is>
          <r>
            <t xml:space="preserve">VALOR:</t>
          </r>
        </is>
      </c>
      <c r="F245" s="24" t="inlineStr"/>
      <c r="G245" s="25" t="n">
        <f>ROUND(SUM(G244),2)</f>
        <v>4.31</v>
      </c>
    </row>
    <row r="246" customHeight="1" ht="10">
      <c r="A246" s="2" t="inlineStr"/>
      <c r="B246" s="2" t="inlineStr"/>
      <c r="C246" s="2" t="inlineStr"/>
      <c r="D246" s="2" t="inlineStr"/>
      <c r="E246" s="14" t="inlineStr"/>
      <c r="F246" s="14" t="inlineStr"/>
      <c r="G246" s="14" t="inlineStr"/>
    </row>
    <row r="247" customHeight="1" ht="20">
      <c r="A247" s="15" t="inlineStr">
        <is>
          <r>
            <t xml:space="preserve">1.5.10. ​04.11.030​ Retirada de bancada incluindo pertences​ (M2)</t>
          </r>
        </is>
      </c>
      <c r="B247" s="15" t="inlineStr"/>
      <c r="C247" s="15" t="inlineStr"/>
      <c r="D247" s="15" t="inlineStr"/>
      <c r="E247" s="15" t="inlineStr"/>
      <c r="F247" s="15" t="inlineStr"/>
      <c r="G247" s="15" t="inlineStr"/>
    </row>
    <row r="248" customHeight="1" ht="15">
      <c r="A248" s="16" t="inlineStr">
        <is>
          <r>
            <t xml:space="preserve">Mão de Obra</t>
          </r>
        </is>
      </c>
      <c r="B248" s="16" t="inlineStr"/>
      <c r="C248" s="17" t="inlineStr">
        <is>
          <r>
            <t xml:space="preserve">FONTE</t>
          </r>
        </is>
      </c>
      <c r="D248" s="17" t="inlineStr">
        <is>
          <r>
            <t xml:space="preserve">UNID</t>
          </r>
        </is>
      </c>
      <c r="E248" s="17" t="inlineStr">
        <is>
          <r>
            <t xml:space="preserve">COEFICIENTE</t>
          </r>
        </is>
      </c>
      <c r="F248" s="17" t="inlineStr">
        <is>
          <r>
            <t xml:space="preserve">PREÇO UNITÁRIO</t>
          </r>
        </is>
      </c>
      <c r="G248" s="17" t="inlineStr">
        <is>
          <r>
            <t xml:space="preserve">TOTAL</t>
          </r>
        </is>
      </c>
    </row>
    <row r="249" customHeight="1" ht="29">
      <c r="A249" s="18" t="inlineStr">
        <is>
          <r>
            <t xml:space="preserve">B.01.000.010139</t>
          </r>
        </is>
      </c>
      <c r="B249" s="19" t="inlineStr">
        <is>
          <r>
            <t xml:space="preserve">Pedreiro</t>
          </r>
        </is>
      </c>
      <c r="C249" s="18" t="inlineStr">
        <is>
          <r>
            <t xml:space="preserve">SP Obras</t>
          </r>
        </is>
      </c>
      <c r="D249" s="18" t="inlineStr">
        <is>
          <r>
            <t xml:space="preserve">H</t>
          </r>
        </is>
      </c>
      <c r="E249" s="20" t="n">
        <v>1.4</v>
      </c>
      <c r="F249" s="21" t="n">
        <v>24.8727</v>
      </c>
      <c r="G249" s="21" t="n">
        <f>ROUND(ROUND(E249,4)*F249,2)</f>
        <v>34.82</v>
      </c>
    </row>
    <row r="250" customHeight="1" ht="29">
      <c r="A250" s="18" t="inlineStr">
        <is>
          <r>
            <t xml:space="preserve">B.01.000.010146</t>
          </r>
        </is>
      </c>
      <c r="B250" s="19" t="inlineStr">
        <is>
          <r>
            <t xml:space="preserve">Servente</t>
          </r>
        </is>
      </c>
      <c r="C250" s="18" t="inlineStr">
        <is>
          <r>
            <t xml:space="preserve">SP Obras</t>
          </r>
        </is>
      </c>
      <c r="D250" s="18" t="inlineStr">
        <is>
          <r>
            <t xml:space="preserve">H</t>
          </r>
        </is>
      </c>
      <c r="E250" s="20" t="n">
        <v>1.4</v>
      </c>
      <c r="F250" s="21" t="n">
        <v>20.4363</v>
      </c>
      <c r="G250" s="21" t="n">
        <f>ROUND(ROUND(E250,4)*F250,2)</f>
        <v>28.61</v>
      </c>
    </row>
    <row r="251" customHeight="1" ht="15">
      <c r="A251" s="2" t="inlineStr"/>
      <c r="B251" s="2" t="inlineStr"/>
      <c r="C251" s="2" t="inlineStr"/>
      <c r="D251" s="2" t="inlineStr"/>
      <c r="E251" s="22" t="inlineStr">
        <is>
          <r>
            <t xml:space="preserve">TOTAL Mão de Obra:</t>
          </r>
        </is>
      </c>
      <c r="F251" s="22" t="inlineStr"/>
      <c r="G251" s="23" t="n">
        <f>SUM(G249:G250)</f>
        <v>63.43</v>
      </c>
    </row>
    <row r="252" customHeight="1" ht="15">
      <c r="A252" s="2" t="inlineStr"/>
      <c r="B252" s="2" t="inlineStr"/>
      <c r="C252" s="2" t="inlineStr"/>
      <c r="D252" s="2" t="inlineStr"/>
      <c r="E252" s="24" t="inlineStr">
        <is>
          <r>
            <t xml:space="preserve">VALOR:</t>
          </r>
        </is>
      </c>
      <c r="F252" s="24" t="inlineStr"/>
      <c r="G252" s="25" t="n">
        <f>ROUND(SUM(G251),2)</f>
        <v>63.44</v>
      </c>
    </row>
    <row r="253" customHeight="1" ht="10">
      <c r="A253" s="2" t="inlineStr"/>
      <c r="B253" s="2" t="inlineStr"/>
      <c r="C253" s="2" t="inlineStr"/>
      <c r="D253" s="2" t="inlineStr"/>
      <c r="E253" s="14" t="inlineStr"/>
      <c r="F253" s="14" t="inlineStr"/>
      <c r="G253" s="14" t="inlineStr"/>
    </row>
    <row r="254" customHeight="1" ht="20">
      <c r="A254" s="15" t="inlineStr">
        <is>
          <r>
            <t xml:space="preserve">1.5.11. ​04.14.020​ Retirada de vidro ou espelho com raspagem da massa ou retirada de baguete​ (M2)</t>
          </r>
        </is>
      </c>
      <c r="B254" s="15" t="inlineStr"/>
      <c r="C254" s="15" t="inlineStr"/>
      <c r="D254" s="15" t="inlineStr"/>
      <c r="E254" s="15" t="inlineStr"/>
      <c r="F254" s="15" t="inlineStr"/>
      <c r="G254" s="15" t="inlineStr"/>
    </row>
    <row r="255" customHeight="1" ht="15">
      <c r="A255" s="16" t="inlineStr">
        <is>
          <r>
            <t xml:space="preserve">Mão de Obra</t>
          </r>
        </is>
      </c>
      <c r="B255" s="16" t="inlineStr"/>
      <c r="C255" s="17" t="inlineStr">
        <is>
          <r>
            <t xml:space="preserve">FONTE</t>
          </r>
        </is>
      </c>
      <c r="D255" s="17" t="inlineStr">
        <is>
          <r>
            <t xml:space="preserve">UNID</t>
          </r>
        </is>
      </c>
      <c r="E255" s="17" t="inlineStr">
        <is>
          <r>
            <t xml:space="preserve">COEFICIENTE</t>
          </r>
        </is>
      </c>
      <c r="F255" s="17" t="inlineStr">
        <is>
          <r>
            <t xml:space="preserve">PREÇO UNITÁRIO</t>
          </r>
        </is>
      </c>
      <c r="G255" s="17" t="inlineStr">
        <is>
          <r>
            <t xml:space="preserve">TOTAL</t>
          </r>
        </is>
      </c>
    </row>
    <row r="256" customHeight="1" ht="29">
      <c r="A256" s="18" t="inlineStr">
        <is>
          <r>
            <t xml:space="preserve">B.01.000.010186</t>
          </r>
        </is>
      </c>
      <c r="B256" s="19" t="inlineStr">
        <is>
          <r>
            <t xml:space="preserve">Vidraceiro</t>
          </r>
        </is>
      </c>
      <c r="C256" s="18" t="inlineStr">
        <is>
          <r>
            <t xml:space="preserve">SP Obras</t>
          </r>
        </is>
      </c>
      <c r="D256" s="18" t="inlineStr">
        <is>
          <r>
            <t xml:space="preserve">H</t>
          </r>
        </is>
      </c>
      <c r="E256" s="20" t="n">
        <v>0.5</v>
      </c>
      <c r="F256" s="21" t="n">
        <v>29.8021</v>
      </c>
      <c r="G256" s="21" t="n">
        <f>ROUND(ROUND(E256,4)*F256,2)</f>
        <v>14.9</v>
      </c>
    </row>
    <row r="257" customHeight="1" ht="15">
      <c r="A257" s="2" t="inlineStr"/>
      <c r="B257" s="2" t="inlineStr"/>
      <c r="C257" s="2" t="inlineStr"/>
      <c r="D257" s="2" t="inlineStr"/>
      <c r="E257" s="22" t="inlineStr">
        <is>
          <r>
            <t xml:space="preserve">TOTAL Mão de Obra:</t>
          </r>
        </is>
      </c>
      <c r="F257" s="22" t="inlineStr"/>
      <c r="G257" s="23" t="n">
        <f>SUM(G256:G256)</f>
        <v>14.9</v>
      </c>
    </row>
    <row r="258" customHeight="1" ht="15">
      <c r="A258" s="2" t="inlineStr"/>
      <c r="B258" s="2" t="inlineStr"/>
      <c r="C258" s="2" t="inlineStr"/>
      <c r="D258" s="2" t="inlineStr"/>
      <c r="E258" s="24" t="inlineStr">
        <is>
          <r>
            <t xml:space="preserve">VALOR:</t>
          </r>
        </is>
      </c>
      <c r="F258" s="24" t="inlineStr"/>
      <c r="G258" s="25" t="n">
        <f>ROUND(SUM(G257),2)</f>
        <v>14.9</v>
      </c>
    </row>
    <row r="259" customHeight="1" ht="10">
      <c r="A259" s="2" t="inlineStr"/>
      <c r="B259" s="2" t="inlineStr"/>
      <c r="C259" s="2" t="inlineStr"/>
      <c r="D259" s="2" t="inlineStr"/>
      <c r="E259" s="14" t="inlineStr"/>
      <c r="F259" s="14" t="inlineStr"/>
      <c r="G259" s="14" t="inlineStr"/>
    </row>
    <row r="260" customHeight="1" ht="20">
      <c r="A260" s="15" t="inlineStr">
        <is>
          <r>
            <t xml:space="preserve">1.5.12. ​04.40.070​ Retirada manual de paralelepípedo ou lajota de concreto, inclusive limpeza e empilhamento​ (M2)</t>
          </r>
        </is>
      </c>
      <c r="B260" s="15" t="inlineStr"/>
      <c r="C260" s="15" t="inlineStr"/>
      <c r="D260" s="15" t="inlineStr"/>
      <c r="E260" s="15" t="inlineStr"/>
      <c r="F260" s="15" t="inlineStr"/>
      <c r="G260" s="15" t="inlineStr"/>
    </row>
    <row r="261" customHeight="1" ht="15">
      <c r="A261" s="16" t="inlineStr">
        <is>
          <r>
            <t xml:space="preserve">Mão de Obra</t>
          </r>
        </is>
      </c>
      <c r="B261" s="16" t="inlineStr"/>
      <c r="C261" s="17" t="inlineStr">
        <is>
          <r>
            <t xml:space="preserve">FONTE</t>
          </r>
        </is>
      </c>
      <c r="D261" s="17" t="inlineStr">
        <is>
          <r>
            <t xml:space="preserve">UNID</t>
          </r>
        </is>
      </c>
      <c r="E261" s="17" t="inlineStr">
        <is>
          <r>
            <t xml:space="preserve">COEFICIENTE</t>
          </r>
        </is>
      </c>
      <c r="F261" s="17" t="inlineStr">
        <is>
          <r>
            <t xml:space="preserve">PREÇO UNITÁRIO</t>
          </r>
        </is>
      </c>
      <c r="G261" s="17" t="inlineStr">
        <is>
          <r>
            <t xml:space="preserve">TOTAL</t>
          </r>
        </is>
      </c>
    </row>
    <row r="262" customHeight="1" ht="29">
      <c r="A262" s="18" t="inlineStr">
        <is>
          <r>
            <t xml:space="preserve">B.01.000.010146</t>
          </r>
        </is>
      </c>
      <c r="B262" s="19" t="inlineStr">
        <is>
          <r>
            <t xml:space="preserve">Servente</t>
          </r>
        </is>
      </c>
      <c r="C262" s="18" t="inlineStr">
        <is>
          <r>
            <t xml:space="preserve">SP Obras</t>
          </r>
        </is>
      </c>
      <c r="D262" s="18" t="inlineStr">
        <is>
          <r>
            <t xml:space="preserve">H</t>
          </r>
        </is>
      </c>
      <c r="E262" s="20" t="n">
        <v>0.6</v>
      </c>
      <c r="F262" s="21" t="n">
        <v>20.4363</v>
      </c>
      <c r="G262" s="21" t="n">
        <f>ROUND(ROUND(E262,4)*F262,2)</f>
        <v>12.26</v>
      </c>
    </row>
    <row r="263" customHeight="1" ht="15">
      <c r="A263" s="2" t="inlineStr"/>
      <c r="B263" s="2" t="inlineStr"/>
      <c r="C263" s="2" t="inlineStr"/>
      <c r="D263" s="2" t="inlineStr"/>
      <c r="E263" s="22" t="inlineStr">
        <is>
          <r>
            <t xml:space="preserve">TOTAL Mão de Obra:</t>
          </r>
        </is>
      </c>
      <c r="F263" s="22" t="inlineStr"/>
      <c r="G263" s="23" t="n">
        <f>SUM(G262:G262)</f>
        <v>12.26</v>
      </c>
    </row>
    <row r="264" customHeight="1" ht="15">
      <c r="A264" s="2" t="inlineStr"/>
      <c r="B264" s="2" t="inlineStr"/>
      <c r="C264" s="2" t="inlineStr"/>
      <c r="D264" s="2" t="inlineStr"/>
      <c r="E264" s="24" t="inlineStr">
        <is>
          <r>
            <t xml:space="preserve">VALOR:</t>
          </r>
        </is>
      </c>
      <c r="F264" s="24" t="inlineStr"/>
      <c r="G264" s="25" t="n">
        <f>ROUND(SUM(G263),2)</f>
        <v>12.26</v>
      </c>
    </row>
    <row r="265" customHeight="1" ht="10">
      <c r="A265" s="2" t="inlineStr"/>
      <c r="B265" s="2" t="inlineStr"/>
      <c r="C265" s="2" t="inlineStr"/>
      <c r="D265" s="2" t="inlineStr"/>
      <c r="E265" s="14" t="inlineStr"/>
      <c r="F265" s="14" t="inlineStr"/>
      <c r="G265" s="14" t="inlineStr"/>
    </row>
    <row r="266" customHeight="1" ht="20">
      <c r="A266" s="15" t="inlineStr">
        <is>
          <r>
            <t xml:space="preserve">1.5.13. ​05.07.040​ Remoção de entulho separado de obra com caçamba metálica - terra, alvenaria, concreto, argamassa, madeira, papel, plástico ou metal​ (M3)</t>
          </r>
        </is>
      </c>
      <c r="B266" s="15" t="inlineStr"/>
      <c r="C266" s="15" t="inlineStr"/>
      <c r="D266" s="15" t="inlineStr"/>
      <c r="E266" s="15" t="inlineStr"/>
      <c r="F266" s="15" t="inlineStr"/>
      <c r="G266" s="15" t="inlineStr"/>
    </row>
    <row r="267" customHeight="1" ht="15">
      <c r="A267" s="16" t="inlineStr">
        <is>
          <r>
            <t xml:space="preserve">Mão de Obra</t>
          </r>
        </is>
      </c>
      <c r="B267" s="16" t="inlineStr"/>
      <c r="C267" s="17" t="inlineStr">
        <is>
          <r>
            <t xml:space="preserve">FONTE</t>
          </r>
        </is>
      </c>
      <c r="D267" s="17" t="inlineStr">
        <is>
          <r>
            <t xml:space="preserve">UNID</t>
          </r>
        </is>
      </c>
      <c r="E267" s="17" t="inlineStr">
        <is>
          <r>
            <t xml:space="preserve">COEFICIENTE</t>
          </r>
        </is>
      </c>
      <c r="F267" s="17" t="inlineStr">
        <is>
          <r>
            <t xml:space="preserve">PREÇO UNITÁRIO</t>
          </r>
        </is>
      </c>
      <c r="G267" s="17" t="inlineStr">
        <is>
          <r>
            <t xml:space="preserve">TOTAL</t>
          </r>
        </is>
      </c>
    </row>
    <row r="268" customHeight="1" ht="29">
      <c r="A268" s="18" t="inlineStr">
        <is>
          <r>
            <t xml:space="preserve">B.01.000.010146</t>
          </r>
        </is>
      </c>
      <c r="B268" s="19" t="inlineStr">
        <is>
          <r>
            <t xml:space="preserve">Servente</t>
          </r>
        </is>
      </c>
      <c r="C268" s="18" t="inlineStr">
        <is>
          <r>
            <t xml:space="preserve">SP Obras</t>
          </r>
        </is>
      </c>
      <c r="D268" s="18" t="inlineStr">
        <is>
          <r>
            <t xml:space="preserve">H</t>
          </r>
        </is>
      </c>
      <c r="E268" s="20" t="n">
        <v>0.6</v>
      </c>
      <c r="F268" s="21" t="n">
        <v>20.4363</v>
      </c>
      <c r="G268" s="21" t="n">
        <f>ROUND(ROUND(E268,4)*F268,2)</f>
        <v>12.26</v>
      </c>
    </row>
    <row r="269" customHeight="1" ht="15">
      <c r="A269" s="2" t="inlineStr"/>
      <c r="B269" s="2" t="inlineStr"/>
      <c r="C269" s="2" t="inlineStr"/>
      <c r="D269" s="2" t="inlineStr"/>
      <c r="E269" s="22" t="inlineStr">
        <is>
          <r>
            <t xml:space="preserve">TOTAL Mão de Obra:</t>
          </r>
        </is>
      </c>
      <c r="F269" s="22" t="inlineStr"/>
      <c r="G269" s="23" t="n">
        <f>SUM(G268:G268)</f>
        <v>12.26</v>
      </c>
    </row>
    <row r="270" customHeight="1" ht="15">
      <c r="A270" s="16" t="inlineStr">
        <is>
          <r>
            <t xml:space="preserve">Serviço</t>
          </r>
        </is>
      </c>
      <c r="B270" s="16" t="inlineStr"/>
      <c r="C270" s="17" t="inlineStr">
        <is>
          <r>
            <t xml:space="preserve">FONTE</t>
          </r>
        </is>
      </c>
      <c r="D270" s="17" t="inlineStr">
        <is>
          <r>
            <t xml:space="preserve">UNID</t>
          </r>
        </is>
      </c>
      <c r="E270" s="17" t="inlineStr">
        <is>
          <r>
            <t xml:space="preserve">COEFICIENTE</t>
          </r>
        </is>
      </c>
      <c r="F270" s="17" t="inlineStr">
        <is>
          <r>
            <t xml:space="preserve">PREÇO UNITÁRIO</t>
          </r>
        </is>
      </c>
      <c r="G270" s="17" t="inlineStr">
        <is>
          <r>
            <t xml:space="preserve">TOTAL</t>
          </r>
        </is>
      </c>
    </row>
    <row r="271" customHeight="1" ht="29">
      <c r="A271" s="18" t="inlineStr">
        <is>
          <r>
            <t xml:space="preserve">A.05.000.020358</t>
          </r>
        </is>
      </c>
      <c r="B271" s="19" t="inlineStr">
        <is>
          <r>
            <t xml:space="preserve">Remoção de entulho de obra, terra, alvenaria, concreto, argamassa, madeira, papel, plástico, metal, capacidade de 4m³</t>
          </r>
        </is>
      </c>
      <c r="C271" s="18" t="inlineStr">
        <is>
          <r>
            <t xml:space="preserve">SP Obras</t>
          </r>
        </is>
      </c>
      <c r="D271" s="18" t="inlineStr">
        <is>
          <r>
            <t xml:space="preserve">M3</t>
          </r>
        </is>
      </c>
      <c r="E271" s="20" t="n">
        <v>1.0</v>
      </c>
      <c r="F271" s="21" t="n">
        <v>98.52</v>
      </c>
      <c r="G271" s="21" t="n">
        <f>ROUND(ROUND(E271,4)*F271,2)</f>
        <v>98.52</v>
      </c>
    </row>
    <row r="272" customHeight="1" ht="15">
      <c r="A272" s="2" t="inlineStr"/>
      <c r="B272" s="2" t="inlineStr"/>
      <c r="C272" s="2" t="inlineStr"/>
      <c r="D272" s="2" t="inlineStr"/>
      <c r="E272" s="22" t="inlineStr">
        <is>
          <r>
            <t xml:space="preserve">TOTAL Serviço:</t>
          </r>
        </is>
      </c>
      <c r="F272" s="22" t="inlineStr"/>
      <c r="G272" s="23" t="n">
        <f>SUM(G271:G271)</f>
        <v>98.52</v>
      </c>
    </row>
    <row r="273" customHeight="1" ht="15">
      <c r="A273" s="2" t="inlineStr"/>
      <c r="B273" s="2" t="inlineStr"/>
      <c r="C273" s="2" t="inlineStr"/>
      <c r="D273" s="2" t="inlineStr"/>
      <c r="E273" s="24" t="inlineStr">
        <is>
          <r>
            <t xml:space="preserve">VALOR:</t>
          </r>
        </is>
      </c>
      <c r="F273" s="24" t="inlineStr"/>
      <c r="G273" s="25" t="n">
        <f>ROUND(SUM(G269,G272),2)</f>
        <v>110.78</v>
      </c>
    </row>
    <row r="274" customHeight="1" ht="10">
      <c r="A274" s="2" t="inlineStr"/>
      <c r="B274" s="2" t="inlineStr"/>
      <c r="C274" s="2" t="inlineStr"/>
      <c r="D274" s="2" t="inlineStr"/>
      <c r="E274" s="14" t="inlineStr"/>
      <c r="F274" s="14" t="inlineStr"/>
      <c r="G274" s="14" t="inlineStr"/>
    </row>
    <row r="275" customHeight="1" ht="20">
      <c r="A275" s="15" t="inlineStr">
        <is>
          <r>
            <t xml:space="preserve">1.5.14. ​26.01.040​ Vidro liso transparente de 4 mm​ (M2)</t>
          </r>
        </is>
      </c>
      <c r="B275" s="15" t="inlineStr"/>
      <c r="C275" s="15" t="inlineStr"/>
      <c r="D275" s="15" t="inlineStr"/>
      <c r="E275" s="15" t="inlineStr"/>
      <c r="F275" s="15" t="inlineStr"/>
      <c r="G275" s="15" t="inlineStr"/>
    </row>
    <row r="276" customHeight="1" ht="15">
      <c r="A276" s="16" t="inlineStr">
        <is>
          <r>
            <t xml:space="preserve">Material</t>
          </r>
        </is>
      </c>
      <c r="B276" s="16" t="inlineStr"/>
      <c r="C276" s="17" t="inlineStr">
        <is>
          <r>
            <t xml:space="preserve">FONTE</t>
          </r>
        </is>
      </c>
      <c r="D276" s="17" t="inlineStr">
        <is>
          <r>
            <t xml:space="preserve">UNID</t>
          </r>
        </is>
      </c>
      <c r="E276" s="17" t="inlineStr">
        <is>
          <r>
            <t xml:space="preserve">COEFICIENTE</t>
          </r>
        </is>
      </c>
      <c r="F276" s="17" t="inlineStr">
        <is>
          <r>
            <t xml:space="preserve">PREÇO UNITÁRIO</t>
          </r>
        </is>
      </c>
      <c r="G276" s="17" t="inlineStr">
        <is>
          <r>
            <t xml:space="preserve">TOTAL</t>
          </r>
        </is>
      </c>
    </row>
    <row r="277" customHeight="1" ht="29">
      <c r="A277" s="18" t="inlineStr">
        <is>
          <r>
            <t xml:space="preserve">S.04.000.034030</t>
          </r>
        </is>
      </c>
      <c r="B277" s="19" t="inlineStr">
        <is>
          <r>
            <t xml:space="preserve">Fita crepe 25mm x 50m</t>
          </r>
        </is>
      </c>
      <c r="C277" s="18" t="inlineStr">
        <is>
          <r>
            <t xml:space="preserve">SP Obras</t>
          </r>
        </is>
      </c>
      <c r="D277" s="18" t="inlineStr">
        <is>
          <r>
            <t xml:space="preserve">UN</t>
          </r>
        </is>
      </c>
      <c r="E277" s="20" t="n">
        <v>0.0807</v>
      </c>
      <c r="F277" s="21" t="n">
        <v>7.39</v>
      </c>
      <c r="G277" s="21" t="n">
        <f>ROUND(ROUND(E277,4)*F277,2)</f>
        <v>0.6</v>
      </c>
    </row>
    <row r="278" customHeight="1" ht="29">
      <c r="A278" s="18" t="inlineStr">
        <is>
          <r>
            <t xml:space="preserve">S.03.000.028011</t>
          </r>
        </is>
      </c>
      <c r="B278" s="19" t="inlineStr">
        <is>
          <r>
            <t xml:space="preserve">Perfil de borracha EPDM maciço de 12x15mm, para esquadrias</t>
          </r>
        </is>
      </c>
      <c r="C278" s="18" t="inlineStr">
        <is>
          <r>
            <t xml:space="preserve">SP Obras</t>
          </r>
        </is>
      </c>
      <c r="D278" s="18" t="inlineStr">
        <is>
          <r>
            <t xml:space="preserve">M</t>
          </r>
        </is>
      </c>
      <c r="E278" s="20" t="n">
        <v>2.7654</v>
      </c>
      <c r="F278" s="21" t="n">
        <v>13.7</v>
      </c>
      <c r="G278" s="21" t="n">
        <f>ROUND(ROUND(E278,4)*F278,2)</f>
        <v>37.89</v>
      </c>
    </row>
    <row r="279" customHeight="1" ht="29">
      <c r="A279" s="18" t="inlineStr">
        <is>
          <r>
            <t xml:space="preserve">S.03.000.028010</t>
          </r>
        </is>
      </c>
      <c r="B279" s="19" t="inlineStr">
        <is>
          <r>
            <t xml:space="preserve">Silicone para envidraçamento estrutural, 280g</t>
          </r>
        </is>
      </c>
      <c r="C279" s="18" t="inlineStr">
        <is>
          <r>
            <t xml:space="preserve">SP Obras</t>
          </r>
        </is>
      </c>
      <c r="D279" s="18" t="inlineStr">
        <is>
          <r>
            <t xml:space="preserve">UN</t>
          </r>
        </is>
      </c>
      <c r="E279" s="20" t="n">
        <v>0.357</v>
      </c>
      <c r="F279" s="21" t="n">
        <v>21.89</v>
      </c>
      <c r="G279" s="21" t="n">
        <f>ROUND(ROUND(E279,4)*F279,2)</f>
        <v>7.81</v>
      </c>
    </row>
    <row r="280" customHeight="1" ht="29">
      <c r="A280" s="18" t="inlineStr">
        <is>
          <r>
            <t xml:space="preserve">H.07.000.037082</t>
          </r>
        </is>
      </c>
      <c r="B280" s="19" t="inlineStr">
        <is>
          <r>
            <t xml:space="preserve">Vidro liso transparente de 4 mm - material</t>
          </r>
        </is>
      </c>
      <c r="C280" s="18" t="inlineStr">
        <is>
          <r>
            <t xml:space="preserve">SP Obras</t>
          </r>
        </is>
      </c>
      <c r="D280" s="18" t="inlineStr">
        <is>
          <r>
            <t xml:space="preserve">M2</t>
          </r>
        </is>
      </c>
      <c r="E280" s="20" t="n">
        <v>1.0</v>
      </c>
      <c r="F280" s="21" t="n">
        <v>98.29</v>
      </c>
      <c r="G280" s="21" t="n">
        <f>ROUND(ROUND(E280,4)*F280,2)</f>
        <v>98.29</v>
      </c>
    </row>
    <row r="281" customHeight="1" ht="15">
      <c r="A281" s="2" t="inlineStr"/>
      <c r="B281" s="2" t="inlineStr"/>
      <c r="C281" s="2" t="inlineStr"/>
      <c r="D281" s="2" t="inlineStr"/>
      <c r="E281" s="22" t="inlineStr">
        <is>
          <r>
            <t xml:space="preserve">TOTAL Material:</t>
          </r>
        </is>
      </c>
      <c r="F281" s="22" t="inlineStr"/>
      <c r="G281" s="23" t="n">
        <f>SUM(G277:G280)</f>
        <v>144.59</v>
      </c>
    </row>
    <row r="282" customHeight="1" ht="15">
      <c r="A282" s="16" t="inlineStr">
        <is>
          <r>
            <t xml:space="preserve">Mão de Obra</t>
          </r>
        </is>
      </c>
      <c r="B282" s="16" t="inlineStr"/>
      <c r="C282" s="17" t="inlineStr">
        <is>
          <r>
            <t xml:space="preserve">FONTE</t>
          </r>
        </is>
      </c>
      <c r="D282" s="17" t="inlineStr">
        <is>
          <r>
            <t xml:space="preserve">UNID</t>
          </r>
        </is>
      </c>
      <c r="E282" s="17" t="inlineStr">
        <is>
          <r>
            <t xml:space="preserve">COEFICIENTE</t>
          </r>
        </is>
      </c>
      <c r="F282" s="17" t="inlineStr">
        <is>
          <r>
            <t xml:space="preserve">PREÇO UNITÁRIO</t>
          </r>
        </is>
      </c>
      <c r="G282" s="17" t="inlineStr">
        <is>
          <r>
            <t xml:space="preserve">TOTAL</t>
          </r>
        </is>
      </c>
    </row>
    <row r="283" customHeight="1" ht="29">
      <c r="A283" s="18" t="inlineStr">
        <is>
          <r>
            <t xml:space="preserve">B.01.000.010146</t>
          </r>
        </is>
      </c>
      <c r="B283" s="19" t="inlineStr">
        <is>
          <r>
            <t xml:space="preserve">Servente</t>
          </r>
        </is>
      </c>
      <c r="C283" s="18" t="inlineStr">
        <is>
          <r>
            <t xml:space="preserve">SP Obras</t>
          </r>
        </is>
      </c>
      <c r="D283" s="18" t="inlineStr">
        <is>
          <r>
            <t xml:space="preserve">H</t>
          </r>
        </is>
      </c>
      <c r="E283" s="20" t="n">
        <v>0.333</v>
      </c>
      <c r="F283" s="21" t="n">
        <v>20.4363</v>
      </c>
      <c r="G283" s="21" t="n">
        <f>ROUND(ROUND(E283,4)*F283,2)</f>
        <v>6.81</v>
      </c>
    </row>
    <row r="284" customHeight="1" ht="29">
      <c r="A284" s="18" t="inlineStr">
        <is>
          <r>
            <t xml:space="preserve">B.01.000.010186</t>
          </r>
        </is>
      </c>
      <c r="B284" s="19" t="inlineStr">
        <is>
          <r>
            <t xml:space="preserve">Vidraceiro</t>
          </r>
        </is>
      </c>
      <c r="C284" s="18" t="inlineStr">
        <is>
          <r>
            <t xml:space="preserve">SP Obras</t>
          </r>
        </is>
      </c>
      <c r="D284" s="18" t="inlineStr">
        <is>
          <r>
            <t xml:space="preserve">H</t>
          </r>
        </is>
      </c>
      <c r="E284" s="20" t="n">
        <v>0.5</v>
      </c>
      <c r="F284" s="21" t="n">
        <v>29.8021</v>
      </c>
      <c r="G284" s="21" t="n">
        <f>ROUND(ROUND(E284,4)*F284,2)</f>
        <v>14.9</v>
      </c>
    </row>
    <row r="285" customHeight="1" ht="15">
      <c r="A285" s="2" t="inlineStr"/>
      <c r="B285" s="2" t="inlineStr"/>
      <c r="C285" s="2" t="inlineStr"/>
      <c r="D285" s="2" t="inlineStr"/>
      <c r="E285" s="22" t="inlineStr">
        <is>
          <r>
            <t xml:space="preserve">TOTAL Mão de Obra:</t>
          </r>
        </is>
      </c>
      <c r="F285" s="22" t="inlineStr"/>
      <c r="G285" s="23" t="n">
        <f>SUM(G283:G284)</f>
        <v>21.71</v>
      </c>
    </row>
    <row r="286" customHeight="1" ht="15">
      <c r="A286" s="2" t="inlineStr"/>
      <c r="B286" s="2" t="inlineStr"/>
      <c r="C286" s="2" t="inlineStr"/>
      <c r="D286" s="2" t="inlineStr"/>
      <c r="E286" s="24" t="inlineStr">
        <is>
          <r>
            <t xml:space="preserve">VALOR:</t>
          </r>
        </is>
      </c>
      <c r="F286" s="24" t="inlineStr"/>
      <c r="G286" s="25" t="n">
        <f>ROUND(SUM(G281,G285),2)</f>
        <v>166.3</v>
      </c>
    </row>
    <row r="287" customHeight="1" ht="10">
      <c r="A287" s="2" t="inlineStr"/>
      <c r="B287" s="2" t="inlineStr"/>
      <c r="C287" s="2" t="inlineStr"/>
      <c r="D287" s="2" t="inlineStr"/>
      <c r="E287" s="14" t="inlineStr"/>
      <c r="F287" s="14" t="inlineStr"/>
      <c r="G287" s="14" t="inlineStr"/>
    </row>
    <row r="288" customHeight="1" ht="20">
      <c r="A288" s="15" t="inlineStr">
        <is>
          <r>
            <t xml:space="preserve">2.1.1. ​02.03.120​ Tapume fixo para fechamento de áreas, com portão​ (M2)</t>
          </r>
        </is>
      </c>
      <c r="B288" s="15" t="inlineStr"/>
      <c r="C288" s="15" t="inlineStr"/>
      <c r="D288" s="15" t="inlineStr"/>
      <c r="E288" s="15" t="inlineStr"/>
      <c r="F288" s="15" t="inlineStr"/>
      <c r="G288" s="15" t="inlineStr"/>
    </row>
    <row r="289" customHeight="1" ht="15">
      <c r="A289" s="16" t="inlineStr">
        <is>
          <r>
            <t xml:space="preserve">Material</t>
          </r>
        </is>
      </c>
      <c r="B289" s="16" t="inlineStr"/>
      <c r="C289" s="17" t="inlineStr">
        <is>
          <r>
            <t xml:space="preserve">FONTE</t>
          </r>
        </is>
      </c>
      <c r="D289" s="17" t="inlineStr">
        <is>
          <r>
            <t xml:space="preserve">UNID</t>
          </r>
        </is>
      </c>
      <c r="E289" s="17" t="inlineStr">
        <is>
          <r>
            <t xml:space="preserve">COEFICIENTE</t>
          </r>
        </is>
      </c>
      <c r="F289" s="17" t="inlineStr">
        <is>
          <r>
            <t xml:space="preserve">PREÇO UNITÁRIO</t>
          </r>
        </is>
      </c>
      <c r="G289" s="17" t="inlineStr">
        <is>
          <r>
            <t xml:space="preserve">TOTAL</t>
          </r>
        </is>
      </c>
    </row>
    <row r="290" customHeight="1" ht="29">
      <c r="A290" s="18" t="inlineStr">
        <is>
          <r>
            <t xml:space="preserve">D.03.000.021030</t>
          </r>
        </is>
      </c>
      <c r="B290" s="19" t="inlineStr">
        <is>
          <r>
            <t xml:space="preserve">Chapa compensada cola PVA resinada de 6mm (2,20 x 1,10)m</t>
          </r>
        </is>
      </c>
      <c r="C290" s="18" t="inlineStr">
        <is>
          <r>
            <t xml:space="preserve">SP Obras</t>
          </r>
        </is>
      </c>
      <c r="D290" s="18" t="inlineStr">
        <is>
          <r>
            <t xml:space="preserve">M2</t>
          </r>
        </is>
      </c>
      <c r="E290" s="20" t="n">
        <v>0.55</v>
      </c>
      <c r="F290" s="21" t="n">
        <v>15.03</v>
      </c>
      <c r="G290" s="21" t="n">
        <f>ROUND(ROUND(E290,4)*F290,2)</f>
        <v>8.27</v>
      </c>
    </row>
    <row r="291" customHeight="1" ht="29">
      <c r="A291" s="18" t="inlineStr">
        <is>
          <r>
            <t xml:space="preserve">D.02.000.021009</t>
          </r>
        </is>
      </c>
      <c r="B291" s="19" t="inlineStr">
        <is>
          <r>
            <t xml:space="preserve">Pontalete de cedrinho de 75 mm x 75 mm - 3ª construção</t>
          </r>
        </is>
      </c>
      <c r="C291" s="18" t="inlineStr">
        <is>
          <r>
            <t xml:space="preserve">SP Obras</t>
          </r>
        </is>
      </c>
      <c r="D291" s="18" t="inlineStr">
        <is>
          <r>
            <t xml:space="preserve">M</t>
          </r>
        </is>
      </c>
      <c r="E291" s="20" t="n">
        <v>1.58</v>
      </c>
      <c r="F291" s="21" t="n">
        <v>22.14</v>
      </c>
      <c r="G291" s="21" t="n">
        <f>ROUND(ROUND(E291,4)*F291,2)</f>
        <v>34.98</v>
      </c>
    </row>
    <row r="292" customHeight="1" ht="29">
      <c r="A292" s="18" t="inlineStr">
        <is>
          <r>
            <t xml:space="preserve">E.02.000.026760</t>
          </r>
        </is>
      </c>
      <c r="B292" s="19" t="inlineStr">
        <is>
          <r>
            <t xml:space="preserve">Prego diversas bitolas (referência 18 x 27)</t>
          </r>
        </is>
      </c>
      <c r="C292" s="18" t="inlineStr">
        <is>
          <r>
            <t xml:space="preserve">SP Obras</t>
          </r>
        </is>
      </c>
      <c r="D292" s="18" t="inlineStr">
        <is>
          <r>
            <t xml:space="preserve">KG</t>
          </r>
        </is>
      </c>
      <c r="E292" s="20" t="n">
        <v>0.15</v>
      </c>
      <c r="F292" s="21" t="n">
        <v>10.42</v>
      </c>
      <c r="G292" s="21" t="n">
        <f>ROUND(ROUND(E292,4)*F292,2)</f>
        <v>1.56</v>
      </c>
    </row>
    <row r="293" customHeight="1" ht="29">
      <c r="A293" s="18" t="inlineStr">
        <is>
          <r>
            <t xml:space="preserve">J.02.000.037513</t>
          </r>
        </is>
      </c>
      <c r="B293" s="19" t="inlineStr">
        <is>
          <r>
            <t xml:space="preserve">Tinta latex, acabamento fosco aveludado, ref. coral 3 em 1 da Coral, rende e cobre muito da Suvinil ou equivalente</t>
          </r>
        </is>
      </c>
      <c r="C293" s="18" t="inlineStr">
        <is>
          <r>
            <t xml:space="preserve">SP Obras</t>
          </r>
        </is>
      </c>
      <c r="D293" s="18" t="inlineStr">
        <is>
          <r>
            <t xml:space="preserve">L</t>
          </r>
        </is>
      </c>
      <c r="E293" s="20" t="n">
        <v>0.175</v>
      </c>
      <c r="F293" s="21" t="n">
        <v>17.32</v>
      </c>
      <c r="G293" s="21" t="n">
        <f>ROUND(ROUND(E293,4)*F293,2)</f>
        <v>3.03</v>
      </c>
    </row>
    <row r="294" customHeight="1" ht="15">
      <c r="A294" s="2" t="inlineStr"/>
      <c r="B294" s="2" t="inlineStr"/>
      <c r="C294" s="2" t="inlineStr"/>
      <c r="D294" s="2" t="inlineStr"/>
      <c r="E294" s="22" t="inlineStr">
        <is>
          <r>
            <t xml:space="preserve">TOTAL Material:</t>
          </r>
        </is>
      </c>
      <c r="F294" s="22" t="inlineStr"/>
      <c r="G294" s="23" t="n">
        <f>SUM(G290:G293)</f>
        <v>47.84</v>
      </c>
    </row>
    <row r="295" customHeight="1" ht="15">
      <c r="A295" s="16" t="inlineStr">
        <is>
          <r>
            <t xml:space="preserve">Mão de Obra</t>
          </r>
        </is>
      </c>
      <c r="B295" s="16" t="inlineStr"/>
      <c r="C295" s="17" t="inlineStr">
        <is>
          <r>
            <t xml:space="preserve">FONTE</t>
          </r>
        </is>
      </c>
      <c r="D295" s="17" t="inlineStr">
        <is>
          <r>
            <t xml:space="preserve">UNID</t>
          </r>
        </is>
      </c>
      <c r="E295" s="17" t="inlineStr">
        <is>
          <r>
            <t xml:space="preserve">COEFICIENTE</t>
          </r>
        </is>
      </c>
      <c r="F295" s="17" t="inlineStr">
        <is>
          <r>
            <t xml:space="preserve">PREÇO UNITÁRIO</t>
          </r>
        </is>
      </c>
      <c r="G295" s="17" t="inlineStr">
        <is>
          <r>
            <t xml:space="preserve">TOTAL</t>
          </r>
        </is>
      </c>
    </row>
    <row r="296" customHeight="1" ht="29">
      <c r="A296" s="18" t="inlineStr">
        <is>
          <r>
            <t xml:space="preserve">B.01.000.010112</t>
          </r>
        </is>
      </c>
      <c r="B296" s="19" t="inlineStr">
        <is>
          <r>
            <t xml:space="preserve">Ajudante de carpinteiro</t>
          </r>
        </is>
      </c>
      <c r="C296" s="18" t="inlineStr">
        <is>
          <r>
            <t xml:space="preserve">SP Obras</t>
          </r>
        </is>
      </c>
      <c r="D296" s="18" t="inlineStr">
        <is>
          <r>
            <t xml:space="preserve">H</t>
          </r>
        </is>
      </c>
      <c r="E296" s="20" t="n">
        <v>0.8</v>
      </c>
      <c r="F296" s="21" t="n">
        <v>20.4363</v>
      </c>
      <c r="G296" s="21" t="n">
        <f>ROUND(ROUND(E296,4)*F296,2)</f>
        <v>16.35</v>
      </c>
    </row>
    <row r="297" customHeight="1" ht="29">
      <c r="A297" s="18" t="inlineStr">
        <is>
          <r>
            <t xml:space="preserve">B.01.000.010141</t>
          </r>
        </is>
      </c>
      <c r="B297" s="19" t="inlineStr">
        <is>
          <r>
            <t xml:space="preserve">Ajudante de pintor</t>
          </r>
        </is>
      </c>
      <c r="C297" s="18" t="inlineStr">
        <is>
          <r>
            <t xml:space="preserve">SP Obras</t>
          </r>
        </is>
      </c>
      <c r="D297" s="18" t="inlineStr">
        <is>
          <r>
            <t xml:space="preserve">H</t>
          </r>
        </is>
      </c>
      <c r="E297" s="20" t="n">
        <v>0.28</v>
      </c>
      <c r="F297" s="21" t="n">
        <v>20.4363</v>
      </c>
      <c r="G297" s="21" t="n">
        <f>ROUND(ROUND(E297,4)*F297,2)</f>
        <v>5.72</v>
      </c>
    </row>
    <row r="298" customHeight="1" ht="29">
      <c r="A298" s="18" t="inlineStr">
        <is>
          <r>
            <t xml:space="preserve">B.01.000.010111</t>
          </r>
        </is>
      </c>
      <c r="B298" s="19" t="inlineStr">
        <is>
          <r>
            <t xml:space="preserve">Carpinteiro</t>
          </r>
        </is>
      </c>
      <c r="C298" s="18" t="inlineStr">
        <is>
          <r>
            <t xml:space="preserve">SP Obras</t>
          </r>
        </is>
      </c>
      <c r="D298" s="18" t="inlineStr">
        <is>
          <r>
            <t xml:space="preserve">H</t>
          </r>
        </is>
      </c>
      <c r="E298" s="20" t="n">
        <v>0.8</v>
      </c>
      <c r="F298" s="21" t="n">
        <v>24.8727</v>
      </c>
      <c r="G298" s="21" t="n">
        <f>ROUND(ROUND(E298,4)*F298,2)</f>
        <v>19.9</v>
      </c>
    </row>
    <row r="299" customHeight="1" ht="29">
      <c r="A299" s="18" t="inlineStr">
        <is>
          <r>
            <t xml:space="preserve">B.01.000.010139</t>
          </r>
        </is>
      </c>
      <c r="B299" s="19" t="inlineStr">
        <is>
          <r>
            <t xml:space="preserve">Pedreiro</t>
          </r>
        </is>
      </c>
      <c r="C299" s="18" t="inlineStr">
        <is>
          <r>
            <t xml:space="preserve">SP Obras</t>
          </r>
        </is>
      </c>
      <c r="D299" s="18" t="inlineStr">
        <is>
          <r>
            <t xml:space="preserve">H</t>
          </r>
        </is>
      </c>
      <c r="E299" s="20" t="n">
        <v>0.112</v>
      </c>
      <c r="F299" s="21" t="n">
        <v>24.8727</v>
      </c>
      <c r="G299" s="21" t="n">
        <f>ROUND(ROUND(E299,4)*F299,2)</f>
        <v>2.79</v>
      </c>
    </row>
    <row r="300" customHeight="1" ht="29">
      <c r="A300" s="18" t="inlineStr">
        <is>
          <r>
            <t xml:space="preserve">B.01.000.010140</t>
          </r>
        </is>
      </c>
      <c r="B300" s="19" t="inlineStr">
        <is>
          <r>
            <t xml:space="preserve">Pintor</t>
          </r>
        </is>
      </c>
      <c r="C300" s="18" t="inlineStr">
        <is>
          <r>
            <t xml:space="preserve">SP Obras</t>
          </r>
        </is>
      </c>
      <c r="D300" s="18" t="inlineStr">
        <is>
          <r>
            <t xml:space="preserve">H</t>
          </r>
        </is>
      </c>
      <c r="E300" s="20" t="n">
        <v>0.315</v>
      </c>
      <c r="F300" s="21" t="n">
        <v>29.8021</v>
      </c>
      <c r="G300" s="21" t="n">
        <f>ROUND(ROUND(E300,4)*F300,2)</f>
        <v>9.39</v>
      </c>
    </row>
    <row r="301" customHeight="1" ht="15">
      <c r="A301" s="2" t="inlineStr"/>
      <c r="B301" s="2" t="inlineStr"/>
      <c r="C301" s="2" t="inlineStr"/>
      <c r="D301" s="2" t="inlineStr"/>
      <c r="E301" s="22" t="inlineStr">
        <is>
          <r>
            <t xml:space="preserve">TOTAL Mão de Obra:</t>
          </r>
        </is>
      </c>
      <c r="F301" s="22" t="inlineStr"/>
      <c r="G301" s="23" t="n">
        <f>SUM(G296:G300)</f>
        <v>54.15</v>
      </c>
    </row>
    <row r="302" customHeight="1" ht="15">
      <c r="A302" s="2" t="inlineStr"/>
      <c r="B302" s="2" t="inlineStr"/>
      <c r="C302" s="2" t="inlineStr"/>
      <c r="D302" s="2" t="inlineStr"/>
      <c r="E302" s="24" t="inlineStr">
        <is>
          <r>
            <t xml:space="preserve">VALOR:</t>
          </r>
        </is>
      </c>
      <c r="F302" s="24" t="inlineStr"/>
      <c r="G302" s="25" t="n">
        <f>ROUND(SUM(G294,G301),2)</f>
        <v>101.99</v>
      </c>
    </row>
    <row r="303" customHeight="1" ht="10">
      <c r="A303" s="2" t="inlineStr"/>
      <c r="B303" s="2" t="inlineStr"/>
      <c r="C303" s="2" t="inlineStr"/>
      <c r="D303" s="2" t="inlineStr"/>
      <c r="E303" s="14" t="inlineStr"/>
      <c r="F303" s="14" t="inlineStr"/>
      <c r="G303" s="14" t="inlineStr"/>
    </row>
    <row r="304" customHeight="1" ht="20">
      <c r="A304" s="15" t="inlineStr">
        <is>
          <r>
            <t xml:space="preserve">2.1.2. ​02.09.030​ Limpeza manual do terreno, inclusive troncos até 5 cm de diâmetro, com caminhão à disposição dentro da obra, até o raio de 1 km​ (M2)</t>
          </r>
        </is>
      </c>
      <c r="B304" s="15" t="inlineStr"/>
      <c r="C304" s="15" t="inlineStr"/>
      <c r="D304" s="15" t="inlineStr"/>
      <c r="E304" s="15" t="inlineStr"/>
      <c r="F304" s="15" t="inlineStr"/>
      <c r="G304" s="15" t="inlineStr"/>
    </row>
    <row r="305" customHeight="1" ht="15">
      <c r="A305" s="16" t="inlineStr">
        <is>
          <r>
            <t xml:space="preserve">Equipamento</t>
          </r>
        </is>
      </c>
      <c r="B305" s="16" t="inlineStr"/>
      <c r="C305" s="17" t="inlineStr">
        <is>
          <r>
            <t xml:space="preserve">FONTE</t>
          </r>
        </is>
      </c>
      <c r="D305" s="17" t="inlineStr">
        <is>
          <r>
            <t xml:space="preserve">UNID</t>
          </r>
        </is>
      </c>
      <c r="E305" s="17" t="inlineStr">
        <is>
          <r>
            <t xml:space="preserve">COEFICIENTE</t>
          </r>
        </is>
      </c>
      <c r="F305" s="17" t="inlineStr">
        <is>
          <r>
            <t xml:space="preserve">PREÇO UNITÁRIO</t>
          </r>
        </is>
      </c>
      <c r="G305" s="17" t="inlineStr">
        <is>
          <r>
            <t xml:space="preserve">TOTAL</t>
          </r>
        </is>
      </c>
    </row>
    <row r="306" customHeight="1" ht="29">
      <c r="A306" s="18" t="inlineStr">
        <is>
          <r>
            <t xml:space="preserve">S.01.000.080311</t>
          </r>
        </is>
      </c>
      <c r="B306" s="19" t="inlineStr">
        <is>
          <r>
            <t xml:space="preserve">Caminhão basculante diesel com capacidade de 5 m³ - COND. D</t>
          </r>
        </is>
      </c>
      <c r="C306" s="18" t="inlineStr">
        <is>
          <r>
            <t xml:space="preserve">SP Obras</t>
          </r>
        </is>
      </c>
      <c r="D306" s="18" t="inlineStr">
        <is>
          <r>
            <t xml:space="preserve">H</t>
          </r>
        </is>
      </c>
      <c r="E306" s="20" t="n">
        <v>0.0078</v>
      </c>
      <c r="F306" s="21" t="n">
        <v>211.33</v>
      </c>
      <c r="G306" s="21" t="n">
        <f>ROUND(ROUND(E306,4)*F306,2)</f>
        <v>1.65</v>
      </c>
    </row>
    <row r="307" customHeight="1" ht="29">
      <c r="A307" s="18" t="inlineStr">
        <is>
          <r>
            <t xml:space="preserve">S.07.000.080230</t>
          </r>
        </is>
      </c>
      <c r="B307" s="19" t="inlineStr">
        <is>
          <r>
            <t xml:space="preserve">Pá-carregadeira sobre pneus, potência 120 a 122HP (88,5 a 119 kW) capacidade da caçamba de 1,7 a 5,0m³, ref. CAT924G da CATERPILLAR ou equivalente</t>
          </r>
        </is>
      </c>
      <c r="C307" s="18" t="inlineStr">
        <is>
          <r>
            <t xml:space="preserve">SP Obras</t>
          </r>
        </is>
      </c>
      <c r="D307" s="18" t="inlineStr">
        <is>
          <r>
            <t xml:space="preserve">H</t>
          </r>
        </is>
      </c>
      <c r="E307" s="20" t="n">
        <v>0.0033</v>
      </c>
      <c r="F307" s="21" t="n">
        <v>306.6</v>
      </c>
      <c r="G307" s="21" t="n">
        <f>ROUND(ROUND(E307,4)*F307,2)</f>
        <v>1.01</v>
      </c>
    </row>
    <row r="308" customHeight="1" ht="15">
      <c r="A308" s="2" t="inlineStr"/>
      <c r="B308" s="2" t="inlineStr"/>
      <c r="C308" s="2" t="inlineStr"/>
      <c r="D308" s="2" t="inlineStr"/>
      <c r="E308" s="22" t="inlineStr">
        <is>
          <r>
            <t xml:space="preserve">TOTAL Equipamento:</t>
          </r>
        </is>
      </c>
      <c r="F308" s="22" t="inlineStr"/>
      <c r="G308" s="23" t="n">
        <f>SUM(G306:G307)</f>
        <v>2.66</v>
      </c>
    </row>
    <row r="309" customHeight="1" ht="15">
      <c r="A309" s="16" t="inlineStr">
        <is>
          <r>
            <t xml:space="preserve">Mão de Obra</t>
          </r>
        </is>
      </c>
      <c r="B309" s="16" t="inlineStr"/>
      <c r="C309" s="17" t="inlineStr">
        <is>
          <r>
            <t xml:space="preserve">FONTE</t>
          </r>
        </is>
      </c>
      <c r="D309" s="17" t="inlineStr">
        <is>
          <r>
            <t xml:space="preserve">UNID</t>
          </r>
        </is>
      </c>
      <c r="E309" s="17" t="inlineStr">
        <is>
          <r>
            <t xml:space="preserve">COEFICIENTE</t>
          </r>
        </is>
      </c>
      <c r="F309" s="17" t="inlineStr">
        <is>
          <r>
            <t xml:space="preserve">PREÇO UNITÁRIO</t>
          </r>
        </is>
      </c>
      <c r="G309" s="17" t="inlineStr">
        <is>
          <r>
            <t xml:space="preserve">TOTAL</t>
          </r>
        </is>
      </c>
    </row>
    <row r="310" customHeight="1" ht="29">
      <c r="A310" s="18" t="inlineStr">
        <is>
          <r>
            <t xml:space="preserve">B.01.000.010146</t>
          </r>
        </is>
      </c>
      <c r="B310" s="19" t="inlineStr">
        <is>
          <r>
            <t xml:space="preserve">Servente</t>
          </r>
        </is>
      </c>
      <c r="C310" s="18" t="inlineStr">
        <is>
          <r>
            <t xml:space="preserve">SP Obras</t>
          </r>
        </is>
      </c>
      <c r="D310" s="18" t="inlineStr">
        <is>
          <r>
            <t xml:space="preserve">H</t>
          </r>
        </is>
      </c>
      <c r="E310" s="20" t="n">
        <v>0.25</v>
      </c>
      <c r="F310" s="21" t="n">
        <v>20.4363</v>
      </c>
      <c r="G310" s="21" t="n">
        <f>ROUND(ROUND(E310,4)*F310,2)</f>
        <v>5.11</v>
      </c>
    </row>
    <row r="311" customHeight="1" ht="15">
      <c r="A311" s="2" t="inlineStr"/>
      <c r="B311" s="2" t="inlineStr"/>
      <c r="C311" s="2" t="inlineStr"/>
      <c r="D311" s="2" t="inlineStr"/>
      <c r="E311" s="22" t="inlineStr">
        <is>
          <r>
            <t xml:space="preserve">TOTAL Mão de Obra:</t>
          </r>
        </is>
      </c>
      <c r="F311" s="22" t="inlineStr"/>
      <c r="G311" s="23" t="n">
        <f>SUM(G310:G310)</f>
        <v>5.11</v>
      </c>
    </row>
    <row r="312" customHeight="1" ht="15">
      <c r="A312" s="2" t="inlineStr"/>
      <c r="B312" s="2" t="inlineStr"/>
      <c r="C312" s="2" t="inlineStr"/>
      <c r="D312" s="2" t="inlineStr"/>
      <c r="E312" s="24" t="inlineStr">
        <is>
          <r>
            <t xml:space="preserve">VALOR:</t>
          </r>
        </is>
      </c>
      <c r="F312" s="24" t="inlineStr"/>
      <c r="G312" s="25" t="n">
        <f>ROUND(SUM(G308,G311),2)</f>
        <v>7.77</v>
      </c>
    </row>
    <row r="313" customHeight="1" ht="10">
      <c r="A313" s="2" t="inlineStr"/>
      <c r="B313" s="2" t="inlineStr"/>
      <c r="C313" s="2" t="inlineStr"/>
      <c r="D313" s="2" t="inlineStr"/>
      <c r="E313" s="14" t="inlineStr"/>
      <c r="F313" s="14" t="inlineStr"/>
      <c r="G313" s="14" t="inlineStr"/>
    </row>
    <row r="314" customHeight="1" ht="20">
      <c r="A314" s="15" t="inlineStr">
        <is>
          <r>
            <t xml:space="preserve">2.1.3. ​02.10.020​ Locação de obra de edificação​ (M2)</t>
          </r>
        </is>
      </c>
      <c r="B314" s="15" t="inlineStr"/>
      <c r="C314" s="15" t="inlineStr"/>
      <c r="D314" s="15" t="inlineStr"/>
      <c r="E314" s="15" t="inlineStr"/>
      <c r="F314" s="15" t="inlineStr"/>
      <c r="G314" s="15" t="inlineStr"/>
    </row>
    <row r="315" customHeight="1" ht="15">
      <c r="A315" s="16" t="inlineStr">
        <is>
          <r>
            <t xml:space="preserve">Material</t>
          </r>
        </is>
      </c>
      <c r="B315" s="16" t="inlineStr"/>
      <c r="C315" s="17" t="inlineStr">
        <is>
          <r>
            <t xml:space="preserve">FONTE</t>
          </r>
        </is>
      </c>
      <c r="D315" s="17" t="inlineStr">
        <is>
          <r>
            <t xml:space="preserve">UNID</t>
          </r>
        </is>
      </c>
      <c r="E315" s="17" t="inlineStr">
        <is>
          <r>
            <t xml:space="preserve">COEFICIENTE</t>
          </r>
        </is>
      </c>
      <c r="F315" s="17" t="inlineStr">
        <is>
          <r>
            <t xml:space="preserve">PREÇO UNITÁRIO</t>
          </r>
        </is>
      </c>
      <c r="G315" s="17" t="inlineStr">
        <is>
          <r>
            <t xml:space="preserve">TOTAL</t>
          </r>
        </is>
      </c>
    </row>
    <row r="316" customHeight="1" ht="29">
      <c r="A316" s="18" t="inlineStr">
        <is>
          <r>
            <t xml:space="preserve">E.02.000.027025</t>
          </r>
        </is>
      </c>
      <c r="B316" s="19" t="inlineStr">
        <is>
          <r>
            <t xml:space="preserve">Arame galvanizado nº 16 BWG</t>
          </r>
        </is>
      </c>
      <c r="C316" s="18" t="inlineStr">
        <is>
          <r>
            <t xml:space="preserve">SP Obras</t>
          </r>
        </is>
      </c>
      <c r="D316" s="18" t="inlineStr">
        <is>
          <r>
            <t xml:space="preserve">KG</t>
          </r>
        </is>
      </c>
      <c r="E316" s="20" t="n">
        <v>0.02</v>
      </c>
      <c r="F316" s="21" t="n">
        <v>15.3</v>
      </c>
      <c r="G316" s="21" t="n">
        <f>ROUND(ROUND(E316,4)*F316,2)</f>
        <v>0.31</v>
      </c>
    </row>
    <row r="317" customHeight="1" ht="29">
      <c r="A317" s="18" t="inlineStr">
        <is>
          <r>
            <t xml:space="preserve">D.02.000.021009</t>
          </r>
        </is>
      </c>
      <c r="B317" s="19" t="inlineStr">
        <is>
          <r>
            <t xml:space="preserve">Pontalete de cedrinho de 75 mm x 75 mm - 3ª construção</t>
          </r>
        </is>
      </c>
      <c r="C317" s="18" t="inlineStr">
        <is>
          <r>
            <t xml:space="preserve">SP Obras</t>
          </r>
        </is>
      </c>
      <c r="D317" s="18" t="inlineStr">
        <is>
          <r>
            <t xml:space="preserve">M</t>
          </r>
        </is>
      </c>
      <c r="E317" s="20" t="n">
        <v>0.04</v>
      </c>
      <c r="F317" s="21" t="n">
        <v>22.14</v>
      </c>
      <c r="G317" s="21" t="n">
        <f>ROUND(ROUND(E317,4)*F317,2)</f>
        <v>0.89</v>
      </c>
    </row>
    <row r="318" customHeight="1" ht="29">
      <c r="A318" s="18" t="inlineStr">
        <is>
          <r>
            <t xml:space="preserve">E.02.000.026760</t>
          </r>
        </is>
      </c>
      <c r="B318" s="19" t="inlineStr">
        <is>
          <r>
            <t xml:space="preserve">Prego diversas bitolas (referência 18 x 27)</t>
          </r>
        </is>
      </c>
      <c r="C318" s="18" t="inlineStr">
        <is>
          <r>
            <t xml:space="preserve">SP Obras</t>
          </r>
        </is>
      </c>
      <c r="D318" s="18" t="inlineStr">
        <is>
          <r>
            <t xml:space="preserve">KG</t>
          </r>
        </is>
      </c>
      <c r="E318" s="20" t="n">
        <v>0.012</v>
      </c>
      <c r="F318" s="21" t="n">
        <v>10.42</v>
      </c>
      <c r="G318" s="21" t="n">
        <f>ROUND(ROUND(E318,4)*F318,2)</f>
        <v>0.13</v>
      </c>
    </row>
    <row r="319" customHeight="1" ht="29">
      <c r="A319" s="18" t="inlineStr">
        <is>
          <r>
            <t xml:space="preserve">D.02.000.021021</t>
          </r>
        </is>
      </c>
      <c r="B319" s="19" t="inlineStr">
        <is>
          <r>
            <t xml:space="preserve">Tábua cedrinho 25 mm x 300 mm de 3ª</t>
          </r>
        </is>
      </c>
      <c r="C319" s="18" t="inlineStr">
        <is>
          <r>
            <t xml:space="preserve">SP Obras</t>
          </r>
        </is>
      </c>
      <c r="D319" s="18" t="inlineStr">
        <is>
          <r>
            <t xml:space="preserve">M2</t>
          </r>
        </is>
      </c>
      <c r="E319" s="20" t="n">
        <v>0.09</v>
      </c>
      <c r="F319" s="21" t="n">
        <v>110.92</v>
      </c>
      <c r="G319" s="21" t="n">
        <f>ROUND(ROUND(E319,4)*F319,2)</f>
        <v>9.98</v>
      </c>
    </row>
    <row r="320" customHeight="1" ht="15">
      <c r="A320" s="2" t="inlineStr"/>
      <c r="B320" s="2" t="inlineStr"/>
      <c r="C320" s="2" t="inlineStr"/>
      <c r="D320" s="2" t="inlineStr"/>
      <c r="E320" s="22" t="inlineStr">
        <is>
          <r>
            <t xml:space="preserve">TOTAL Material:</t>
          </r>
        </is>
      </c>
      <c r="F320" s="22" t="inlineStr"/>
      <c r="G320" s="23" t="n">
        <f>SUM(G316:G319)</f>
        <v>11.31</v>
      </c>
    </row>
    <row r="321" customHeight="1" ht="15">
      <c r="A321" s="16" t="inlineStr">
        <is>
          <r>
            <t xml:space="preserve">Mão de Obra</t>
          </r>
        </is>
      </c>
      <c r="B321" s="16" t="inlineStr"/>
      <c r="C321" s="17" t="inlineStr">
        <is>
          <r>
            <t xml:space="preserve">FONTE</t>
          </r>
        </is>
      </c>
      <c r="D321" s="17" t="inlineStr">
        <is>
          <r>
            <t xml:space="preserve">UNID</t>
          </r>
        </is>
      </c>
      <c r="E321" s="17" t="inlineStr">
        <is>
          <r>
            <t xml:space="preserve">COEFICIENTE</t>
          </r>
        </is>
      </c>
      <c r="F321" s="17" t="inlineStr">
        <is>
          <r>
            <t xml:space="preserve">PREÇO UNITÁRIO</t>
          </r>
        </is>
      </c>
      <c r="G321" s="17" t="inlineStr">
        <is>
          <r>
            <t xml:space="preserve">TOTAL</t>
          </r>
        </is>
      </c>
    </row>
    <row r="322" customHeight="1" ht="29">
      <c r="A322" s="18" t="inlineStr">
        <is>
          <r>
            <t xml:space="preserve">B.01.000.010111</t>
          </r>
        </is>
      </c>
      <c r="B322" s="19" t="inlineStr">
        <is>
          <r>
            <t xml:space="preserve">Carpinteiro</t>
          </r>
        </is>
      </c>
      <c r="C322" s="18" t="inlineStr">
        <is>
          <r>
            <t xml:space="preserve">SP Obras</t>
          </r>
        </is>
      </c>
      <c r="D322" s="18" t="inlineStr">
        <is>
          <r>
            <t xml:space="preserve">H</t>
          </r>
        </is>
      </c>
      <c r="E322" s="20" t="n">
        <v>0.13</v>
      </c>
      <c r="F322" s="21" t="n">
        <v>24.8727</v>
      </c>
      <c r="G322" s="21" t="n">
        <f>ROUND(ROUND(E322,4)*F322,2)</f>
        <v>3.23</v>
      </c>
    </row>
    <row r="323" customHeight="1" ht="29">
      <c r="A323" s="18" t="inlineStr">
        <is>
          <r>
            <t xml:space="preserve">B.01.000.010146</t>
          </r>
        </is>
      </c>
      <c r="B323" s="19" t="inlineStr">
        <is>
          <r>
            <t xml:space="preserve">Servente</t>
          </r>
        </is>
      </c>
      <c r="C323" s="18" t="inlineStr">
        <is>
          <r>
            <t xml:space="preserve">SP Obras</t>
          </r>
        </is>
      </c>
      <c r="D323" s="18" t="inlineStr">
        <is>
          <r>
            <t xml:space="preserve">H</t>
          </r>
        </is>
      </c>
      <c r="E323" s="20" t="n">
        <v>0.13</v>
      </c>
      <c r="F323" s="21" t="n">
        <v>20.4363</v>
      </c>
      <c r="G323" s="21" t="n">
        <f>ROUND(ROUND(E323,4)*F323,2)</f>
        <v>2.66</v>
      </c>
    </row>
    <row r="324" customHeight="1" ht="15">
      <c r="A324" s="2" t="inlineStr"/>
      <c r="B324" s="2" t="inlineStr"/>
      <c r="C324" s="2" t="inlineStr"/>
      <c r="D324" s="2" t="inlineStr"/>
      <c r="E324" s="22" t="inlineStr">
        <is>
          <r>
            <t xml:space="preserve">TOTAL Mão de Obra:</t>
          </r>
        </is>
      </c>
      <c r="F324" s="22" t="inlineStr"/>
      <c r="G324" s="23" t="n">
        <f>SUM(G322:G323)</f>
        <v>5.89</v>
      </c>
    </row>
    <row r="325" customHeight="1" ht="15">
      <c r="A325" s="2" t="inlineStr"/>
      <c r="B325" s="2" t="inlineStr"/>
      <c r="C325" s="2" t="inlineStr"/>
      <c r="D325" s="2" t="inlineStr"/>
      <c r="E325" s="24" t="inlineStr">
        <is>
          <r>
            <t xml:space="preserve">VALOR:</t>
          </r>
        </is>
      </c>
      <c r="F325" s="24" t="inlineStr"/>
      <c r="G325" s="25" t="n">
        <f>ROUND(SUM(G320,G324),2)</f>
        <v>17.2</v>
      </c>
    </row>
    <row r="326" customHeight="1" ht="10">
      <c r="A326" s="2" t="inlineStr"/>
      <c r="B326" s="2" t="inlineStr"/>
      <c r="C326" s="2" t="inlineStr"/>
      <c r="D326" s="2" t="inlineStr"/>
      <c r="E326" s="14" t="inlineStr"/>
      <c r="F326" s="14" t="inlineStr"/>
      <c r="G326" s="14" t="inlineStr"/>
    </row>
    <row r="327" customHeight="1" ht="20">
      <c r="A327" s="15" t="inlineStr">
        <is>
          <r>
            <t xml:space="preserve">2.1.4. ​05.10.010​ Carregamento mecanizado de solo de 1ª e 2ª categoria​ (M3)</t>
          </r>
        </is>
      </c>
      <c r="B327" s="15" t="inlineStr"/>
      <c r="C327" s="15" t="inlineStr"/>
      <c r="D327" s="15" t="inlineStr"/>
      <c r="E327" s="15" t="inlineStr"/>
      <c r="F327" s="15" t="inlineStr"/>
      <c r="G327" s="15" t="inlineStr"/>
    </row>
    <row r="328" customHeight="1" ht="15">
      <c r="A328" s="16" t="inlineStr">
        <is>
          <r>
            <t xml:space="preserve">Equipamento</t>
          </r>
        </is>
      </c>
      <c r="B328" s="16" t="inlineStr"/>
      <c r="C328" s="17" t="inlineStr">
        <is>
          <r>
            <t xml:space="preserve">FONTE</t>
          </r>
        </is>
      </c>
      <c r="D328" s="17" t="inlineStr">
        <is>
          <r>
            <t xml:space="preserve">UNID</t>
          </r>
        </is>
      </c>
      <c r="E328" s="17" t="inlineStr">
        <is>
          <r>
            <t xml:space="preserve">COEFICIENTE</t>
          </r>
        </is>
      </c>
      <c r="F328" s="17" t="inlineStr">
        <is>
          <r>
            <t xml:space="preserve">PREÇO UNITÁRIO</t>
          </r>
        </is>
      </c>
      <c r="G328" s="17" t="inlineStr">
        <is>
          <r>
            <t xml:space="preserve">TOTAL</t>
          </r>
        </is>
      </c>
    </row>
    <row r="329" customHeight="1" ht="29">
      <c r="A329" s="18" t="inlineStr">
        <is>
          <r>
            <t xml:space="preserve">S.07.000.080230</t>
          </r>
        </is>
      </c>
      <c r="B329" s="19" t="inlineStr">
        <is>
          <r>
            <t xml:space="preserve">Pá-carregadeira sobre pneus, potência 120 a 122HP (88,5 a 119 kW) capacidade da caçamba de 1,7 a 5,0m³, ref. CAT924G da CATERPILLAR ou equivalente</t>
          </r>
        </is>
      </c>
      <c r="C329" s="18" t="inlineStr">
        <is>
          <r>
            <t xml:space="preserve">SP Obras</t>
          </r>
        </is>
      </c>
      <c r="D329" s="18" t="inlineStr">
        <is>
          <r>
            <t xml:space="preserve">H</t>
          </r>
        </is>
      </c>
      <c r="E329" s="20" t="n">
        <v>0.018</v>
      </c>
      <c r="F329" s="21" t="n">
        <v>306.6</v>
      </c>
      <c r="G329" s="21" t="n">
        <f>ROUND(ROUND(E329,4)*F329,2)</f>
        <v>5.52</v>
      </c>
    </row>
    <row r="330" customHeight="1" ht="15">
      <c r="A330" s="2" t="inlineStr"/>
      <c r="B330" s="2" t="inlineStr"/>
      <c r="C330" s="2" t="inlineStr"/>
      <c r="D330" s="2" t="inlineStr"/>
      <c r="E330" s="22" t="inlineStr">
        <is>
          <r>
            <t xml:space="preserve">TOTAL Equipamento:</t>
          </r>
        </is>
      </c>
      <c r="F330" s="22" t="inlineStr"/>
      <c r="G330" s="23" t="n">
        <f>SUM(G329:G329)</f>
        <v>5.52</v>
      </c>
    </row>
    <row r="331" customHeight="1" ht="15">
      <c r="A331" s="2" t="inlineStr"/>
      <c r="B331" s="2" t="inlineStr"/>
      <c r="C331" s="2" t="inlineStr"/>
      <c r="D331" s="2" t="inlineStr"/>
      <c r="E331" s="24" t="inlineStr">
        <is>
          <r>
            <t xml:space="preserve">VALOR:</t>
          </r>
        </is>
      </c>
      <c r="F331" s="24" t="inlineStr"/>
      <c r="G331" s="25" t="n">
        <f>ROUND(SUM(G330),2)</f>
        <v>5.52</v>
      </c>
    </row>
    <row r="332" customHeight="1" ht="10">
      <c r="A332" s="2" t="inlineStr"/>
      <c r="B332" s="2" t="inlineStr"/>
      <c r="C332" s="2" t="inlineStr"/>
      <c r="D332" s="2" t="inlineStr"/>
      <c r="E332" s="14" t="inlineStr"/>
      <c r="F332" s="14" t="inlineStr"/>
      <c r="G332" s="14" t="inlineStr"/>
    </row>
    <row r="333" customHeight="1" ht="20">
      <c r="A333" s="15" t="inlineStr">
        <is>
          <r>
            <t xml:space="preserve">2.1.5. ​05.10.025​ Transporte de solo de 1ª e 2ª categoria por caminhão para distâncias superiores ao 15° km até o 20° km​ (M3)</t>
          </r>
        </is>
      </c>
      <c r="B333" s="15" t="inlineStr"/>
      <c r="C333" s="15" t="inlineStr"/>
      <c r="D333" s="15" t="inlineStr"/>
      <c r="E333" s="15" t="inlineStr"/>
      <c r="F333" s="15" t="inlineStr"/>
      <c r="G333" s="15" t="inlineStr"/>
    </row>
    <row r="334" customHeight="1" ht="15">
      <c r="A334" s="16" t="inlineStr">
        <is>
          <r>
            <t xml:space="preserve">Equipamento</t>
          </r>
        </is>
      </c>
      <c r="B334" s="16" t="inlineStr"/>
      <c r="C334" s="17" t="inlineStr">
        <is>
          <r>
            <t xml:space="preserve">FONTE</t>
          </r>
        </is>
      </c>
      <c r="D334" s="17" t="inlineStr">
        <is>
          <r>
            <t xml:space="preserve">UNID</t>
          </r>
        </is>
      </c>
      <c r="E334" s="17" t="inlineStr">
        <is>
          <r>
            <t xml:space="preserve">COEFICIENTE</t>
          </r>
        </is>
      </c>
      <c r="F334" s="17" t="inlineStr">
        <is>
          <r>
            <t xml:space="preserve">PREÇO UNITÁRIO</t>
          </r>
        </is>
      </c>
      <c r="G334" s="17" t="inlineStr">
        <is>
          <r>
            <t xml:space="preserve">TOTAL</t>
          </r>
        </is>
      </c>
    </row>
    <row r="335" customHeight="1" ht="29">
      <c r="A335" s="18" t="inlineStr">
        <is>
          <r>
            <t xml:space="preserve">S.01.000.080311</t>
          </r>
        </is>
      </c>
      <c r="B335" s="19" t="inlineStr">
        <is>
          <r>
            <t xml:space="preserve">Caminhão basculante diesel com capacidade de 5 m³ - COND. D</t>
          </r>
        </is>
      </c>
      <c r="C335" s="18" t="inlineStr">
        <is>
          <r>
            <t xml:space="preserve">SP Obras</t>
          </r>
        </is>
      </c>
      <c r="D335" s="18" t="inlineStr">
        <is>
          <r>
            <t xml:space="preserve">H</t>
          </r>
        </is>
      </c>
      <c r="E335" s="20" t="n">
        <v>0.1822</v>
      </c>
      <c r="F335" s="21" t="n">
        <v>211.33</v>
      </c>
      <c r="G335" s="21" t="n">
        <f>ROUND(ROUND(E335,4)*F335,2)</f>
        <v>38.5</v>
      </c>
    </row>
    <row r="336" customHeight="1" ht="15">
      <c r="A336" s="2" t="inlineStr"/>
      <c r="B336" s="2" t="inlineStr"/>
      <c r="C336" s="2" t="inlineStr"/>
      <c r="D336" s="2" t="inlineStr"/>
      <c r="E336" s="22" t="inlineStr">
        <is>
          <r>
            <t xml:space="preserve">TOTAL Equipamento:</t>
          </r>
        </is>
      </c>
      <c r="F336" s="22" t="inlineStr"/>
      <c r="G336" s="23" t="n">
        <f>SUM(G335:G335)</f>
        <v>38.5</v>
      </c>
    </row>
    <row r="337" customHeight="1" ht="15">
      <c r="A337" s="2" t="inlineStr"/>
      <c r="B337" s="2" t="inlineStr"/>
      <c r="C337" s="2" t="inlineStr"/>
      <c r="D337" s="2" t="inlineStr"/>
      <c r="E337" s="24" t="inlineStr">
        <is>
          <r>
            <t xml:space="preserve">VALOR:</t>
          </r>
        </is>
      </c>
      <c r="F337" s="24" t="inlineStr"/>
      <c r="G337" s="25" t="n">
        <f>ROUND(SUM(G336),2)</f>
        <v>38.5</v>
      </c>
    </row>
    <row r="338" customHeight="1" ht="10">
      <c r="A338" s="2" t="inlineStr"/>
      <c r="B338" s="2" t="inlineStr"/>
      <c r="C338" s="2" t="inlineStr"/>
      <c r="D338" s="2" t="inlineStr"/>
      <c r="E338" s="14" t="inlineStr"/>
      <c r="F338" s="14" t="inlineStr"/>
      <c r="G338" s="14" t="inlineStr"/>
    </row>
    <row r="339" customHeight="1" ht="20">
      <c r="A339" s="15" t="inlineStr">
        <is>
          <r>
            <t xml:space="preserve">2.1.6. ​06.02.020​ Escavação manual em solo de 1ª e 2ª categoria em vala ou cava até 1,5 m​ (M3)</t>
          </r>
        </is>
      </c>
      <c r="B339" s="15" t="inlineStr"/>
      <c r="C339" s="15" t="inlineStr"/>
      <c r="D339" s="15" t="inlineStr"/>
      <c r="E339" s="15" t="inlineStr"/>
      <c r="F339" s="15" t="inlineStr"/>
      <c r="G339" s="15" t="inlineStr"/>
    </row>
    <row r="340" customHeight="1" ht="15">
      <c r="A340" s="16" t="inlineStr">
        <is>
          <r>
            <t xml:space="preserve">Mão de Obra</t>
          </r>
        </is>
      </c>
      <c r="B340" s="16" t="inlineStr"/>
      <c r="C340" s="17" t="inlineStr">
        <is>
          <r>
            <t xml:space="preserve">FONTE</t>
          </r>
        </is>
      </c>
      <c r="D340" s="17" t="inlineStr">
        <is>
          <r>
            <t xml:space="preserve">UNID</t>
          </r>
        </is>
      </c>
      <c r="E340" s="17" t="inlineStr">
        <is>
          <r>
            <t xml:space="preserve">COEFICIENTE</t>
          </r>
        </is>
      </c>
      <c r="F340" s="17" t="inlineStr">
        <is>
          <r>
            <t xml:space="preserve">PREÇO UNITÁRIO</t>
          </r>
        </is>
      </c>
      <c r="G340" s="17" t="inlineStr">
        <is>
          <r>
            <t xml:space="preserve">TOTAL</t>
          </r>
        </is>
      </c>
    </row>
    <row r="341" customHeight="1" ht="29">
      <c r="A341" s="18" t="inlineStr">
        <is>
          <r>
            <t xml:space="preserve">B.01.000.010146</t>
          </r>
        </is>
      </c>
      <c r="B341" s="19" t="inlineStr">
        <is>
          <r>
            <t xml:space="preserve">Servente</t>
          </r>
        </is>
      </c>
      <c r="C341" s="18" t="inlineStr">
        <is>
          <r>
            <t xml:space="preserve">SP Obras</t>
          </r>
        </is>
      </c>
      <c r="D341" s="18" t="inlineStr">
        <is>
          <r>
            <t xml:space="preserve">H</t>
          </r>
        </is>
      </c>
      <c r="E341" s="20" t="n">
        <v>3.0</v>
      </c>
      <c r="F341" s="21" t="n">
        <v>20.4363</v>
      </c>
      <c r="G341" s="21" t="n">
        <f>ROUND(ROUND(E341,4)*F341,2)</f>
        <v>61.31</v>
      </c>
    </row>
    <row r="342" customHeight="1" ht="15">
      <c r="A342" s="2" t="inlineStr"/>
      <c r="B342" s="2" t="inlineStr"/>
      <c r="C342" s="2" t="inlineStr"/>
      <c r="D342" s="2" t="inlineStr"/>
      <c r="E342" s="22" t="inlineStr">
        <is>
          <r>
            <t xml:space="preserve">TOTAL Mão de Obra:</t>
          </r>
        </is>
      </c>
      <c r="F342" s="22" t="inlineStr"/>
      <c r="G342" s="23" t="n">
        <f>SUM(G341:G341)</f>
        <v>61.31</v>
      </c>
    </row>
    <row r="343" customHeight="1" ht="15">
      <c r="A343" s="2" t="inlineStr"/>
      <c r="B343" s="2" t="inlineStr"/>
      <c r="C343" s="2" t="inlineStr"/>
      <c r="D343" s="2" t="inlineStr"/>
      <c r="E343" s="24" t="inlineStr">
        <is>
          <r>
            <t xml:space="preserve">VALOR:</t>
          </r>
        </is>
      </c>
      <c r="F343" s="24" t="inlineStr"/>
      <c r="G343" s="25" t="n">
        <f>ROUND(SUM(G342),2)</f>
        <v>61.32</v>
      </c>
    </row>
    <row r="344" customHeight="1" ht="10">
      <c r="A344" s="2" t="inlineStr"/>
      <c r="B344" s="2" t="inlineStr"/>
      <c r="C344" s="2" t="inlineStr"/>
      <c r="D344" s="2" t="inlineStr"/>
      <c r="E344" s="14" t="inlineStr"/>
      <c r="F344" s="14" t="inlineStr"/>
      <c r="G344" s="14" t="inlineStr"/>
    </row>
    <row r="345" customHeight="1" ht="20">
      <c r="A345" s="15" t="inlineStr">
        <is>
          <r>
            <t xml:space="preserve">2.1.7. ​06.11.040​ Reaterro manual apiloado sem controle de compactação​ (M3)</t>
          </r>
        </is>
      </c>
      <c r="B345" s="15" t="inlineStr"/>
      <c r="C345" s="15" t="inlineStr"/>
      <c r="D345" s="15" t="inlineStr"/>
      <c r="E345" s="15" t="inlineStr"/>
      <c r="F345" s="15" t="inlineStr"/>
      <c r="G345" s="15" t="inlineStr"/>
    </row>
    <row r="346" customHeight="1" ht="15">
      <c r="A346" s="16" t="inlineStr">
        <is>
          <r>
            <t xml:space="preserve">Mão de Obra</t>
          </r>
        </is>
      </c>
      <c r="B346" s="16" t="inlineStr"/>
      <c r="C346" s="17" t="inlineStr">
        <is>
          <r>
            <t xml:space="preserve">FONTE</t>
          </r>
        </is>
      </c>
      <c r="D346" s="17" t="inlineStr">
        <is>
          <r>
            <t xml:space="preserve">UNID</t>
          </r>
        </is>
      </c>
      <c r="E346" s="17" t="inlineStr">
        <is>
          <r>
            <t xml:space="preserve">COEFICIENTE</t>
          </r>
        </is>
      </c>
      <c r="F346" s="17" t="inlineStr">
        <is>
          <r>
            <t xml:space="preserve">PREÇO UNITÁRIO</t>
          </r>
        </is>
      </c>
      <c r="G346" s="17" t="inlineStr">
        <is>
          <r>
            <t xml:space="preserve">TOTAL</t>
          </r>
        </is>
      </c>
    </row>
    <row r="347" customHeight="1" ht="29">
      <c r="A347" s="18" t="inlineStr">
        <is>
          <r>
            <t xml:space="preserve">B.01.000.010101</t>
          </r>
        </is>
      </c>
      <c r="B347" s="19" t="inlineStr">
        <is>
          <r>
            <t xml:space="preserve">Ajudante geral</t>
          </r>
        </is>
      </c>
      <c r="C347" s="18" t="inlineStr">
        <is>
          <r>
            <t xml:space="preserve">SP Obras</t>
          </r>
        </is>
      </c>
      <c r="D347" s="18" t="inlineStr">
        <is>
          <r>
            <t xml:space="preserve">H</t>
          </r>
        </is>
      </c>
      <c r="E347" s="20" t="n">
        <v>0.073</v>
      </c>
      <c r="F347" s="21" t="n">
        <v>20.4363</v>
      </c>
      <c r="G347" s="21" t="n">
        <f>ROUND(ROUND(E347,4)*F347,2)</f>
        <v>1.49</v>
      </c>
    </row>
    <row r="348" customHeight="1" ht="29">
      <c r="A348" s="18" t="inlineStr">
        <is>
          <r>
            <t xml:space="preserve">B.01.000.010146</t>
          </r>
        </is>
      </c>
      <c r="B348" s="19" t="inlineStr">
        <is>
          <r>
            <t xml:space="preserve">Servente</t>
          </r>
        </is>
      </c>
      <c r="C348" s="18" t="inlineStr">
        <is>
          <r>
            <t xml:space="preserve">SP Obras</t>
          </r>
        </is>
      </c>
      <c r="D348" s="18" t="inlineStr">
        <is>
          <r>
            <t xml:space="preserve">H</t>
          </r>
        </is>
      </c>
      <c r="E348" s="20" t="n">
        <v>0.86</v>
      </c>
      <c r="F348" s="21" t="n">
        <v>20.4363</v>
      </c>
      <c r="G348" s="21" t="n">
        <f>ROUND(ROUND(E348,4)*F348,2)</f>
        <v>17.58</v>
      </c>
    </row>
    <row r="349" customHeight="1" ht="15">
      <c r="A349" s="2" t="inlineStr"/>
      <c r="B349" s="2" t="inlineStr"/>
      <c r="C349" s="2" t="inlineStr"/>
      <c r="D349" s="2" t="inlineStr"/>
      <c r="E349" s="22" t="inlineStr">
        <is>
          <r>
            <t xml:space="preserve">TOTAL Mão de Obra:</t>
          </r>
        </is>
      </c>
      <c r="F349" s="22" t="inlineStr"/>
      <c r="G349" s="23" t="n">
        <f>SUM(G347:G348)</f>
        <v>19.07</v>
      </c>
    </row>
    <row r="350" customHeight="1" ht="15">
      <c r="A350" s="2" t="inlineStr"/>
      <c r="B350" s="2" t="inlineStr"/>
      <c r="C350" s="2" t="inlineStr"/>
      <c r="D350" s="2" t="inlineStr"/>
      <c r="E350" s="24" t="inlineStr">
        <is>
          <r>
            <t xml:space="preserve">VALOR:</t>
          </r>
        </is>
      </c>
      <c r="F350" s="24" t="inlineStr"/>
      <c r="G350" s="25" t="n">
        <f>ROUND(SUM(G349),2)</f>
        <v>19.07</v>
      </c>
    </row>
    <row r="351" customHeight="1" ht="10">
      <c r="A351" s="2" t="inlineStr"/>
      <c r="B351" s="2" t="inlineStr"/>
      <c r="C351" s="2" t="inlineStr"/>
      <c r="D351" s="2" t="inlineStr"/>
      <c r="E351" s="14" t="inlineStr"/>
      <c r="F351" s="14" t="inlineStr"/>
      <c r="G351" s="14" t="inlineStr"/>
    </row>
    <row r="352" customHeight="1" ht="20">
      <c r="A352" s="15" t="inlineStr">
        <is>
          <r>
            <t xml:space="preserve">2.1.8. ​07.12.010​ Compactação de aterro mecanizado mínimo de 95% PN, sem fornecimento de solo em áreas fechadas​ (M3)</t>
          </r>
        </is>
      </c>
      <c r="B352" s="15" t="inlineStr"/>
      <c r="C352" s="15" t="inlineStr"/>
      <c r="D352" s="15" t="inlineStr"/>
      <c r="E352" s="15" t="inlineStr"/>
      <c r="F352" s="15" t="inlineStr"/>
      <c r="G352" s="15" t="inlineStr"/>
    </row>
    <row r="353" customHeight="1" ht="15">
      <c r="A353" s="16" t="inlineStr">
        <is>
          <r>
            <t xml:space="preserve">Equipamento</t>
          </r>
        </is>
      </c>
      <c r="B353" s="16" t="inlineStr"/>
      <c r="C353" s="17" t="inlineStr">
        <is>
          <r>
            <t xml:space="preserve">FONTE</t>
          </r>
        </is>
      </c>
      <c r="D353" s="17" t="inlineStr">
        <is>
          <r>
            <t xml:space="preserve">UNID</t>
          </r>
        </is>
      </c>
      <c r="E353" s="17" t="inlineStr">
        <is>
          <r>
            <t xml:space="preserve">COEFICIENTE</t>
          </r>
        </is>
      </c>
      <c r="F353" s="17" t="inlineStr">
        <is>
          <r>
            <t xml:space="preserve">PREÇO UNITÁRIO</t>
          </r>
        </is>
      </c>
      <c r="G353" s="17" t="inlineStr">
        <is>
          <r>
            <t xml:space="preserve">TOTAL</t>
          </r>
        </is>
      </c>
    </row>
    <row r="354" customHeight="1" ht="29">
      <c r="A354" s="18" t="inlineStr">
        <is>
          <r>
            <t xml:space="preserve">S.01.000.080102</t>
          </r>
        </is>
      </c>
      <c r="B354" s="19" t="inlineStr">
        <is>
          <r>
            <t xml:space="preserve">Caminhão com irrigadeira e autobomba, capacidade mínima de 6.000 litros - COND.D</t>
          </r>
        </is>
      </c>
      <c r="C354" s="18" t="inlineStr">
        <is>
          <r>
            <t xml:space="preserve">SP Obras</t>
          </r>
        </is>
      </c>
      <c r="D354" s="18" t="inlineStr">
        <is>
          <r>
            <t xml:space="preserve">H</t>
          </r>
        </is>
      </c>
      <c r="E354" s="20" t="n">
        <v>0.0211</v>
      </c>
      <c r="F354" s="21" t="n">
        <v>219.71</v>
      </c>
      <c r="G354" s="21" t="n">
        <f>ROUND(ROUND(E354,4)*F354,2)</f>
        <v>4.64</v>
      </c>
    </row>
    <row r="355" customHeight="1" ht="29">
      <c r="A355" s="18" t="inlineStr">
        <is>
          <r>
            <t xml:space="preserve">S.01.000.080332</t>
          </r>
        </is>
      </c>
      <c r="B355" s="19" t="inlineStr">
        <is>
          <r>
            <t xml:space="preserve">Motoniveladora com escarificador potência 140HP (104kW), ref. CAT 120H da CATERPILLAR ou equivalente</t>
          </r>
        </is>
      </c>
      <c r="C355" s="18" t="inlineStr">
        <is>
          <r>
            <t xml:space="preserve">SP Obras</t>
          </r>
        </is>
      </c>
      <c r="D355" s="18" t="inlineStr">
        <is>
          <r>
            <t xml:space="preserve">H</t>
          </r>
        </is>
      </c>
      <c r="E355" s="20" t="n">
        <v>0.0053</v>
      </c>
      <c r="F355" s="21" t="n">
        <v>302.1</v>
      </c>
      <c r="G355" s="21" t="n">
        <f>ROUND(ROUND(E355,4)*F355,2)</f>
        <v>1.6</v>
      </c>
    </row>
    <row r="356" customHeight="1" ht="29">
      <c r="A356" s="18" t="inlineStr">
        <is>
          <r>
            <t xml:space="preserve">S.01.000.080337</t>
          </r>
        </is>
      </c>
      <c r="B356" s="19" t="inlineStr">
        <is>
          <r>
            <t xml:space="preserve">Rolo compactador autopropelido, vibratório em aço, cilindros lisos em tandem, potência 80 HP (59 kW); ref. CC21 Dynapac 6 toneladas ou equivalente</t>
          </r>
        </is>
      </c>
      <c r="C356" s="18" t="inlineStr">
        <is>
          <r>
            <t xml:space="preserve">SP Obras</t>
          </r>
        </is>
      </c>
      <c r="D356" s="18" t="inlineStr">
        <is>
          <r>
            <t xml:space="preserve">H</t>
          </r>
        </is>
      </c>
      <c r="E356" s="20" t="n">
        <v>0.0211</v>
      </c>
      <c r="F356" s="21" t="n">
        <v>191.24</v>
      </c>
      <c r="G356" s="21" t="n">
        <f>ROUND(ROUND(E356,4)*F356,2)</f>
        <v>4.04</v>
      </c>
    </row>
    <row r="357" customHeight="1" ht="29">
      <c r="A357" s="18" t="inlineStr">
        <is>
          <r>
            <t xml:space="preserve">S.01.000.080330</t>
          </r>
        </is>
      </c>
      <c r="B357" s="19" t="inlineStr">
        <is>
          <r>
            <t xml:space="preserve">Rolo compactador vibratório com pé de carneiro em aço, potência 121 a 127HP (90 a 93 kW), ref. CA25PD DYNAPAC ou equivalente</t>
          </r>
        </is>
      </c>
      <c r="C357" s="18" t="inlineStr">
        <is>
          <r>
            <t xml:space="preserve">SP Obras</t>
          </r>
        </is>
      </c>
      <c r="D357" s="18" t="inlineStr">
        <is>
          <r>
            <t xml:space="preserve">H</t>
          </r>
        </is>
      </c>
      <c r="E357" s="20" t="n">
        <v>0.0092</v>
      </c>
      <c r="F357" s="21" t="n">
        <v>380.76</v>
      </c>
      <c r="G357" s="21" t="n">
        <f>ROUND(ROUND(E357,4)*F357,2)</f>
        <v>3.5</v>
      </c>
    </row>
    <row r="358" customHeight="1" ht="29">
      <c r="A358" s="18" t="inlineStr">
        <is>
          <r>
            <t xml:space="preserve">S.01.000.080344</t>
          </r>
        </is>
      </c>
      <c r="B358" s="19" t="inlineStr">
        <is>
          <r>
            <t xml:space="preserve">Trator sobre esteiras potência 76 a 88HP (56 a 64,9kW), ref. D4 da Komatsu ou equivalente</t>
          </r>
        </is>
      </c>
      <c r="C358" s="18" t="inlineStr">
        <is>
          <r>
            <t xml:space="preserve">SP Obras</t>
          </r>
        </is>
      </c>
      <c r="D358" s="18" t="inlineStr">
        <is>
          <r>
            <t xml:space="preserve">H</t>
          </r>
        </is>
      </c>
      <c r="E358" s="20" t="n">
        <v>0.01</v>
      </c>
      <c r="F358" s="21" t="n">
        <v>289.16</v>
      </c>
      <c r="G358" s="21" t="n">
        <f>ROUND(ROUND(E358,4)*F358,2)</f>
        <v>2.89</v>
      </c>
    </row>
    <row r="359" customHeight="1" ht="15">
      <c r="A359" s="2" t="inlineStr"/>
      <c r="B359" s="2" t="inlineStr"/>
      <c r="C359" s="2" t="inlineStr"/>
      <c r="D359" s="2" t="inlineStr"/>
      <c r="E359" s="22" t="inlineStr">
        <is>
          <r>
            <t xml:space="preserve">TOTAL Equipamento:</t>
          </r>
        </is>
      </c>
      <c r="F359" s="22" t="inlineStr"/>
      <c r="G359" s="23" t="n">
        <f>SUM(G354:G358)</f>
        <v>16.67</v>
      </c>
    </row>
    <row r="360" customHeight="1" ht="15">
      <c r="A360" s="16" t="inlineStr">
        <is>
          <r>
            <t xml:space="preserve">Mão de Obra</t>
          </r>
        </is>
      </c>
      <c r="B360" s="16" t="inlineStr"/>
      <c r="C360" s="17" t="inlineStr">
        <is>
          <r>
            <t xml:space="preserve">FONTE</t>
          </r>
        </is>
      </c>
      <c r="D360" s="17" t="inlineStr">
        <is>
          <r>
            <t xml:space="preserve">UNID</t>
          </r>
        </is>
      </c>
      <c r="E360" s="17" t="inlineStr">
        <is>
          <r>
            <t xml:space="preserve">COEFICIENTE</t>
          </r>
        </is>
      </c>
      <c r="F360" s="17" t="inlineStr">
        <is>
          <r>
            <t xml:space="preserve">PREÇO UNITÁRIO</t>
          </r>
        </is>
      </c>
      <c r="G360" s="17" t="inlineStr">
        <is>
          <r>
            <t xml:space="preserve">TOTAL</t>
          </r>
        </is>
      </c>
    </row>
    <row r="361" customHeight="1" ht="29">
      <c r="A361" s="18" t="inlineStr">
        <is>
          <r>
            <t xml:space="preserve">B.01.000.010146</t>
          </r>
        </is>
      </c>
      <c r="B361" s="19" t="inlineStr">
        <is>
          <r>
            <t xml:space="preserve">Servente</t>
          </r>
        </is>
      </c>
      <c r="C361" s="18" t="inlineStr">
        <is>
          <r>
            <t xml:space="preserve">SP Obras</t>
          </r>
        </is>
      </c>
      <c r="D361" s="18" t="inlineStr">
        <is>
          <r>
            <t xml:space="preserve">H</t>
          </r>
        </is>
      </c>
      <c r="E361" s="20" t="n">
        <v>0.0211</v>
      </c>
      <c r="F361" s="21" t="n">
        <v>20.4363</v>
      </c>
      <c r="G361" s="21" t="n">
        <f>ROUND(ROUND(E361,4)*F361,2)</f>
        <v>0.43</v>
      </c>
    </row>
    <row r="362" customHeight="1" ht="15">
      <c r="A362" s="2" t="inlineStr"/>
      <c r="B362" s="2" t="inlineStr"/>
      <c r="C362" s="2" t="inlineStr"/>
      <c r="D362" s="2" t="inlineStr"/>
      <c r="E362" s="22" t="inlineStr">
        <is>
          <r>
            <t xml:space="preserve">TOTAL Mão de Obra:</t>
          </r>
        </is>
      </c>
      <c r="F362" s="22" t="inlineStr"/>
      <c r="G362" s="23" t="n">
        <f>SUM(G361:G361)</f>
        <v>0.43</v>
      </c>
    </row>
    <row r="363" customHeight="1" ht="15">
      <c r="A363" s="2" t="inlineStr"/>
      <c r="B363" s="2" t="inlineStr"/>
      <c r="C363" s="2" t="inlineStr"/>
      <c r="D363" s="2" t="inlineStr"/>
      <c r="E363" s="24" t="inlineStr">
        <is>
          <r>
            <t xml:space="preserve">VALOR:</t>
          </r>
        </is>
      </c>
      <c r="F363" s="24" t="inlineStr"/>
      <c r="G363" s="25" t="n">
        <f>ROUND(SUM(G359,G362),2)</f>
        <v>17.1</v>
      </c>
    </row>
    <row r="364" customHeight="1" ht="10">
      <c r="A364" s="2" t="inlineStr"/>
      <c r="B364" s="2" t="inlineStr"/>
      <c r="C364" s="2" t="inlineStr"/>
      <c r="D364" s="2" t="inlineStr"/>
      <c r="E364" s="14" t="inlineStr"/>
      <c r="F364" s="14" t="inlineStr"/>
      <c r="G364" s="14" t="inlineStr"/>
    </row>
    <row r="365" customHeight="1" ht="20">
      <c r="A365" s="15" t="inlineStr">
        <is>
          <r>
            <t xml:space="preserve">2.1.9. ​09.01.020​ Forma em madeira comum para fundação​ (M2)</t>
          </r>
        </is>
      </c>
      <c r="B365" s="15" t="inlineStr"/>
      <c r="C365" s="15" t="inlineStr"/>
      <c r="D365" s="15" t="inlineStr"/>
      <c r="E365" s="15" t="inlineStr"/>
      <c r="F365" s="15" t="inlineStr"/>
      <c r="G365" s="15" t="inlineStr"/>
    </row>
    <row r="366" customHeight="1" ht="15">
      <c r="A366" s="16" t="inlineStr">
        <is>
          <r>
            <t xml:space="preserve">Material</t>
          </r>
        </is>
      </c>
      <c r="B366" s="16" t="inlineStr"/>
      <c r="C366" s="17" t="inlineStr">
        <is>
          <r>
            <t xml:space="preserve">FONTE</t>
          </r>
        </is>
      </c>
      <c r="D366" s="17" t="inlineStr">
        <is>
          <r>
            <t xml:space="preserve">UNID</t>
          </r>
        </is>
      </c>
      <c r="E366" s="17" t="inlineStr">
        <is>
          <r>
            <t xml:space="preserve">COEFICIENTE</t>
          </r>
        </is>
      </c>
      <c r="F366" s="17" t="inlineStr">
        <is>
          <r>
            <t xml:space="preserve">PREÇO UNITÁRIO</t>
          </r>
        </is>
      </c>
      <c r="G366" s="17" t="inlineStr">
        <is>
          <r>
            <t xml:space="preserve">TOTAL</t>
          </r>
        </is>
      </c>
    </row>
    <row r="367" customHeight="1" ht="29">
      <c r="A367" s="18" t="inlineStr">
        <is>
          <r>
            <t xml:space="preserve">F.12.000.028008</t>
          </r>
        </is>
      </c>
      <c r="B367" s="19" t="inlineStr">
        <is>
          <r>
            <t xml:space="preserve">Desmoldante para formas</t>
          </r>
        </is>
      </c>
      <c r="C367" s="18" t="inlineStr">
        <is>
          <r>
            <t xml:space="preserve">SP Obras</t>
          </r>
        </is>
      </c>
      <c r="D367" s="18" t="inlineStr">
        <is>
          <r>
            <t xml:space="preserve">L</t>
          </r>
        </is>
      </c>
      <c r="E367" s="20" t="n">
        <v>0.4</v>
      </c>
      <c r="F367" s="21" t="n">
        <v>14.74</v>
      </c>
      <c r="G367" s="21" t="n">
        <f>ROUND(ROUND(E367,4)*F367,2)</f>
        <v>5.9</v>
      </c>
    </row>
    <row r="368" customHeight="1" ht="29">
      <c r="A368" s="18" t="inlineStr">
        <is>
          <r>
            <t xml:space="preserve">E.02.000.026760</t>
          </r>
        </is>
      </c>
      <c r="B368" s="19" t="inlineStr">
        <is>
          <r>
            <t xml:space="preserve">Prego diversas bitolas (referência 18 x 27)</t>
          </r>
        </is>
      </c>
      <c r="C368" s="18" t="inlineStr">
        <is>
          <r>
            <t xml:space="preserve">SP Obras</t>
          </r>
        </is>
      </c>
      <c r="D368" s="18" t="inlineStr">
        <is>
          <r>
            <t xml:space="preserve">KG</t>
          </r>
        </is>
      </c>
      <c r="E368" s="20" t="n">
        <v>0.15</v>
      </c>
      <c r="F368" s="21" t="n">
        <v>10.42</v>
      </c>
      <c r="G368" s="21" t="n">
        <f>ROUND(ROUND(E368,4)*F368,2)</f>
        <v>1.56</v>
      </c>
    </row>
    <row r="369" customHeight="1" ht="29">
      <c r="A369" s="18" t="inlineStr">
        <is>
          <r>
            <t xml:space="preserve">D.02.000.021017</t>
          </r>
        </is>
      </c>
      <c r="B369" s="19" t="inlineStr">
        <is>
          <r>
            <t xml:space="preserve">Sarrafo de cedrinho 2,5 x 10 cm</t>
          </r>
        </is>
      </c>
      <c r="C369" s="18" t="inlineStr">
        <is>
          <r>
            <t xml:space="preserve">SP Obras</t>
          </r>
        </is>
      </c>
      <c r="D369" s="18" t="inlineStr">
        <is>
          <r>
            <t xml:space="preserve">M</t>
          </r>
        </is>
      </c>
      <c r="E369" s="20" t="n">
        <v>0.5</v>
      </c>
      <c r="F369" s="21" t="n">
        <v>7.74</v>
      </c>
      <c r="G369" s="21" t="n">
        <f>ROUND(ROUND(E369,4)*F369,2)</f>
        <v>3.87</v>
      </c>
    </row>
    <row r="370" customHeight="1" ht="29">
      <c r="A370" s="18" t="inlineStr">
        <is>
          <r>
            <t xml:space="preserve">D.02.000.021021</t>
          </r>
        </is>
      </c>
      <c r="B370" s="19" t="inlineStr">
        <is>
          <r>
            <t xml:space="preserve">Tábua cedrinho 25 mm x 300 mm de 3ª</t>
          </r>
        </is>
      </c>
      <c r="C370" s="18" t="inlineStr">
        <is>
          <r>
            <t xml:space="preserve">SP Obras</t>
          </r>
        </is>
      </c>
      <c r="D370" s="18" t="inlineStr">
        <is>
          <r>
            <t xml:space="preserve">M2</t>
          </r>
        </is>
      </c>
      <c r="E370" s="20" t="n">
        <v>0.3</v>
      </c>
      <c r="F370" s="21" t="n">
        <v>110.92</v>
      </c>
      <c r="G370" s="21" t="n">
        <f>ROUND(ROUND(E370,4)*F370,2)</f>
        <v>33.28</v>
      </c>
    </row>
    <row r="371" customHeight="1" ht="15">
      <c r="A371" s="2" t="inlineStr"/>
      <c r="B371" s="2" t="inlineStr"/>
      <c r="C371" s="2" t="inlineStr"/>
      <c r="D371" s="2" t="inlineStr"/>
      <c r="E371" s="22" t="inlineStr">
        <is>
          <r>
            <t xml:space="preserve">TOTAL Material:</t>
          </r>
        </is>
      </c>
      <c r="F371" s="22" t="inlineStr"/>
      <c r="G371" s="23" t="n">
        <f>SUM(G367:G370)</f>
        <v>44.61</v>
      </c>
    </row>
    <row r="372" customHeight="1" ht="15">
      <c r="A372" s="16" t="inlineStr">
        <is>
          <r>
            <t xml:space="preserve">Mão de Obra</t>
          </r>
        </is>
      </c>
      <c r="B372" s="16" t="inlineStr"/>
      <c r="C372" s="17" t="inlineStr">
        <is>
          <r>
            <t xml:space="preserve">FONTE</t>
          </r>
        </is>
      </c>
      <c r="D372" s="17" t="inlineStr">
        <is>
          <r>
            <t xml:space="preserve">UNID</t>
          </r>
        </is>
      </c>
      <c r="E372" s="17" t="inlineStr">
        <is>
          <r>
            <t xml:space="preserve">COEFICIENTE</t>
          </r>
        </is>
      </c>
      <c r="F372" s="17" t="inlineStr">
        <is>
          <r>
            <t xml:space="preserve">PREÇO UNITÁRIO</t>
          </r>
        </is>
      </c>
      <c r="G372" s="17" t="inlineStr">
        <is>
          <r>
            <t xml:space="preserve">TOTAL</t>
          </r>
        </is>
      </c>
    </row>
    <row r="373" customHeight="1" ht="29">
      <c r="A373" s="18" t="inlineStr">
        <is>
          <r>
            <t xml:space="preserve">B.01.000.010112</t>
          </r>
        </is>
      </c>
      <c r="B373" s="19" t="inlineStr">
        <is>
          <r>
            <t xml:space="preserve">Ajudante de carpinteiro</t>
          </r>
        </is>
      </c>
      <c r="C373" s="18" t="inlineStr">
        <is>
          <r>
            <t xml:space="preserve">SP Obras</t>
          </r>
        </is>
      </c>
      <c r="D373" s="18" t="inlineStr">
        <is>
          <r>
            <t xml:space="preserve">H</t>
          </r>
        </is>
      </c>
      <c r="E373" s="20" t="n">
        <v>1.3</v>
      </c>
      <c r="F373" s="21" t="n">
        <v>20.4363</v>
      </c>
      <c r="G373" s="21" t="n">
        <f>ROUND(ROUND(E373,4)*F373,2)</f>
        <v>26.57</v>
      </c>
    </row>
    <row r="374" customHeight="1" ht="29">
      <c r="A374" s="18" t="inlineStr">
        <is>
          <r>
            <t xml:space="preserve">B.01.000.010111</t>
          </r>
        </is>
      </c>
      <c r="B374" s="19" t="inlineStr">
        <is>
          <r>
            <t xml:space="preserve">Carpinteiro</t>
          </r>
        </is>
      </c>
      <c r="C374" s="18" t="inlineStr">
        <is>
          <r>
            <t xml:space="preserve">SP Obras</t>
          </r>
        </is>
      </c>
      <c r="D374" s="18" t="inlineStr">
        <is>
          <r>
            <t xml:space="preserve">H</t>
          </r>
        </is>
      </c>
      <c r="E374" s="20" t="n">
        <v>1.3</v>
      </c>
      <c r="F374" s="21" t="n">
        <v>24.8727</v>
      </c>
      <c r="G374" s="21" t="n">
        <f>ROUND(ROUND(E374,4)*F374,2)</f>
        <v>32.33</v>
      </c>
    </row>
    <row r="375" customHeight="1" ht="15">
      <c r="A375" s="2" t="inlineStr"/>
      <c r="B375" s="2" t="inlineStr"/>
      <c r="C375" s="2" t="inlineStr"/>
      <c r="D375" s="2" t="inlineStr"/>
      <c r="E375" s="22" t="inlineStr">
        <is>
          <r>
            <t xml:space="preserve">TOTAL Mão de Obra:</t>
          </r>
        </is>
      </c>
      <c r="F375" s="22" t="inlineStr"/>
      <c r="G375" s="23" t="n">
        <f>SUM(G373:G374)</f>
        <v>58.9</v>
      </c>
    </row>
    <row r="376" customHeight="1" ht="15">
      <c r="A376" s="2" t="inlineStr"/>
      <c r="B376" s="2" t="inlineStr"/>
      <c r="C376" s="2" t="inlineStr"/>
      <c r="D376" s="2" t="inlineStr"/>
      <c r="E376" s="24" t="inlineStr">
        <is>
          <r>
            <t xml:space="preserve">VALOR:</t>
          </r>
        </is>
      </c>
      <c r="F376" s="24" t="inlineStr"/>
      <c r="G376" s="25" t="n">
        <f>ROUND(SUM(G371,G375),2)</f>
        <v>103.51</v>
      </c>
    </row>
    <row r="377" customHeight="1" ht="10">
      <c r="A377" s="2" t="inlineStr"/>
      <c r="B377" s="2" t="inlineStr"/>
      <c r="C377" s="2" t="inlineStr"/>
      <c r="D377" s="2" t="inlineStr"/>
      <c r="E377" s="14" t="inlineStr"/>
      <c r="F377" s="14" t="inlineStr"/>
      <c r="G377" s="14" t="inlineStr"/>
    </row>
    <row r="378" customHeight="1" ht="20">
      <c r="A378" s="15" t="inlineStr">
        <is>
          <r>
            <t xml:space="preserve">2.1.10. ​09.01.030​ Forma em madeira comum para estrutura​ (M2)</t>
          </r>
        </is>
      </c>
      <c r="B378" s="15" t="inlineStr"/>
      <c r="C378" s="15" t="inlineStr"/>
      <c r="D378" s="15" t="inlineStr"/>
      <c r="E378" s="15" t="inlineStr"/>
      <c r="F378" s="15" t="inlineStr"/>
      <c r="G378" s="15" t="inlineStr"/>
    </row>
    <row r="379" customHeight="1" ht="15">
      <c r="A379" s="16" t="inlineStr">
        <is>
          <r>
            <t xml:space="preserve">Material</t>
          </r>
        </is>
      </c>
      <c r="B379" s="16" t="inlineStr"/>
      <c r="C379" s="17" t="inlineStr">
        <is>
          <r>
            <t xml:space="preserve">FONTE</t>
          </r>
        </is>
      </c>
      <c r="D379" s="17" t="inlineStr">
        <is>
          <r>
            <t xml:space="preserve">UNID</t>
          </r>
        </is>
      </c>
      <c r="E379" s="17" t="inlineStr">
        <is>
          <r>
            <t xml:space="preserve">COEFICIENTE</t>
          </r>
        </is>
      </c>
      <c r="F379" s="17" t="inlineStr">
        <is>
          <r>
            <t xml:space="preserve">PREÇO UNITÁRIO</t>
          </r>
        </is>
      </c>
      <c r="G379" s="17" t="inlineStr">
        <is>
          <r>
            <t xml:space="preserve">TOTAL</t>
          </r>
        </is>
      </c>
    </row>
    <row r="380" customHeight="1" ht="29">
      <c r="A380" s="18" t="inlineStr">
        <is>
          <r>
            <t xml:space="preserve">F.12.000.028008</t>
          </r>
        </is>
      </c>
      <c r="B380" s="19" t="inlineStr">
        <is>
          <r>
            <t xml:space="preserve">Desmoldante para formas</t>
          </r>
        </is>
      </c>
      <c r="C380" s="18" t="inlineStr">
        <is>
          <r>
            <t xml:space="preserve">SP Obras</t>
          </r>
        </is>
      </c>
      <c r="D380" s="18" t="inlineStr">
        <is>
          <r>
            <t xml:space="preserve">L</t>
          </r>
        </is>
      </c>
      <c r="E380" s="20" t="n">
        <v>0.17</v>
      </c>
      <c r="F380" s="21" t="n">
        <v>14.74</v>
      </c>
      <c r="G380" s="21" t="n">
        <f>ROUND(ROUND(E380,4)*F380,2)</f>
        <v>2.51</v>
      </c>
    </row>
    <row r="381" customHeight="1" ht="29">
      <c r="A381" s="18" t="inlineStr">
        <is>
          <r>
            <t xml:space="preserve">D.02.000.021009</t>
          </r>
        </is>
      </c>
      <c r="B381" s="19" t="inlineStr">
        <is>
          <r>
            <t xml:space="preserve">Pontalete de cedrinho de 75 mm x 75 mm - 3ª construção</t>
          </r>
        </is>
      </c>
      <c r="C381" s="18" t="inlineStr">
        <is>
          <r>
            <t xml:space="preserve">SP Obras</t>
          </r>
        </is>
      </c>
      <c r="D381" s="18" t="inlineStr">
        <is>
          <r>
            <t xml:space="preserve">M</t>
          </r>
        </is>
      </c>
      <c r="E381" s="20" t="n">
        <v>3.0</v>
      </c>
      <c r="F381" s="21" t="n">
        <v>22.14</v>
      </c>
      <c r="G381" s="21" t="n">
        <f>ROUND(ROUND(E381,4)*F381,2)</f>
        <v>66.42</v>
      </c>
    </row>
    <row r="382" customHeight="1" ht="29">
      <c r="A382" s="18" t="inlineStr">
        <is>
          <r>
            <t xml:space="preserve">E.02.000.026760</t>
          </r>
        </is>
      </c>
      <c r="B382" s="19" t="inlineStr">
        <is>
          <r>
            <t xml:space="preserve">Prego diversas bitolas (referência 18 x 27)</t>
          </r>
        </is>
      </c>
      <c r="C382" s="18" t="inlineStr">
        <is>
          <r>
            <t xml:space="preserve">SP Obras</t>
          </r>
        </is>
      </c>
      <c r="D382" s="18" t="inlineStr">
        <is>
          <r>
            <t xml:space="preserve">KG</t>
          </r>
        </is>
      </c>
      <c r="E382" s="20" t="n">
        <v>0.2</v>
      </c>
      <c r="F382" s="21" t="n">
        <v>10.42</v>
      </c>
      <c r="G382" s="21" t="n">
        <f>ROUND(ROUND(E382,4)*F382,2)</f>
        <v>2.08</v>
      </c>
    </row>
    <row r="383" customHeight="1" ht="29">
      <c r="A383" s="18" t="inlineStr">
        <is>
          <r>
            <t xml:space="preserve">D.02.000.021017</t>
          </r>
        </is>
      </c>
      <c r="B383" s="19" t="inlineStr">
        <is>
          <r>
            <t xml:space="preserve">Sarrafo de cedrinho 2,5 x 10 cm</t>
          </r>
        </is>
      </c>
      <c r="C383" s="18" t="inlineStr">
        <is>
          <r>
            <t xml:space="preserve">SP Obras</t>
          </r>
        </is>
      </c>
      <c r="D383" s="18" t="inlineStr">
        <is>
          <r>
            <t xml:space="preserve">M</t>
          </r>
        </is>
      </c>
      <c r="E383" s="20" t="n">
        <v>1.53</v>
      </c>
      <c r="F383" s="21" t="n">
        <v>7.74</v>
      </c>
      <c r="G383" s="21" t="n">
        <f>ROUND(ROUND(E383,4)*F383,2)</f>
        <v>11.84</v>
      </c>
    </row>
    <row r="384" customHeight="1" ht="29">
      <c r="A384" s="18" t="inlineStr">
        <is>
          <r>
            <t xml:space="preserve">D.02.000.021021</t>
          </r>
        </is>
      </c>
      <c r="B384" s="19" t="inlineStr">
        <is>
          <r>
            <t xml:space="preserve">Tábua cedrinho 25 mm x 300 mm de 3ª</t>
          </r>
        </is>
      </c>
      <c r="C384" s="18" t="inlineStr">
        <is>
          <r>
            <t xml:space="preserve">SP Obras</t>
          </r>
        </is>
      </c>
      <c r="D384" s="18" t="inlineStr">
        <is>
          <r>
            <t xml:space="preserve">M2</t>
          </r>
        </is>
      </c>
      <c r="E384" s="20" t="n">
        <v>0.852</v>
      </c>
      <c r="F384" s="21" t="n">
        <v>110.92</v>
      </c>
      <c r="G384" s="21" t="n">
        <f>ROUND(ROUND(E384,4)*F384,2)</f>
        <v>94.5</v>
      </c>
    </row>
    <row r="385" customHeight="1" ht="15">
      <c r="A385" s="2" t="inlineStr"/>
      <c r="B385" s="2" t="inlineStr"/>
      <c r="C385" s="2" t="inlineStr"/>
      <c r="D385" s="2" t="inlineStr"/>
      <c r="E385" s="22" t="inlineStr">
        <is>
          <r>
            <t xml:space="preserve">TOTAL Material:</t>
          </r>
        </is>
      </c>
      <c r="F385" s="22" t="inlineStr"/>
      <c r="G385" s="23" t="n">
        <f>SUM(G380:G384)</f>
        <v>177.35</v>
      </c>
    </row>
    <row r="386" customHeight="1" ht="15">
      <c r="A386" s="16" t="inlineStr">
        <is>
          <r>
            <t xml:space="preserve">Mão de Obra</t>
          </r>
        </is>
      </c>
      <c r="B386" s="16" t="inlineStr"/>
      <c r="C386" s="17" t="inlineStr">
        <is>
          <r>
            <t xml:space="preserve">FONTE</t>
          </r>
        </is>
      </c>
      <c r="D386" s="17" t="inlineStr">
        <is>
          <r>
            <t xml:space="preserve">UNID</t>
          </r>
        </is>
      </c>
      <c r="E386" s="17" t="inlineStr">
        <is>
          <r>
            <t xml:space="preserve">COEFICIENTE</t>
          </r>
        </is>
      </c>
      <c r="F386" s="17" t="inlineStr">
        <is>
          <r>
            <t xml:space="preserve">PREÇO UNITÁRIO</t>
          </r>
        </is>
      </c>
      <c r="G386" s="17" t="inlineStr">
        <is>
          <r>
            <t xml:space="preserve">TOTAL</t>
          </r>
        </is>
      </c>
    </row>
    <row r="387" customHeight="1" ht="29">
      <c r="A387" s="18" t="inlineStr">
        <is>
          <r>
            <t xml:space="preserve">B.01.000.010112</t>
          </r>
        </is>
      </c>
      <c r="B387" s="19" t="inlineStr">
        <is>
          <r>
            <t xml:space="preserve">Ajudante de carpinteiro</t>
          </r>
        </is>
      </c>
      <c r="C387" s="18" t="inlineStr">
        <is>
          <r>
            <t xml:space="preserve">SP Obras</t>
          </r>
        </is>
      </c>
      <c r="D387" s="18" t="inlineStr">
        <is>
          <r>
            <t xml:space="preserve">H</t>
          </r>
        </is>
      </c>
      <c r="E387" s="20" t="n">
        <v>1.5</v>
      </c>
      <c r="F387" s="21" t="n">
        <v>20.4363</v>
      </c>
      <c r="G387" s="21" t="n">
        <f>ROUND(ROUND(E387,4)*F387,2)</f>
        <v>30.65</v>
      </c>
    </row>
    <row r="388" customHeight="1" ht="29">
      <c r="A388" s="18" t="inlineStr">
        <is>
          <r>
            <t xml:space="preserve">B.01.000.010111</t>
          </r>
        </is>
      </c>
      <c r="B388" s="19" t="inlineStr">
        <is>
          <r>
            <t xml:space="preserve">Carpinteiro</t>
          </r>
        </is>
      </c>
      <c r="C388" s="18" t="inlineStr">
        <is>
          <r>
            <t xml:space="preserve">SP Obras</t>
          </r>
        </is>
      </c>
      <c r="D388" s="18" t="inlineStr">
        <is>
          <r>
            <t xml:space="preserve">H</t>
          </r>
        </is>
      </c>
      <c r="E388" s="20" t="n">
        <v>1.5</v>
      </c>
      <c r="F388" s="21" t="n">
        <v>24.8727</v>
      </c>
      <c r="G388" s="21" t="n">
        <f>ROUND(ROUND(E388,4)*F388,2)</f>
        <v>37.31</v>
      </c>
    </row>
    <row r="389" customHeight="1" ht="15">
      <c r="A389" s="2" t="inlineStr"/>
      <c r="B389" s="2" t="inlineStr"/>
      <c r="C389" s="2" t="inlineStr"/>
      <c r="D389" s="2" t="inlineStr"/>
      <c r="E389" s="22" t="inlineStr">
        <is>
          <r>
            <t xml:space="preserve">TOTAL Mão de Obra:</t>
          </r>
        </is>
      </c>
      <c r="F389" s="22" t="inlineStr"/>
      <c r="G389" s="23" t="n">
        <f>SUM(G387:G388)</f>
        <v>67.96</v>
      </c>
    </row>
    <row r="390" customHeight="1" ht="15">
      <c r="A390" s="2" t="inlineStr"/>
      <c r="B390" s="2" t="inlineStr"/>
      <c r="C390" s="2" t="inlineStr"/>
      <c r="D390" s="2" t="inlineStr"/>
      <c r="E390" s="24" t="inlineStr">
        <is>
          <r>
            <t xml:space="preserve">VALOR:</t>
          </r>
        </is>
      </c>
      <c r="F390" s="24" t="inlineStr"/>
      <c r="G390" s="25" t="n">
        <f>ROUND(SUM(G385,G389),2)</f>
        <v>245.32</v>
      </c>
    </row>
    <row r="391" customHeight="1" ht="10">
      <c r="A391" s="2" t="inlineStr"/>
      <c r="B391" s="2" t="inlineStr"/>
      <c r="C391" s="2" t="inlineStr"/>
      <c r="D391" s="2" t="inlineStr"/>
      <c r="E391" s="14" t="inlineStr"/>
      <c r="F391" s="14" t="inlineStr"/>
      <c r="G391" s="14" t="inlineStr"/>
    </row>
    <row r="392" customHeight="1" ht="20">
      <c r="A392" s="15" t="inlineStr">
        <is>
          <r>
            <t xml:space="preserve">2.1.11. ​10.01.040​ Armadura em barra de aço CA-50 (A ou B) fyk = 500 MPa​ (KG)</t>
          </r>
        </is>
      </c>
      <c r="B392" s="15" t="inlineStr"/>
      <c r="C392" s="15" t="inlineStr"/>
      <c r="D392" s="15" t="inlineStr"/>
      <c r="E392" s="15" t="inlineStr"/>
      <c r="F392" s="15" t="inlineStr"/>
      <c r="G392" s="15" t="inlineStr"/>
    </row>
    <row r="393" customHeight="1" ht="15">
      <c r="A393" s="16" t="inlineStr">
        <is>
          <r>
            <t xml:space="preserve">Material</t>
          </r>
        </is>
      </c>
      <c r="B393" s="16" t="inlineStr"/>
      <c r="C393" s="17" t="inlineStr">
        <is>
          <r>
            <t xml:space="preserve">FONTE</t>
          </r>
        </is>
      </c>
      <c r="D393" s="17" t="inlineStr">
        <is>
          <r>
            <t xml:space="preserve">UNID</t>
          </r>
        </is>
      </c>
      <c r="E393" s="17" t="inlineStr">
        <is>
          <r>
            <t xml:space="preserve">COEFICIENTE</t>
          </r>
        </is>
      </c>
      <c r="F393" s="17" t="inlineStr">
        <is>
          <r>
            <t xml:space="preserve">PREÇO UNITÁRIO</t>
          </r>
        </is>
      </c>
      <c r="G393" s="17" t="inlineStr">
        <is>
          <r>
            <t xml:space="preserve">TOTAL</t>
          </r>
        </is>
      </c>
    </row>
    <row r="394" customHeight="1" ht="29">
      <c r="A394" s="18" t="inlineStr">
        <is>
          <r>
            <t xml:space="preserve">B.06.000.021525</t>
          </r>
        </is>
      </c>
      <c r="B394" s="19" t="inlineStr">
        <is>
          <r>
            <t xml:space="preserve">Aço CA-50-A $MD bitolas</t>
          </r>
        </is>
      </c>
      <c r="C394" s="18" t="inlineStr">
        <is>
          <r>
            <t xml:space="preserve">SP Obras</t>
          </r>
        </is>
      </c>
      <c r="D394" s="18" t="inlineStr">
        <is>
          <r>
            <t xml:space="preserve">KG</t>
          </r>
        </is>
      </c>
      <c r="E394" s="20" t="n">
        <v>1.1</v>
      </c>
      <c r="F394" s="21" t="n">
        <v>6.21</v>
      </c>
      <c r="G394" s="21" t="n">
        <f>ROUND(ROUND(E394,4)*F394,2)</f>
        <v>6.83</v>
      </c>
    </row>
    <row r="395" customHeight="1" ht="29">
      <c r="A395" s="18" t="inlineStr">
        <is>
          <r>
            <t xml:space="preserve">E.02.000.027010</t>
          </r>
        </is>
      </c>
      <c r="B395" s="19" t="inlineStr">
        <is>
          <r>
            <t xml:space="preserve">Arame recozido nº 18 BWG</t>
          </r>
        </is>
      </c>
      <c r="C395" s="18" t="inlineStr">
        <is>
          <r>
            <t xml:space="preserve">SP Obras</t>
          </r>
        </is>
      </c>
      <c r="D395" s="18" t="inlineStr">
        <is>
          <r>
            <t xml:space="preserve">KG</t>
          </r>
        </is>
      </c>
      <c r="E395" s="20" t="n">
        <v>0.03</v>
      </c>
      <c r="F395" s="21" t="n">
        <v>12.68</v>
      </c>
      <c r="G395" s="21" t="n">
        <f>ROUND(ROUND(E395,4)*F395,2)</f>
        <v>0.38</v>
      </c>
    </row>
    <row r="396" customHeight="1" ht="15">
      <c r="A396" s="2" t="inlineStr"/>
      <c r="B396" s="2" t="inlineStr"/>
      <c r="C396" s="2" t="inlineStr"/>
      <c r="D396" s="2" t="inlineStr"/>
      <c r="E396" s="22" t="inlineStr">
        <is>
          <r>
            <t xml:space="preserve">TOTAL Material:</t>
          </r>
        </is>
      </c>
      <c r="F396" s="22" t="inlineStr"/>
      <c r="G396" s="23" t="n">
        <f>SUM(G394:G395)</f>
        <v>7.21</v>
      </c>
    </row>
    <row r="397" customHeight="1" ht="15">
      <c r="A397" s="16" t="inlineStr">
        <is>
          <r>
            <t xml:space="preserve">Mão de Obra</t>
          </r>
        </is>
      </c>
      <c r="B397" s="16" t="inlineStr"/>
      <c r="C397" s="17" t="inlineStr">
        <is>
          <r>
            <t xml:space="preserve">FONTE</t>
          </r>
        </is>
      </c>
      <c r="D397" s="17" t="inlineStr">
        <is>
          <r>
            <t xml:space="preserve">UNID</t>
          </r>
        </is>
      </c>
      <c r="E397" s="17" t="inlineStr">
        <is>
          <r>
            <t xml:space="preserve">COEFICIENTE</t>
          </r>
        </is>
      </c>
      <c r="F397" s="17" t="inlineStr">
        <is>
          <r>
            <t xml:space="preserve">PREÇO UNITÁRIO</t>
          </r>
        </is>
      </c>
      <c r="G397" s="17" t="inlineStr">
        <is>
          <r>
            <t xml:space="preserve">TOTAL</t>
          </r>
        </is>
      </c>
    </row>
    <row r="398" customHeight="1" ht="29">
      <c r="A398" s="18" t="inlineStr">
        <is>
          <r>
            <t xml:space="preserve">B.01.000.010122</t>
          </r>
        </is>
      </c>
      <c r="B398" s="19" t="inlineStr">
        <is>
          <r>
            <t xml:space="preserve">Ajudante de ferreiro</t>
          </r>
        </is>
      </c>
      <c r="C398" s="18" t="inlineStr">
        <is>
          <r>
            <t xml:space="preserve">SP Obras</t>
          </r>
        </is>
      </c>
      <c r="D398" s="18" t="inlineStr">
        <is>
          <r>
            <t xml:space="preserve">H</t>
          </r>
        </is>
      </c>
      <c r="E398" s="20" t="n">
        <v>0.08</v>
      </c>
      <c r="F398" s="21" t="n">
        <v>20.4363</v>
      </c>
      <c r="G398" s="21" t="n">
        <f>ROUND(ROUND(E398,4)*F398,2)</f>
        <v>1.63</v>
      </c>
    </row>
    <row r="399" customHeight="1" ht="29">
      <c r="A399" s="18" t="inlineStr">
        <is>
          <r>
            <t xml:space="preserve">B.01.000.010121</t>
          </r>
        </is>
      </c>
      <c r="B399" s="19" t="inlineStr">
        <is>
          <r>
            <t xml:space="preserve">Ferreiro/armador</t>
          </r>
        </is>
      </c>
      <c r="C399" s="18" t="inlineStr">
        <is>
          <r>
            <t xml:space="preserve">SP Obras</t>
          </r>
        </is>
      </c>
      <c r="D399" s="18" t="inlineStr">
        <is>
          <r>
            <t xml:space="preserve">H</t>
          </r>
        </is>
      </c>
      <c r="E399" s="20" t="n">
        <v>0.04</v>
      </c>
      <c r="F399" s="21" t="n">
        <v>24.8727</v>
      </c>
      <c r="G399" s="21" t="n">
        <f>ROUND(ROUND(E399,4)*F399,2)</f>
        <v>0.99</v>
      </c>
    </row>
    <row r="400" customHeight="1" ht="15">
      <c r="A400" s="2" t="inlineStr"/>
      <c r="B400" s="2" t="inlineStr"/>
      <c r="C400" s="2" t="inlineStr"/>
      <c r="D400" s="2" t="inlineStr"/>
      <c r="E400" s="22" t="inlineStr">
        <is>
          <r>
            <t xml:space="preserve">TOTAL Mão de Obra:</t>
          </r>
        </is>
      </c>
      <c r="F400" s="22" t="inlineStr"/>
      <c r="G400" s="23" t="n">
        <f>SUM(G398:G399)</f>
        <v>2.62</v>
      </c>
    </row>
    <row r="401" customHeight="1" ht="15">
      <c r="A401" s="2" t="inlineStr"/>
      <c r="B401" s="2" t="inlineStr"/>
      <c r="C401" s="2" t="inlineStr"/>
      <c r="D401" s="2" t="inlineStr"/>
      <c r="E401" s="24" t="inlineStr">
        <is>
          <r>
            <t xml:space="preserve">VALOR:</t>
          </r>
        </is>
      </c>
      <c r="F401" s="24" t="inlineStr"/>
      <c r="G401" s="25" t="n">
        <f>ROUND(SUM(G396,G400),2)</f>
        <v>9.84</v>
      </c>
    </row>
    <row r="402" customHeight="1" ht="10">
      <c r="A402" s="2" t="inlineStr"/>
      <c r="B402" s="2" t="inlineStr"/>
      <c r="C402" s="2" t="inlineStr"/>
      <c r="D402" s="2" t="inlineStr"/>
      <c r="E402" s="14" t="inlineStr"/>
      <c r="F402" s="14" t="inlineStr"/>
      <c r="G402" s="14" t="inlineStr"/>
    </row>
    <row r="403" customHeight="1" ht="20">
      <c r="A403" s="15" t="inlineStr">
        <is>
          <r>
            <t xml:space="preserve">2.1.12. ​11.01.130​ Concreto usinado, fck = 25 MPa​ (M3)</t>
          </r>
        </is>
      </c>
      <c r="B403" s="15" t="inlineStr"/>
      <c r="C403" s="15" t="inlineStr"/>
      <c r="D403" s="15" t="inlineStr"/>
      <c r="E403" s="15" t="inlineStr"/>
      <c r="F403" s="15" t="inlineStr"/>
      <c r="G403" s="15" t="inlineStr"/>
    </row>
    <row r="404" customHeight="1" ht="15">
      <c r="A404" s="16" t="inlineStr">
        <is>
          <r>
            <t xml:space="preserve">Material</t>
          </r>
        </is>
      </c>
      <c r="B404" s="16" t="inlineStr"/>
      <c r="C404" s="17" t="inlineStr">
        <is>
          <r>
            <t xml:space="preserve">FONTE</t>
          </r>
        </is>
      </c>
      <c r="D404" s="17" t="inlineStr">
        <is>
          <r>
            <t xml:space="preserve">UNID</t>
          </r>
        </is>
      </c>
      <c r="E404" s="17" t="inlineStr">
        <is>
          <r>
            <t xml:space="preserve">COEFICIENTE</t>
          </r>
        </is>
      </c>
      <c r="F404" s="17" t="inlineStr">
        <is>
          <r>
            <t xml:space="preserve">PREÇO UNITÁRIO</t>
          </r>
        </is>
      </c>
      <c r="G404" s="17" t="inlineStr">
        <is>
          <r>
            <t xml:space="preserve">TOTAL</t>
          </r>
        </is>
      </c>
    </row>
    <row r="405" customHeight="1" ht="29">
      <c r="A405" s="18" t="inlineStr">
        <is>
          <r>
            <t xml:space="preserve">C.04.000.020536</t>
          </r>
        </is>
      </c>
      <c r="B405" s="19" t="inlineStr">
        <is>
          <r>
            <t xml:space="preserve">Concreto usinado fck= 25 MPa, slump 5 ± 1cm</t>
          </r>
        </is>
      </c>
      <c r="C405" s="18" t="inlineStr">
        <is>
          <r>
            <t xml:space="preserve">SP Obras</t>
          </r>
        </is>
      </c>
      <c r="D405" s="18" t="inlineStr">
        <is>
          <r>
            <t xml:space="preserve">M3</t>
          </r>
        </is>
      </c>
      <c r="E405" s="20" t="n">
        <v>1.05</v>
      </c>
      <c r="F405" s="21" t="n">
        <v>494.64</v>
      </c>
      <c r="G405" s="21" t="n">
        <f>ROUND(ROUND(E405,4)*F405,2)</f>
        <v>519.37</v>
      </c>
    </row>
    <row r="406" customHeight="1" ht="15">
      <c r="A406" s="2" t="inlineStr"/>
      <c r="B406" s="2" t="inlineStr"/>
      <c r="C406" s="2" t="inlineStr"/>
      <c r="D406" s="2" t="inlineStr"/>
      <c r="E406" s="22" t="inlineStr">
        <is>
          <r>
            <t xml:space="preserve">TOTAL Material:</t>
          </r>
        </is>
      </c>
      <c r="F406" s="22" t="inlineStr"/>
      <c r="G406" s="23" t="n">
        <f>SUM(G405:G405)</f>
        <v>519.37</v>
      </c>
    </row>
    <row r="407" customHeight="1" ht="15">
      <c r="A407" s="2" t="inlineStr"/>
      <c r="B407" s="2" t="inlineStr"/>
      <c r="C407" s="2" t="inlineStr"/>
      <c r="D407" s="2" t="inlineStr"/>
      <c r="E407" s="24" t="inlineStr">
        <is>
          <r>
            <t xml:space="preserve">VALOR:</t>
          </r>
        </is>
      </c>
      <c r="F407" s="24" t="inlineStr"/>
      <c r="G407" s="25" t="n">
        <f>ROUND(SUM(G406),2)</f>
        <v>519.37</v>
      </c>
    </row>
    <row r="408" customHeight="1" ht="10">
      <c r="A408" s="2" t="inlineStr"/>
      <c r="B408" s="2" t="inlineStr"/>
      <c r="C408" s="2" t="inlineStr"/>
      <c r="D408" s="2" t="inlineStr"/>
      <c r="E408" s="14" t="inlineStr"/>
      <c r="F408" s="14" t="inlineStr"/>
      <c r="G408" s="14" t="inlineStr"/>
    </row>
    <row r="409" customHeight="1" ht="20">
      <c r="A409" s="15" t="inlineStr">
        <is>
          <r>
            <t xml:space="preserve">2.1.13. ​11.16.040​ Lançamento e adensamento de concreto ou massa em fundação​ (M3)</t>
          </r>
        </is>
      </c>
      <c r="B409" s="15" t="inlineStr"/>
      <c r="C409" s="15" t="inlineStr"/>
      <c r="D409" s="15" t="inlineStr"/>
      <c r="E409" s="15" t="inlineStr"/>
      <c r="F409" s="15" t="inlineStr"/>
      <c r="G409" s="15" t="inlineStr"/>
    </row>
    <row r="410" customHeight="1" ht="15">
      <c r="A410" s="16" t="inlineStr">
        <is>
          <r>
            <t xml:space="preserve">Mão de Obra</t>
          </r>
        </is>
      </c>
      <c r="B410" s="16" t="inlineStr"/>
      <c r="C410" s="17" t="inlineStr">
        <is>
          <r>
            <t xml:space="preserve">FONTE</t>
          </r>
        </is>
      </c>
      <c r="D410" s="17" t="inlineStr">
        <is>
          <r>
            <t xml:space="preserve">UNID</t>
          </r>
        </is>
      </c>
      <c r="E410" s="17" t="inlineStr">
        <is>
          <r>
            <t xml:space="preserve">COEFICIENTE</t>
          </r>
        </is>
      </c>
      <c r="F410" s="17" t="inlineStr">
        <is>
          <r>
            <t xml:space="preserve">PREÇO UNITÁRIO</t>
          </r>
        </is>
      </c>
      <c r="G410" s="17" t="inlineStr">
        <is>
          <r>
            <t xml:space="preserve">TOTAL</t>
          </r>
        </is>
      </c>
    </row>
    <row r="411" customHeight="1" ht="29">
      <c r="A411" s="18" t="inlineStr">
        <is>
          <r>
            <t xml:space="preserve">B.01.000.010139</t>
          </r>
        </is>
      </c>
      <c r="B411" s="19" t="inlineStr">
        <is>
          <r>
            <t xml:space="preserve">Pedreiro</t>
          </r>
        </is>
      </c>
      <c r="C411" s="18" t="inlineStr">
        <is>
          <r>
            <t xml:space="preserve">SP Obras</t>
          </r>
        </is>
      </c>
      <c r="D411" s="18" t="inlineStr">
        <is>
          <r>
            <t xml:space="preserve">H</t>
          </r>
        </is>
      </c>
      <c r="E411" s="20" t="n">
        <v>2.0</v>
      </c>
      <c r="F411" s="21" t="n">
        <v>24.8727</v>
      </c>
      <c r="G411" s="21" t="n">
        <f>ROUND(ROUND(E411,4)*F411,2)</f>
        <v>49.75</v>
      </c>
    </row>
    <row r="412" customHeight="1" ht="29">
      <c r="A412" s="18" t="inlineStr">
        <is>
          <r>
            <t xml:space="preserve">B.01.000.010146</t>
          </r>
        </is>
      </c>
      <c r="B412" s="19" t="inlineStr">
        <is>
          <r>
            <t xml:space="preserve">Servente</t>
          </r>
        </is>
      </c>
      <c r="C412" s="18" t="inlineStr">
        <is>
          <r>
            <t xml:space="preserve">SP Obras</t>
          </r>
        </is>
      </c>
      <c r="D412" s="18" t="inlineStr">
        <is>
          <r>
            <t xml:space="preserve">H</t>
          </r>
        </is>
      </c>
      <c r="E412" s="20" t="n">
        <v>6.0</v>
      </c>
      <c r="F412" s="21" t="n">
        <v>20.4363</v>
      </c>
      <c r="G412" s="21" t="n">
        <f>ROUND(ROUND(E412,4)*F412,2)</f>
        <v>122.62</v>
      </c>
    </row>
    <row r="413" customHeight="1" ht="15">
      <c r="A413" s="2" t="inlineStr"/>
      <c r="B413" s="2" t="inlineStr"/>
      <c r="C413" s="2" t="inlineStr"/>
      <c r="D413" s="2" t="inlineStr"/>
      <c r="E413" s="22" t="inlineStr">
        <is>
          <r>
            <t xml:space="preserve">TOTAL Mão de Obra:</t>
          </r>
        </is>
      </c>
      <c r="F413" s="22" t="inlineStr"/>
      <c r="G413" s="23" t="n">
        <f>SUM(G411:G412)</f>
        <v>172.37</v>
      </c>
    </row>
    <row r="414" customHeight="1" ht="15">
      <c r="A414" s="2" t="inlineStr"/>
      <c r="B414" s="2" t="inlineStr"/>
      <c r="C414" s="2" t="inlineStr"/>
      <c r="D414" s="2" t="inlineStr"/>
      <c r="E414" s="24" t="inlineStr">
        <is>
          <r>
            <t xml:space="preserve">VALOR:</t>
          </r>
        </is>
      </c>
      <c r="F414" s="24" t="inlineStr"/>
      <c r="G414" s="25" t="n">
        <f>ROUND(SUM(G413),2)</f>
        <v>172.38</v>
      </c>
    </row>
    <row r="415" customHeight="1" ht="10">
      <c r="A415" s="2" t="inlineStr"/>
      <c r="B415" s="2" t="inlineStr"/>
      <c r="C415" s="2" t="inlineStr"/>
      <c r="D415" s="2" t="inlineStr"/>
      <c r="E415" s="14" t="inlineStr"/>
      <c r="F415" s="14" t="inlineStr"/>
      <c r="G415" s="14" t="inlineStr"/>
    </row>
    <row r="416" customHeight="1" ht="20">
      <c r="A416" s="15" t="inlineStr">
        <is>
          <r>
            <t xml:space="preserve">2.1.14. ​11.16.060​ Lançamento e adensamento de concreto ou massa em estrutura​ (M3)</t>
          </r>
        </is>
      </c>
      <c r="B416" s="15" t="inlineStr"/>
      <c r="C416" s="15" t="inlineStr"/>
      <c r="D416" s="15" t="inlineStr"/>
      <c r="E416" s="15" t="inlineStr"/>
      <c r="F416" s="15" t="inlineStr"/>
      <c r="G416" s="15" t="inlineStr"/>
    </row>
    <row r="417" customHeight="1" ht="15">
      <c r="A417" s="16" t="inlineStr">
        <is>
          <r>
            <t xml:space="preserve">Mão de Obra</t>
          </r>
        </is>
      </c>
      <c r="B417" s="16" t="inlineStr"/>
      <c r="C417" s="17" t="inlineStr">
        <is>
          <r>
            <t xml:space="preserve">FONTE</t>
          </r>
        </is>
      </c>
      <c r="D417" s="17" t="inlineStr">
        <is>
          <r>
            <t xml:space="preserve">UNID</t>
          </r>
        </is>
      </c>
      <c r="E417" s="17" t="inlineStr">
        <is>
          <r>
            <t xml:space="preserve">COEFICIENTE</t>
          </r>
        </is>
      </c>
      <c r="F417" s="17" t="inlineStr">
        <is>
          <r>
            <t xml:space="preserve">PREÇO UNITÁRIO</t>
          </r>
        </is>
      </c>
      <c r="G417" s="17" t="inlineStr">
        <is>
          <r>
            <t xml:space="preserve">TOTAL</t>
          </r>
        </is>
      </c>
    </row>
    <row r="418" customHeight="1" ht="29">
      <c r="A418" s="18" t="inlineStr">
        <is>
          <r>
            <t xml:space="preserve">B.01.000.010139</t>
          </r>
        </is>
      </c>
      <c r="B418" s="19" t="inlineStr">
        <is>
          <r>
            <t xml:space="preserve">Pedreiro</t>
          </r>
        </is>
      </c>
      <c r="C418" s="18" t="inlineStr">
        <is>
          <r>
            <t xml:space="preserve">SP Obras</t>
          </r>
        </is>
      </c>
      <c r="D418" s="18" t="inlineStr">
        <is>
          <r>
            <t xml:space="preserve">H</t>
          </r>
        </is>
      </c>
      <c r="E418" s="20" t="n">
        <v>1.5</v>
      </c>
      <c r="F418" s="21" t="n">
        <v>24.8727</v>
      </c>
      <c r="G418" s="21" t="n">
        <f>ROUND(ROUND(E418,4)*F418,2)</f>
        <v>37.31</v>
      </c>
    </row>
    <row r="419" customHeight="1" ht="29">
      <c r="A419" s="18" t="inlineStr">
        <is>
          <r>
            <t xml:space="preserve">B.01.000.010146</t>
          </r>
        </is>
      </c>
      <c r="B419" s="19" t="inlineStr">
        <is>
          <r>
            <t xml:space="preserve">Servente</t>
          </r>
        </is>
      </c>
      <c r="C419" s="18" t="inlineStr">
        <is>
          <r>
            <t xml:space="preserve">SP Obras</t>
          </r>
        </is>
      </c>
      <c r="D419" s="18" t="inlineStr">
        <is>
          <r>
            <t xml:space="preserve">H</t>
          </r>
        </is>
      </c>
      <c r="E419" s="20" t="n">
        <v>4.0</v>
      </c>
      <c r="F419" s="21" t="n">
        <v>20.4363</v>
      </c>
      <c r="G419" s="21" t="n">
        <f>ROUND(ROUND(E419,4)*F419,2)</f>
        <v>81.75</v>
      </c>
    </row>
    <row r="420" customHeight="1" ht="15">
      <c r="A420" s="2" t="inlineStr"/>
      <c r="B420" s="2" t="inlineStr"/>
      <c r="C420" s="2" t="inlineStr"/>
      <c r="D420" s="2" t="inlineStr"/>
      <c r="E420" s="22" t="inlineStr">
        <is>
          <r>
            <t xml:space="preserve">TOTAL Mão de Obra:</t>
          </r>
        </is>
      </c>
      <c r="F420" s="22" t="inlineStr"/>
      <c r="G420" s="23" t="n">
        <f>SUM(G418:G419)</f>
        <v>119.06</v>
      </c>
    </row>
    <row r="421" customHeight="1" ht="15">
      <c r="A421" s="2" t="inlineStr"/>
      <c r="B421" s="2" t="inlineStr"/>
      <c r="C421" s="2" t="inlineStr"/>
      <c r="D421" s="2" t="inlineStr"/>
      <c r="E421" s="24" t="inlineStr">
        <is>
          <r>
            <t xml:space="preserve">VALOR:</t>
          </r>
        </is>
      </c>
      <c r="F421" s="24" t="inlineStr"/>
      <c r="G421" s="25" t="n">
        <f>ROUND(SUM(G420),2)</f>
        <v>119.07</v>
      </c>
    </row>
    <row r="422" customHeight="1" ht="10">
      <c r="A422" s="2" t="inlineStr"/>
      <c r="B422" s="2" t="inlineStr"/>
      <c r="C422" s="2" t="inlineStr"/>
      <c r="D422" s="2" t="inlineStr"/>
      <c r="E422" s="14" t="inlineStr"/>
      <c r="F422" s="14" t="inlineStr"/>
      <c r="G422" s="14" t="inlineStr"/>
    </row>
    <row r="423" customHeight="1" ht="20">
      <c r="A423" s="15" t="inlineStr">
        <is>
          <r>
            <t xml:space="preserve">2.1.15. ​11.18.040​ Lastro de pedra britada​ (M3)</t>
          </r>
        </is>
      </c>
      <c r="B423" s="15" t="inlineStr"/>
      <c r="C423" s="15" t="inlineStr"/>
      <c r="D423" s="15" t="inlineStr"/>
      <c r="E423" s="15" t="inlineStr"/>
      <c r="F423" s="15" t="inlineStr"/>
      <c r="G423" s="15" t="inlineStr"/>
    </row>
    <row r="424" customHeight="1" ht="15">
      <c r="A424" s="16" t="inlineStr">
        <is>
          <r>
            <t xml:space="preserve">Material</t>
          </r>
        </is>
      </c>
      <c r="B424" s="16" t="inlineStr"/>
      <c r="C424" s="17" t="inlineStr">
        <is>
          <r>
            <t xml:space="preserve">FONTE</t>
          </r>
        </is>
      </c>
      <c r="D424" s="17" t="inlineStr">
        <is>
          <r>
            <t xml:space="preserve">UNID</t>
          </r>
        </is>
      </c>
      <c r="E424" s="17" t="inlineStr">
        <is>
          <r>
            <t xml:space="preserve">COEFICIENTE</t>
          </r>
        </is>
      </c>
      <c r="F424" s="17" t="inlineStr">
        <is>
          <r>
            <t xml:space="preserve">PREÇO UNITÁRIO</t>
          </r>
        </is>
      </c>
      <c r="G424" s="17" t="inlineStr">
        <is>
          <r>
            <t xml:space="preserve">TOTAL</t>
          </r>
        </is>
      </c>
    </row>
    <row r="425" customHeight="1" ht="29">
      <c r="A425" s="18" t="inlineStr">
        <is>
          <r>
            <t xml:space="preserve">B.05.000.020518</t>
          </r>
        </is>
      </c>
      <c r="B425" s="19" t="inlineStr">
        <is>
          <r>
            <t xml:space="preserve">Pedra britada nº médios 1.2.3 e 4 (a granel)</t>
          </r>
        </is>
      </c>
      <c r="C425" s="18" t="inlineStr">
        <is>
          <r>
            <t xml:space="preserve">SP Obras</t>
          </r>
        </is>
      </c>
      <c r="D425" s="18" t="inlineStr">
        <is>
          <r>
            <t xml:space="preserve">M3</t>
          </r>
        </is>
      </c>
      <c r="E425" s="20" t="n">
        <v>1.2</v>
      </c>
      <c r="F425" s="21" t="n">
        <v>154.13</v>
      </c>
      <c r="G425" s="21" t="n">
        <f>ROUND(ROUND(E425,4)*F425,2)</f>
        <v>184.96</v>
      </c>
    </row>
    <row r="426" customHeight="1" ht="15">
      <c r="A426" s="2" t="inlineStr"/>
      <c r="B426" s="2" t="inlineStr"/>
      <c r="C426" s="2" t="inlineStr"/>
      <c r="D426" s="2" t="inlineStr"/>
      <c r="E426" s="22" t="inlineStr">
        <is>
          <r>
            <t xml:space="preserve">TOTAL Material:</t>
          </r>
        </is>
      </c>
      <c r="F426" s="22" t="inlineStr"/>
      <c r="G426" s="23" t="n">
        <f>SUM(G425:G425)</f>
        <v>184.96</v>
      </c>
    </row>
    <row r="427" customHeight="1" ht="15">
      <c r="A427" s="16" t="inlineStr">
        <is>
          <r>
            <t xml:space="preserve">Mão de Obra</t>
          </r>
        </is>
      </c>
      <c r="B427" s="16" t="inlineStr"/>
      <c r="C427" s="17" t="inlineStr">
        <is>
          <r>
            <t xml:space="preserve">FONTE</t>
          </r>
        </is>
      </c>
      <c r="D427" s="17" t="inlineStr">
        <is>
          <r>
            <t xml:space="preserve">UNID</t>
          </r>
        </is>
      </c>
      <c r="E427" s="17" t="inlineStr">
        <is>
          <r>
            <t xml:space="preserve">COEFICIENTE</t>
          </r>
        </is>
      </c>
      <c r="F427" s="17" t="inlineStr">
        <is>
          <r>
            <t xml:space="preserve">PREÇO UNITÁRIO</t>
          </r>
        </is>
      </c>
      <c r="G427" s="17" t="inlineStr">
        <is>
          <r>
            <t xml:space="preserve">TOTAL</t>
          </r>
        </is>
      </c>
    </row>
    <row r="428" customHeight="1" ht="29">
      <c r="A428" s="18" t="inlineStr">
        <is>
          <r>
            <t xml:space="preserve">B.01.000.010146</t>
          </r>
        </is>
      </c>
      <c r="B428" s="19" t="inlineStr">
        <is>
          <r>
            <t xml:space="preserve">Servente</t>
          </r>
        </is>
      </c>
      <c r="C428" s="18" t="inlineStr">
        <is>
          <r>
            <t xml:space="preserve">SP Obras</t>
          </r>
        </is>
      </c>
      <c r="D428" s="18" t="inlineStr">
        <is>
          <r>
            <t xml:space="preserve">H</t>
          </r>
        </is>
      </c>
      <c r="E428" s="20" t="n">
        <v>1.5</v>
      </c>
      <c r="F428" s="21" t="n">
        <v>20.4363</v>
      </c>
      <c r="G428" s="21" t="n">
        <f>ROUND(ROUND(E428,4)*F428,2)</f>
        <v>30.65</v>
      </c>
    </row>
    <row r="429" customHeight="1" ht="15">
      <c r="A429" s="2" t="inlineStr"/>
      <c r="B429" s="2" t="inlineStr"/>
      <c r="C429" s="2" t="inlineStr"/>
      <c r="D429" s="2" t="inlineStr"/>
      <c r="E429" s="22" t="inlineStr">
        <is>
          <r>
            <t xml:space="preserve">TOTAL Mão de Obra:</t>
          </r>
        </is>
      </c>
      <c r="F429" s="22" t="inlineStr"/>
      <c r="G429" s="23" t="n">
        <f>SUM(G428:G428)</f>
        <v>30.65</v>
      </c>
    </row>
    <row r="430" customHeight="1" ht="15">
      <c r="A430" s="2" t="inlineStr"/>
      <c r="B430" s="2" t="inlineStr"/>
      <c r="C430" s="2" t="inlineStr"/>
      <c r="D430" s="2" t="inlineStr"/>
      <c r="E430" s="24" t="inlineStr">
        <is>
          <r>
            <t xml:space="preserve">VALOR:</t>
          </r>
        </is>
      </c>
      <c r="F430" s="24" t="inlineStr"/>
      <c r="G430" s="25" t="n">
        <f>ROUND(SUM(G426,G429),2)</f>
        <v>215.62</v>
      </c>
    </row>
    <row r="431" customHeight="1" ht="10">
      <c r="A431" s="2" t="inlineStr"/>
      <c r="B431" s="2" t="inlineStr"/>
      <c r="C431" s="2" t="inlineStr"/>
      <c r="D431" s="2" t="inlineStr"/>
      <c r="E431" s="14" t="inlineStr"/>
      <c r="F431" s="14" t="inlineStr"/>
      <c r="G431" s="14" t="inlineStr"/>
    </row>
    <row r="432" customHeight="1" ht="20">
      <c r="A432" s="15" t="inlineStr">
        <is>
          <r>
            <t xml:space="preserve">2.1.16. ​12.01.041​ Broca em concreto armado diâmetro de 25 cm - completa​ (M)</t>
          </r>
        </is>
      </c>
      <c r="B432" s="15" t="inlineStr"/>
      <c r="C432" s="15" t="inlineStr"/>
      <c r="D432" s="15" t="inlineStr"/>
      <c r="E432" s="15" t="inlineStr"/>
      <c r="F432" s="15" t="inlineStr"/>
      <c r="G432" s="15" t="inlineStr"/>
    </row>
    <row r="433" customHeight="1" ht="15">
      <c r="A433" s="16" t="inlineStr">
        <is>
          <r>
            <t xml:space="preserve">Material</t>
          </r>
        </is>
      </c>
      <c r="B433" s="16" t="inlineStr"/>
      <c r="C433" s="17" t="inlineStr">
        <is>
          <r>
            <t xml:space="preserve">FONTE</t>
          </r>
        </is>
      </c>
      <c r="D433" s="17" t="inlineStr">
        <is>
          <r>
            <t xml:space="preserve">UNID</t>
          </r>
        </is>
      </c>
      <c r="E433" s="17" t="inlineStr">
        <is>
          <r>
            <t xml:space="preserve">COEFICIENTE</t>
          </r>
        </is>
      </c>
      <c r="F433" s="17" t="inlineStr">
        <is>
          <r>
            <t xml:space="preserve">PREÇO UNITÁRIO</t>
          </r>
        </is>
      </c>
      <c r="G433" s="17" t="inlineStr">
        <is>
          <r>
            <t xml:space="preserve">TOTAL</t>
          </r>
        </is>
      </c>
    </row>
    <row r="434" customHeight="1" ht="29">
      <c r="A434" s="18" t="inlineStr">
        <is>
          <r>
            <t xml:space="preserve">B.06.000.021525</t>
          </r>
        </is>
      </c>
      <c r="B434" s="19" t="inlineStr">
        <is>
          <r>
            <t xml:space="preserve">Aço CA-50-A $MD bitolas</t>
          </r>
        </is>
      </c>
      <c r="C434" s="18" t="inlineStr">
        <is>
          <r>
            <t xml:space="preserve">SP Obras</t>
          </r>
        </is>
      </c>
      <c r="D434" s="18" t="inlineStr">
        <is>
          <r>
            <t xml:space="preserve">KG</t>
          </r>
        </is>
      </c>
      <c r="E434" s="20" t="n">
        <v>0.98</v>
      </c>
      <c r="F434" s="21" t="n">
        <v>6.21</v>
      </c>
      <c r="G434" s="21" t="n">
        <f>ROUND(ROUND(E434,4)*F434,2)</f>
        <v>6.09</v>
      </c>
    </row>
    <row r="435" customHeight="1" ht="29">
      <c r="A435" s="18" t="inlineStr">
        <is>
          <r>
            <t xml:space="preserve">E.02.000.027010</t>
          </r>
        </is>
      </c>
      <c r="B435" s="19" t="inlineStr">
        <is>
          <r>
            <t xml:space="preserve">Arame recozido nº 18 BWG</t>
          </r>
        </is>
      </c>
      <c r="C435" s="18" t="inlineStr">
        <is>
          <r>
            <t xml:space="preserve">SP Obras</t>
          </r>
        </is>
      </c>
      <c r="D435" s="18" t="inlineStr">
        <is>
          <r>
            <t xml:space="preserve">KG</t>
          </r>
        </is>
      </c>
      <c r="E435" s="20" t="n">
        <v>0.0151</v>
      </c>
      <c r="F435" s="21" t="n">
        <v>12.68</v>
      </c>
      <c r="G435" s="21" t="n">
        <f>ROUND(ROUND(E435,4)*F435,2)</f>
        <v>0.19</v>
      </c>
    </row>
    <row r="436" customHeight="1" ht="29">
      <c r="A436" s="18" t="inlineStr">
        <is>
          <r>
            <t xml:space="preserve">C.04.000.020536</t>
          </r>
        </is>
      </c>
      <c r="B436" s="19" t="inlineStr">
        <is>
          <r>
            <t xml:space="preserve">Concreto usinado fck= 25 MPa, slump 5 ± 1cm</t>
          </r>
        </is>
      </c>
      <c r="C436" s="18" t="inlineStr">
        <is>
          <r>
            <t xml:space="preserve">SP Obras</t>
          </r>
        </is>
      </c>
      <c r="D436" s="18" t="inlineStr">
        <is>
          <r>
            <t xml:space="preserve">M3</t>
          </r>
        </is>
      </c>
      <c r="E436" s="20" t="n">
        <v>0.049</v>
      </c>
      <c r="F436" s="21" t="n">
        <v>494.64</v>
      </c>
      <c r="G436" s="21" t="n">
        <f>ROUND(ROUND(E436,4)*F436,2)</f>
        <v>24.24</v>
      </c>
    </row>
    <row r="437" customHeight="1" ht="15">
      <c r="A437" s="2" t="inlineStr"/>
      <c r="B437" s="2" t="inlineStr"/>
      <c r="C437" s="2" t="inlineStr"/>
      <c r="D437" s="2" t="inlineStr"/>
      <c r="E437" s="22" t="inlineStr">
        <is>
          <r>
            <t xml:space="preserve">TOTAL Material:</t>
          </r>
        </is>
      </c>
      <c r="F437" s="22" t="inlineStr"/>
      <c r="G437" s="23" t="n">
        <f>SUM(G434:G436)</f>
        <v>30.52</v>
      </c>
    </row>
    <row r="438" customHeight="1" ht="15">
      <c r="A438" s="16" t="inlineStr">
        <is>
          <r>
            <t xml:space="preserve">Mão de Obra</t>
          </r>
        </is>
      </c>
      <c r="B438" s="16" t="inlineStr"/>
      <c r="C438" s="17" t="inlineStr">
        <is>
          <r>
            <t xml:space="preserve">FONTE</t>
          </r>
        </is>
      </c>
      <c r="D438" s="17" t="inlineStr">
        <is>
          <r>
            <t xml:space="preserve">UNID</t>
          </r>
        </is>
      </c>
      <c r="E438" s="17" t="inlineStr">
        <is>
          <r>
            <t xml:space="preserve">COEFICIENTE</t>
          </r>
        </is>
      </c>
      <c r="F438" s="17" t="inlineStr">
        <is>
          <r>
            <t xml:space="preserve">PREÇO UNITÁRIO</t>
          </r>
        </is>
      </c>
      <c r="G438" s="17" t="inlineStr">
        <is>
          <r>
            <t xml:space="preserve">TOTAL</t>
          </r>
        </is>
      </c>
    </row>
    <row r="439" customHeight="1" ht="29">
      <c r="A439" s="18" t="inlineStr">
        <is>
          <r>
            <t xml:space="preserve">B.01.000.010122</t>
          </r>
        </is>
      </c>
      <c r="B439" s="19" t="inlineStr">
        <is>
          <r>
            <t xml:space="preserve">Ajudante de ferreiro</t>
          </r>
        </is>
      </c>
      <c r="C439" s="18" t="inlineStr">
        <is>
          <r>
            <t xml:space="preserve">SP Obras</t>
          </r>
        </is>
      </c>
      <c r="D439" s="18" t="inlineStr">
        <is>
          <r>
            <t xml:space="preserve">H</t>
          </r>
        </is>
      </c>
      <c r="E439" s="20" t="n">
        <v>0.06</v>
      </c>
      <c r="F439" s="21" t="n">
        <v>20.4363</v>
      </c>
      <c r="G439" s="21" t="n">
        <f>ROUND(ROUND(E439,4)*F439,2)</f>
        <v>1.23</v>
      </c>
    </row>
    <row r="440" customHeight="1" ht="29">
      <c r="A440" s="18" t="inlineStr">
        <is>
          <r>
            <t xml:space="preserve">B.01.000.010121</t>
          </r>
        </is>
      </c>
      <c r="B440" s="19" t="inlineStr">
        <is>
          <r>
            <t xml:space="preserve">Ferreiro/armador</t>
          </r>
        </is>
      </c>
      <c r="C440" s="18" t="inlineStr">
        <is>
          <r>
            <t xml:space="preserve">SP Obras</t>
          </r>
        </is>
      </c>
      <c r="D440" s="18" t="inlineStr">
        <is>
          <r>
            <t xml:space="preserve">H</t>
          </r>
        </is>
      </c>
      <c r="E440" s="20" t="n">
        <v>0.06</v>
      </c>
      <c r="F440" s="21" t="n">
        <v>24.8727</v>
      </c>
      <c r="G440" s="21" t="n">
        <f>ROUND(ROUND(E440,4)*F440,2)</f>
        <v>1.49</v>
      </c>
    </row>
    <row r="441" customHeight="1" ht="29">
      <c r="A441" s="18" t="inlineStr">
        <is>
          <r>
            <t xml:space="preserve">B.01.000.010139</t>
          </r>
        </is>
      </c>
      <c r="B441" s="19" t="inlineStr">
        <is>
          <r>
            <t xml:space="preserve">Pedreiro</t>
          </r>
        </is>
      </c>
      <c r="C441" s="18" t="inlineStr">
        <is>
          <r>
            <t xml:space="preserve">SP Obras</t>
          </r>
        </is>
      </c>
      <c r="D441" s="18" t="inlineStr">
        <is>
          <r>
            <t xml:space="preserve">H</t>
          </r>
        </is>
      </c>
      <c r="E441" s="20" t="n">
        <v>0.19</v>
      </c>
      <c r="F441" s="21" t="n">
        <v>24.8727</v>
      </c>
      <c r="G441" s="21" t="n">
        <f>ROUND(ROUND(E441,4)*F441,2)</f>
        <v>4.73</v>
      </c>
    </row>
    <row r="442" customHeight="1" ht="29">
      <c r="A442" s="18" t="inlineStr">
        <is>
          <r>
            <t xml:space="preserve">B.01.000.010146</t>
          </r>
        </is>
      </c>
      <c r="B442" s="19" t="inlineStr">
        <is>
          <r>
            <t xml:space="preserve">Servente</t>
          </r>
        </is>
      </c>
      <c r="C442" s="18" t="inlineStr">
        <is>
          <r>
            <t xml:space="preserve">SP Obras</t>
          </r>
        </is>
      </c>
      <c r="D442" s="18" t="inlineStr">
        <is>
          <r>
            <t xml:space="preserve">H</t>
          </r>
        </is>
      </c>
      <c r="E442" s="20" t="n">
        <v>2.0628</v>
      </c>
      <c r="F442" s="21" t="n">
        <v>20.4363</v>
      </c>
      <c r="G442" s="21" t="n">
        <f>ROUND(ROUND(E442,4)*F442,2)</f>
        <v>42.16</v>
      </c>
    </row>
    <row r="443" customHeight="1" ht="15">
      <c r="A443" s="2" t="inlineStr"/>
      <c r="B443" s="2" t="inlineStr"/>
      <c r="C443" s="2" t="inlineStr"/>
      <c r="D443" s="2" t="inlineStr"/>
      <c r="E443" s="22" t="inlineStr">
        <is>
          <r>
            <t xml:space="preserve">TOTAL Mão de Obra:</t>
          </r>
        </is>
      </c>
      <c r="F443" s="22" t="inlineStr"/>
      <c r="G443" s="23" t="n">
        <f>SUM(G439:G442)</f>
        <v>49.61</v>
      </c>
    </row>
    <row r="444" customHeight="1" ht="15">
      <c r="A444" s="2" t="inlineStr"/>
      <c r="B444" s="2" t="inlineStr"/>
      <c r="C444" s="2" t="inlineStr"/>
      <c r="D444" s="2" t="inlineStr"/>
      <c r="E444" s="24" t="inlineStr">
        <is>
          <r>
            <t xml:space="preserve">VALOR:</t>
          </r>
        </is>
      </c>
      <c r="F444" s="24" t="inlineStr"/>
      <c r="G444" s="25" t="n">
        <f>ROUND(SUM(G437,G443),2)</f>
        <v>80.13</v>
      </c>
    </row>
    <row r="445" customHeight="1" ht="10">
      <c r="A445" s="2" t="inlineStr"/>
      <c r="B445" s="2" t="inlineStr"/>
      <c r="C445" s="2" t="inlineStr"/>
      <c r="D445" s="2" t="inlineStr"/>
      <c r="E445" s="14" t="inlineStr"/>
      <c r="F445" s="14" t="inlineStr"/>
      <c r="G445" s="14" t="inlineStr"/>
    </row>
    <row r="446" customHeight="1" ht="20">
      <c r="A446" s="15" t="inlineStr">
        <is>
          <r>
            <t xml:space="preserve">2.1.17. ​13.01.130​ Laje pré-fabricada mista vigota treliçada/lajota cerâmica - LT 12 (8+4) e capa com concreto de 25 MPa​ (M2)</t>
          </r>
        </is>
      </c>
      <c r="B446" s="15" t="inlineStr"/>
      <c r="C446" s="15" t="inlineStr"/>
      <c r="D446" s="15" t="inlineStr"/>
      <c r="E446" s="15" t="inlineStr"/>
      <c r="F446" s="15" t="inlineStr"/>
      <c r="G446" s="15" t="inlineStr"/>
    </row>
    <row r="447" customHeight="1" ht="15">
      <c r="A447" s="16" t="inlineStr">
        <is>
          <r>
            <t xml:space="preserve">Material</t>
          </r>
        </is>
      </c>
      <c r="B447" s="16" t="inlineStr"/>
      <c r="C447" s="17" t="inlineStr">
        <is>
          <r>
            <t xml:space="preserve">FONTE</t>
          </r>
        </is>
      </c>
      <c r="D447" s="17" t="inlineStr">
        <is>
          <r>
            <t xml:space="preserve">UNID</t>
          </r>
        </is>
      </c>
      <c r="E447" s="17" t="inlineStr">
        <is>
          <r>
            <t xml:space="preserve">COEFICIENTE</t>
          </r>
        </is>
      </c>
      <c r="F447" s="17" t="inlineStr">
        <is>
          <r>
            <t xml:space="preserve">PREÇO UNITÁRIO</t>
          </r>
        </is>
      </c>
      <c r="G447" s="17" t="inlineStr">
        <is>
          <r>
            <t xml:space="preserve">TOTAL</t>
          </r>
        </is>
      </c>
    </row>
    <row r="448" customHeight="1" ht="29">
      <c r="A448" s="18" t="inlineStr">
        <is>
          <r>
            <t xml:space="preserve">C.04.000.020536</t>
          </r>
        </is>
      </c>
      <c r="B448" s="19" t="inlineStr">
        <is>
          <r>
            <t xml:space="preserve">Concreto usinado fck= 25 MPa, slump 5 ± 1cm</t>
          </r>
        </is>
      </c>
      <c r="C448" s="18" t="inlineStr">
        <is>
          <r>
            <t xml:space="preserve">SP Obras</t>
          </r>
        </is>
      </c>
      <c r="D448" s="18" t="inlineStr">
        <is>
          <r>
            <t xml:space="preserve">M3</t>
          </r>
        </is>
      </c>
      <c r="E448" s="20" t="n">
        <v>0.044</v>
      </c>
      <c r="F448" s="21" t="n">
        <v>494.64</v>
      </c>
      <c r="G448" s="21" t="n">
        <f>ROUND(ROUND(E448,4)*F448,2)</f>
        <v>21.76</v>
      </c>
    </row>
    <row r="449" customHeight="1" ht="29">
      <c r="A449" s="18" t="inlineStr">
        <is>
          <r>
            <t xml:space="preserve">C.06.000.022047</t>
          </r>
        </is>
      </c>
      <c r="B449" s="19" t="inlineStr">
        <is>
          <r>
            <t xml:space="preserve">Laje pré-fabricada mista vigota treliçada/lajota cerâmica - LT 12 (8+4); sobrecarga 200kgf/m²</t>
          </r>
        </is>
      </c>
      <c r="C449" s="18" t="inlineStr">
        <is>
          <r>
            <t xml:space="preserve">SP Obras</t>
          </r>
        </is>
      </c>
      <c r="D449" s="18" t="inlineStr">
        <is>
          <r>
            <t xml:space="preserve">M2</t>
          </r>
        </is>
      </c>
      <c r="E449" s="20" t="n">
        <v>1.0</v>
      </c>
      <c r="F449" s="21" t="n">
        <v>47.03</v>
      </c>
      <c r="G449" s="21" t="n">
        <f>ROUND(ROUND(E449,4)*F449,2)</f>
        <v>47.03</v>
      </c>
    </row>
    <row r="450" customHeight="1" ht="29">
      <c r="A450" s="18" t="inlineStr">
        <is>
          <r>
            <t xml:space="preserve">D.02.000.021009</t>
          </r>
        </is>
      </c>
      <c r="B450" s="19" t="inlineStr">
        <is>
          <r>
            <t xml:space="preserve">Pontalete de cedrinho de 75 mm x 75 mm - 3ª construção</t>
          </r>
        </is>
      </c>
      <c r="C450" s="18" t="inlineStr">
        <is>
          <r>
            <t xml:space="preserve">SP Obras</t>
          </r>
        </is>
      </c>
      <c r="D450" s="18" t="inlineStr">
        <is>
          <r>
            <t xml:space="preserve">M</t>
          </r>
        </is>
      </c>
      <c r="E450" s="20" t="n">
        <v>1.01</v>
      </c>
      <c r="F450" s="21" t="n">
        <v>22.14</v>
      </c>
      <c r="G450" s="21" t="n">
        <f>ROUND(ROUND(E450,4)*F450,2)</f>
        <v>22.36</v>
      </c>
    </row>
    <row r="451" customHeight="1" ht="29">
      <c r="A451" s="18" t="inlineStr">
        <is>
          <r>
            <t xml:space="preserve">E.02.000.026760</t>
          </r>
        </is>
      </c>
      <c r="B451" s="19" t="inlineStr">
        <is>
          <r>
            <t xml:space="preserve">Prego diversas bitolas (referência 18 x 27)</t>
          </r>
        </is>
      </c>
      <c r="C451" s="18" t="inlineStr">
        <is>
          <r>
            <t xml:space="preserve">SP Obras</t>
          </r>
        </is>
      </c>
      <c r="D451" s="18" t="inlineStr">
        <is>
          <r>
            <t xml:space="preserve">KG</t>
          </r>
        </is>
      </c>
      <c r="E451" s="20" t="n">
        <v>0.02</v>
      </c>
      <c r="F451" s="21" t="n">
        <v>10.42</v>
      </c>
      <c r="G451" s="21" t="n">
        <f>ROUND(ROUND(E451,4)*F451,2)</f>
        <v>0.21</v>
      </c>
    </row>
    <row r="452" customHeight="1" ht="29">
      <c r="A452" s="18" t="inlineStr">
        <is>
          <r>
            <t xml:space="preserve">D.02.000.021017</t>
          </r>
        </is>
      </c>
      <c r="B452" s="19" t="inlineStr">
        <is>
          <r>
            <t xml:space="preserve">Sarrafo de cedrinho 2,5 x 10 cm</t>
          </r>
        </is>
      </c>
      <c r="C452" s="18" t="inlineStr">
        <is>
          <r>
            <t xml:space="preserve">SP Obras</t>
          </r>
        </is>
      </c>
      <c r="D452" s="18" t="inlineStr">
        <is>
          <r>
            <t xml:space="preserve">M</t>
          </r>
        </is>
      </c>
      <c r="E452" s="20" t="n">
        <v>0.74</v>
      </c>
      <c r="F452" s="21" t="n">
        <v>7.74</v>
      </c>
      <c r="G452" s="21" t="n">
        <f>ROUND(ROUND(E452,4)*F452,2)</f>
        <v>5.73</v>
      </c>
    </row>
    <row r="453" customHeight="1" ht="29">
      <c r="A453" s="18" t="inlineStr">
        <is>
          <r>
            <t xml:space="preserve">D.02.000.021021</t>
          </r>
        </is>
      </c>
      <c r="B453" s="19" t="inlineStr">
        <is>
          <r>
            <t xml:space="preserve">Tábua cedrinho 25 mm x 300 mm de 3ª</t>
          </r>
        </is>
      </c>
      <c r="C453" s="18" t="inlineStr">
        <is>
          <r>
            <t xml:space="preserve">SP Obras</t>
          </r>
        </is>
      </c>
      <c r="D453" s="18" t="inlineStr">
        <is>
          <r>
            <t xml:space="preserve">M2</t>
          </r>
        </is>
      </c>
      <c r="E453" s="20" t="n">
        <v>0.18</v>
      </c>
      <c r="F453" s="21" t="n">
        <v>110.92</v>
      </c>
      <c r="G453" s="21" t="n">
        <f>ROUND(ROUND(E453,4)*F453,2)</f>
        <v>19.97</v>
      </c>
    </row>
    <row r="454" customHeight="1" ht="15">
      <c r="A454" s="2" t="inlineStr"/>
      <c r="B454" s="2" t="inlineStr"/>
      <c r="C454" s="2" t="inlineStr"/>
      <c r="D454" s="2" t="inlineStr"/>
      <c r="E454" s="22" t="inlineStr">
        <is>
          <r>
            <t xml:space="preserve">TOTAL Material:</t>
          </r>
        </is>
      </c>
      <c r="F454" s="22" t="inlineStr"/>
      <c r="G454" s="23" t="n">
        <f>SUM(G448:G453)</f>
        <v>117.06</v>
      </c>
    </row>
    <row r="455" customHeight="1" ht="15">
      <c r="A455" s="16" t="inlineStr">
        <is>
          <r>
            <t xml:space="preserve">Mão de Obra</t>
          </r>
        </is>
      </c>
      <c r="B455" s="16" t="inlineStr"/>
      <c r="C455" s="17" t="inlineStr">
        <is>
          <r>
            <t xml:space="preserve">FONTE</t>
          </r>
        </is>
      </c>
      <c r="D455" s="17" t="inlineStr">
        <is>
          <r>
            <t xml:space="preserve">UNID</t>
          </r>
        </is>
      </c>
      <c r="E455" s="17" t="inlineStr">
        <is>
          <r>
            <t xml:space="preserve">COEFICIENTE</t>
          </r>
        </is>
      </c>
      <c r="F455" s="17" t="inlineStr">
        <is>
          <r>
            <t xml:space="preserve">PREÇO UNITÁRIO</t>
          </r>
        </is>
      </c>
      <c r="G455" s="17" t="inlineStr">
        <is>
          <r>
            <t xml:space="preserve">TOTAL</t>
          </r>
        </is>
      </c>
    </row>
    <row r="456" customHeight="1" ht="29">
      <c r="A456" s="18" t="inlineStr">
        <is>
          <r>
            <t xml:space="preserve">B.01.000.010112</t>
          </r>
        </is>
      </c>
      <c r="B456" s="19" t="inlineStr">
        <is>
          <r>
            <t xml:space="preserve">Ajudante de carpinteiro</t>
          </r>
        </is>
      </c>
      <c r="C456" s="18" t="inlineStr">
        <is>
          <r>
            <t xml:space="preserve">SP Obras</t>
          </r>
        </is>
      </c>
      <c r="D456" s="18" t="inlineStr">
        <is>
          <r>
            <t xml:space="preserve">H</t>
          </r>
        </is>
      </c>
      <c r="E456" s="20" t="n">
        <v>0.22</v>
      </c>
      <c r="F456" s="21" t="n">
        <v>20.4363</v>
      </c>
      <c r="G456" s="21" t="n">
        <f>ROUND(ROUND(E456,4)*F456,2)</f>
        <v>4.5</v>
      </c>
    </row>
    <row r="457" customHeight="1" ht="29">
      <c r="A457" s="18" t="inlineStr">
        <is>
          <r>
            <t xml:space="preserve">B.01.000.010111</t>
          </r>
        </is>
      </c>
      <c r="B457" s="19" t="inlineStr">
        <is>
          <r>
            <t xml:space="preserve">Carpinteiro</t>
          </r>
        </is>
      </c>
      <c r="C457" s="18" t="inlineStr">
        <is>
          <r>
            <t xml:space="preserve">SP Obras</t>
          </r>
        </is>
      </c>
      <c r="D457" s="18" t="inlineStr">
        <is>
          <r>
            <t xml:space="preserve">H</t>
          </r>
        </is>
      </c>
      <c r="E457" s="20" t="n">
        <v>0.22</v>
      </c>
      <c r="F457" s="21" t="n">
        <v>24.8727</v>
      </c>
      <c r="G457" s="21" t="n">
        <f>ROUND(ROUND(E457,4)*F457,2)</f>
        <v>5.47</v>
      </c>
    </row>
    <row r="458" customHeight="1" ht="29">
      <c r="A458" s="18" t="inlineStr">
        <is>
          <r>
            <t xml:space="preserve">B.01.000.010139</t>
          </r>
        </is>
      </c>
      <c r="B458" s="19" t="inlineStr">
        <is>
          <r>
            <t xml:space="preserve">Pedreiro</t>
          </r>
        </is>
      </c>
      <c r="C458" s="18" t="inlineStr">
        <is>
          <r>
            <t xml:space="preserve">SP Obras</t>
          </r>
        </is>
      </c>
      <c r="D458" s="18" t="inlineStr">
        <is>
          <r>
            <t xml:space="preserve">H</t>
          </r>
        </is>
      </c>
      <c r="E458" s="20" t="n">
        <v>0.35</v>
      </c>
      <c r="F458" s="21" t="n">
        <v>24.8727</v>
      </c>
      <c r="G458" s="21" t="n">
        <f>ROUND(ROUND(E458,4)*F458,2)</f>
        <v>8.71</v>
      </c>
    </row>
    <row r="459" customHeight="1" ht="29">
      <c r="A459" s="18" t="inlineStr">
        <is>
          <r>
            <t xml:space="preserve">B.01.000.010146</t>
          </r>
        </is>
      </c>
      <c r="B459" s="19" t="inlineStr">
        <is>
          <r>
            <t xml:space="preserve">Servente</t>
          </r>
        </is>
      </c>
      <c r="C459" s="18" t="inlineStr">
        <is>
          <r>
            <t xml:space="preserve">SP Obras</t>
          </r>
        </is>
      </c>
      <c r="D459" s="18" t="inlineStr">
        <is>
          <r>
            <t xml:space="preserve">H</t>
          </r>
        </is>
      </c>
      <c r="E459" s="20" t="n">
        <v>0.7</v>
      </c>
      <c r="F459" s="21" t="n">
        <v>20.4363</v>
      </c>
      <c r="G459" s="21" t="n">
        <f>ROUND(ROUND(E459,4)*F459,2)</f>
        <v>14.31</v>
      </c>
    </row>
    <row r="460" customHeight="1" ht="15">
      <c r="A460" s="2" t="inlineStr"/>
      <c r="B460" s="2" t="inlineStr"/>
      <c r="C460" s="2" t="inlineStr"/>
      <c r="D460" s="2" t="inlineStr"/>
      <c r="E460" s="22" t="inlineStr">
        <is>
          <r>
            <t xml:space="preserve">TOTAL Mão de Obra:</t>
          </r>
        </is>
      </c>
      <c r="F460" s="22" t="inlineStr"/>
      <c r="G460" s="23" t="n">
        <f>SUM(G456:G459)</f>
        <v>32.99</v>
      </c>
    </row>
    <row r="461" customHeight="1" ht="15">
      <c r="A461" s="2" t="inlineStr"/>
      <c r="B461" s="2" t="inlineStr"/>
      <c r="C461" s="2" t="inlineStr"/>
      <c r="D461" s="2" t="inlineStr"/>
      <c r="E461" s="24" t="inlineStr">
        <is>
          <r>
            <t xml:space="preserve">VALOR:</t>
          </r>
        </is>
      </c>
      <c r="F461" s="24" t="inlineStr"/>
      <c r="G461" s="25" t="n">
        <f>ROUND(SUM(G454,G460),2)</f>
        <v>150.04</v>
      </c>
    </row>
    <row r="462" customHeight="1" ht="10">
      <c r="A462" s="2" t="inlineStr"/>
      <c r="B462" s="2" t="inlineStr"/>
      <c r="C462" s="2" t="inlineStr"/>
      <c r="D462" s="2" t="inlineStr"/>
      <c r="E462" s="14" t="inlineStr"/>
      <c r="F462" s="14" t="inlineStr"/>
      <c r="G462" s="14" t="inlineStr"/>
    </row>
    <row r="463" customHeight="1" ht="20">
      <c r="A463" s="15" t="inlineStr">
        <is>
          <r>
            <t xml:space="preserve">2.1.18. ​14.01.050​ Alvenaria de embasamento em bloco de concreto de 14 x 19 x 39 cm - classe A​ (M2)</t>
          </r>
        </is>
      </c>
      <c r="B463" s="15" t="inlineStr"/>
      <c r="C463" s="15" t="inlineStr"/>
      <c r="D463" s="15" t="inlineStr"/>
      <c r="E463" s="15" t="inlineStr"/>
      <c r="F463" s="15" t="inlineStr"/>
      <c r="G463" s="15" t="inlineStr"/>
    </row>
    <row r="464" customHeight="1" ht="15">
      <c r="A464" s="16" t="inlineStr">
        <is>
          <r>
            <t xml:space="preserve">Material</t>
          </r>
        </is>
      </c>
      <c r="B464" s="16" t="inlineStr"/>
      <c r="C464" s="17" t="inlineStr">
        <is>
          <r>
            <t xml:space="preserve">FONTE</t>
          </r>
        </is>
      </c>
      <c r="D464" s="17" t="inlineStr">
        <is>
          <r>
            <t xml:space="preserve">UNID</t>
          </r>
        </is>
      </c>
      <c r="E464" s="17" t="inlineStr">
        <is>
          <r>
            <t xml:space="preserve">COEFICIENTE</t>
          </r>
        </is>
      </c>
      <c r="F464" s="17" t="inlineStr">
        <is>
          <r>
            <t xml:space="preserve">PREÇO UNITÁRIO</t>
          </r>
        </is>
      </c>
      <c r="G464" s="17" t="inlineStr">
        <is>
          <r>
            <t xml:space="preserve">TOTAL</t>
          </r>
        </is>
      </c>
    </row>
    <row r="465" customHeight="1" ht="29">
      <c r="A465" s="18" t="inlineStr">
        <is>
          <r>
            <t xml:space="preserve">B.04.000.020503</t>
          </r>
        </is>
      </c>
      <c r="B465" s="19" t="inlineStr">
        <is>
          <r>
            <t xml:space="preserve">Areia média lavada (a granel caçamba fechada)</t>
          </r>
        </is>
      </c>
      <c r="C465" s="18" t="inlineStr">
        <is>
          <r>
            <t xml:space="preserve">SP Obras</t>
          </r>
        </is>
      </c>
      <c r="D465" s="18" t="inlineStr">
        <is>
          <r>
            <t xml:space="preserve">M3</t>
          </r>
        </is>
      </c>
      <c r="E465" s="20" t="n">
        <v>0.012</v>
      </c>
      <c r="F465" s="21" t="n">
        <v>170.0</v>
      </c>
      <c r="G465" s="21" t="n">
        <f>ROUND(ROUND(E465,4)*F465,2)</f>
        <v>2.04</v>
      </c>
    </row>
    <row r="466" customHeight="1" ht="29">
      <c r="A466" s="18" t="inlineStr">
        <is>
          <r>
            <t xml:space="preserve">C.07.000.022539</t>
          </r>
        </is>
      </c>
      <c r="B466" s="19" t="inlineStr">
        <is>
          <r>
            <t xml:space="preserve">Bloco de concreto estrutural 14 x 19 x 39 cm, classe A (resistência &gt; ou = 8 Mpa)</t>
          </r>
        </is>
      </c>
      <c r="C466" s="18" t="inlineStr">
        <is>
          <r>
            <t xml:space="preserve">SP Obras</t>
          </r>
        </is>
      </c>
      <c r="D466" s="18" t="inlineStr">
        <is>
          <r>
            <t xml:space="preserve">UN</t>
          </r>
        </is>
      </c>
      <c r="E466" s="20" t="n">
        <v>13.0</v>
      </c>
      <c r="F466" s="21" t="n">
        <v>5.55</v>
      </c>
      <c r="G466" s="21" t="n">
        <f>ROUND(ROUND(E466,4)*F466,2)</f>
        <v>72.15</v>
      </c>
    </row>
    <row r="467" customHeight="1" ht="29">
      <c r="A467" s="18" t="inlineStr">
        <is>
          <r>
            <t xml:space="preserve">B.03.000.020505</t>
          </r>
        </is>
      </c>
      <c r="B467" s="19" t="inlineStr">
        <is>
          <r>
            <t xml:space="preserve">Cal hidratada (saco de 20 kg)</t>
          </r>
        </is>
      </c>
      <c r="C467" s="18" t="inlineStr">
        <is>
          <r>
            <t xml:space="preserve">SP Obras</t>
          </r>
        </is>
      </c>
      <c r="D467" s="18" t="inlineStr">
        <is>
          <r>
            <t xml:space="preserve">KG</t>
          </r>
        </is>
      </c>
      <c r="E467" s="20" t="n">
        <v>1.8</v>
      </c>
      <c r="F467" s="21" t="n">
        <v>0.88</v>
      </c>
      <c r="G467" s="21" t="n">
        <f>ROUND(ROUND(E467,4)*F467,2)</f>
        <v>1.58</v>
      </c>
    </row>
    <row r="468" customHeight="1" ht="29">
      <c r="A468" s="18" t="inlineStr">
        <is>
          <r>
            <t xml:space="preserve">B.02.000.020508</t>
          </r>
        </is>
      </c>
      <c r="B468" s="19" t="inlineStr">
        <is>
          <r>
            <t xml:space="preserve">Cimento CPII-E-32 (sacos de 50 kg)</t>
          </r>
        </is>
      </c>
      <c r="C468" s="18" t="inlineStr">
        <is>
          <r>
            <t xml:space="preserve">SP Obras</t>
          </r>
        </is>
      </c>
      <c r="D468" s="18" t="inlineStr">
        <is>
          <r>
            <t xml:space="preserve">KG</t>
          </r>
        </is>
      </c>
      <c r="E468" s="20" t="n">
        <v>1.8</v>
      </c>
      <c r="F468" s="21" t="n">
        <v>0.65</v>
      </c>
      <c r="G468" s="21" t="n">
        <f>ROUND(ROUND(E468,4)*F468,2)</f>
        <v>1.17</v>
      </c>
    </row>
    <row r="469" customHeight="1" ht="15">
      <c r="A469" s="2" t="inlineStr"/>
      <c r="B469" s="2" t="inlineStr"/>
      <c r="C469" s="2" t="inlineStr"/>
      <c r="D469" s="2" t="inlineStr"/>
      <c r="E469" s="22" t="inlineStr">
        <is>
          <r>
            <t xml:space="preserve">TOTAL Material:</t>
          </r>
        </is>
      </c>
      <c r="F469" s="22" t="inlineStr"/>
      <c r="G469" s="23" t="n">
        <f>SUM(G465:G468)</f>
        <v>76.94</v>
      </c>
    </row>
    <row r="470" customHeight="1" ht="15">
      <c r="A470" s="16" t="inlineStr">
        <is>
          <r>
            <t xml:space="preserve">Mão de Obra</t>
          </r>
        </is>
      </c>
      <c r="B470" s="16" t="inlineStr"/>
      <c r="C470" s="17" t="inlineStr">
        <is>
          <r>
            <t xml:space="preserve">FONTE</t>
          </r>
        </is>
      </c>
      <c r="D470" s="17" t="inlineStr">
        <is>
          <r>
            <t xml:space="preserve">UNID</t>
          </r>
        </is>
      </c>
      <c r="E470" s="17" t="inlineStr">
        <is>
          <r>
            <t xml:space="preserve">COEFICIENTE</t>
          </r>
        </is>
      </c>
      <c r="F470" s="17" t="inlineStr">
        <is>
          <r>
            <t xml:space="preserve">PREÇO UNITÁRIO</t>
          </r>
        </is>
      </c>
      <c r="G470" s="17" t="inlineStr">
        <is>
          <r>
            <t xml:space="preserve">TOTAL</t>
          </r>
        </is>
      </c>
    </row>
    <row r="471" customHeight="1" ht="29">
      <c r="A471" s="18" t="inlineStr">
        <is>
          <r>
            <t xml:space="preserve">B.01.000.010139</t>
          </r>
        </is>
      </c>
      <c r="B471" s="19" t="inlineStr">
        <is>
          <r>
            <t xml:space="preserve">Pedreiro</t>
          </r>
        </is>
      </c>
      <c r="C471" s="18" t="inlineStr">
        <is>
          <r>
            <t xml:space="preserve">SP Obras</t>
          </r>
        </is>
      </c>
      <c r="D471" s="18" t="inlineStr">
        <is>
          <r>
            <t xml:space="preserve">H</t>
          </r>
        </is>
      </c>
      <c r="E471" s="20" t="n">
        <v>0.75</v>
      </c>
      <c r="F471" s="21" t="n">
        <v>24.8727</v>
      </c>
      <c r="G471" s="21" t="n">
        <f>ROUND(ROUND(E471,4)*F471,2)</f>
        <v>18.65</v>
      </c>
    </row>
    <row r="472" customHeight="1" ht="29">
      <c r="A472" s="18" t="inlineStr">
        <is>
          <r>
            <t xml:space="preserve">B.01.000.010146</t>
          </r>
        </is>
      </c>
      <c r="B472" s="19" t="inlineStr">
        <is>
          <r>
            <t xml:space="preserve">Servente</t>
          </r>
        </is>
      </c>
      <c r="C472" s="18" t="inlineStr">
        <is>
          <r>
            <t xml:space="preserve">SP Obras</t>
          </r>
        </is>
      </c>
      <c r="D472" s="18" t="inlineStr">
        <is>
          <r>
            <t xml:space="preserve">H</t>
          </r>
        </is>
      </c>
      <c r="E472" s="20" t="n">
        <v>0.85</v>
      </c>
      <c r="F472" s="21" t="n">
        <v>20.4363</v>
      </c>
      <c r="G472" s="21" t="n">
        <f>ROUND(ROUND(E472,4)*F472,2)</f>
        <v>17.37</v>
      </c>
    </row>
    <row r="473" customHeight="1" ht="15">
      <c r="A473" s="2" t="inlineStr"/>
      <c r="B473" s="2" t="inlineStr"/>
      <c r="C473" s="2" t="inlineStr"/>
      <c r="D473" s="2" t="inlineStr"/>
      <c r="E473" s="22" t="inlineStr">
        <is>
          <r>
            <t xml:space="preserve">TOTAL Mão de Obra:</t>
          </r>
        </is>
      </c>
      <c r="F473" s="22" t="inlineStr"/>
      <c r="G473" s="23" t="n">
        <f>SUM(G471:G472)</f>
        <v>36.02</v>
      </c>
    </row>
    <row r="474" customHeight="1" ht="15">
      <c r="A474" s="2" t="inlineStr"/>
      <c r="B474" s="2" t="inlineStr"/>
      <c r="C474" s="2" t="inlineStr"/>
      <c r="D474" s="2" t="inlineStr"/>
      <c r="E474" s="24" t="inlineStr">
        <is>
          <r>
            <t xml:space="preserve">VALOR:</t>
          </r>
        </is>
      </c>
      <c r="F474" s="24" t="inlineStr"/>
      <c r="G474" s="25" t="n">
        <f>ROUND(SUM(G469,G473),2)</f>
        <v>112.96</v>
      </c>
    </row>
    <row r="475" customHeight="1" ht="10">
      <c r="A475" s="2" t="inlineStr"/>
      <c r="B475" s="2" t="inlineStr"/>
      <c r="C475" s="2" t="inlineStr"/>
      <c r="D475" s="2" t="inlineStr"/>
      <c r="E475" s="14" t="inlineStr"/>
      <c r="F475" s="14" t="inlineStr"/>
      <c r="G475" s="14" t="inlineStr"/>
    </row>
    <row r="476" customHeight="1" ht="20">
      <c r="A476" s="15" t="inlineStr">
        <is>
          <r>
            <t xml:space="preserve">2.1.19. ​17.02.020​ Chapisco​ (M2)</t>
          </r>
        </is>
      </c>
      <c r="B476" s="15" t="inlineStr"/>
      <c r="C476" s="15" t="inlineStr"/>
      <c r="D476" s="15" t="inlineStr"/>
      <c r="E476" s="15" t="inlineStr"/>
      <c r="F476" s="15" t="inlineStr"/>
      <c r="G476" s="15" t="inlineStr"/>
    </row>
    <row r="477" customHeight="1" ht="15">
      <c r="A477" s="16" t="inlineStr">
        <is>
          <r>
            <t xml:space="preserve">Equipamento</t>
          </r>
        </is>
      </c>
      <c r="B477" s="16" t="inlineStr"/>
      <c r="C477" s="17" t="inlineStr">
        <is>
          <r>
            <t xml:space="preserve">FONTE</t>
          </r>
        </is>
      </c>
      <c r="D477" s="17" t="inlineStr">
        <is>
          <r>
            <t xml:space="preserve">UNID</t>
          </r>
        </is>
      </c>
      <c r="E477" s="17" t="inlineStr">
        <is>
          <r>
            <t xml:space="preserve">COEFICIENTE</t>
          </r>
        </is>
      </c>
      <c r="F477" s="17" t="inlineStr">
        <is>
          <r>
            <t xml:space="preserve">PREÇO UNITÁRIO</t>
          </r>
        </is>
      </c>
      <c r="G477" s="17" t="inlineStr">
        <is>
          <r>
            <t xml:space="preserve">TOTAL</t>
          </r>
        </is>
      </c>
    </row>
    <row r="478" customHeight="1" ht="29">
      <c r="A478" s="18" t="inlineStr">
        <is>
          <r>
            <t xml:space="preserve">S.01.000.080125</t>
          </r>
        </is>
      </c>
      <c r="B47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78" s="18" t="inlineStr">
        <is>
          <r>
            <t xml:space="preserve">SP Obras</t>
          </r>
        </is>
      </c>
      <c r="D478" s="18" t="inlineStr">
        <is>
          <r>
            <t xml:space="preserve">H</t>
          </r>
        </is>
      </c>
      <c r="E478" s="20" t="n">
        <v>0.0022</v>
      </c>
      <c r="F478" s="21" t="n">
        <v>29.83</v>
      </c>
      <c r="G478" s="21" t="n">
        <f>ROUND(ROUND(E478,4)*F478,2)</f>
        <v>0.07</v>
      </c>
    </row>
    <row r="479" customHeight="1" ht="15">
      <c r="A479" s="2" t="inlineStr"/>
      <c r="B479" s="2" t="inlineStr"/>
      <c r="C479" s="2" t="inlineStr"/>
      <c r="D479" s="2" t="inlineStr"/>
      <c r="E479" s="22" t="inlineStr">
        <is>
          <r>
            <t xml:space="preserve">TOTAL Equipamento:</t>
          </r>
        </is>
      </c>
      <c r="F479" s="22" t="inlineStr"/>
      <c r="G479" s="23" t="n">
        <f>SUM(G478:G478)</f>
        <v>0.07</v>
      </c>
    </row>
    <row r="480" customHeight="1" ht="15">
      <c r="A480" s="16" t="inlineStr">
        <is>
          <r>
            <t xml:space="preserve">Material</t>
          </r>
        </is>
      </c>
      <c r="B480" s="16" t="inlineStr"/>
      <c r="C480" s="17" t="inlineStr">
        <is>
          <r>
            <t xml:space="preserve">FONTE</t>
          </r>
        </is>
      </c>
      <c r="D480" s="17" t="inlineStr">
        <is>
          <r>
            <t xml:space="preserve">UNID</t>
          </r>
        </is>
      </c>
      <c r="E480" s="17" t="inlineStr">
        <is>
          <r>
            <t xml:space="preserve">COEFICIENTE</t>
          </r>
        </is>
      </c>
      <c r="F480" s="17" t="inlineStr">
        <is>
          <r>
            <t xml:space="preserve">PREÇO UNITÁRIO</t>
          </r>
        </is>
      </c>
      <c r="G480" s="17" t="inlineStr">
        <is>
          <r>
            <t xml:space="preserve">TOTAL</t>
          </r>
        </is>
      </c>
    </row>
    <row r="481" customHeight="1" ht="29">
      <c r="A481" s="18" t="inlineStr">
        <is>
          <r>
            <t xml:space="preserve">B.04.000.020503</t>
          </r>
        </is>
      </c>
      <c r="B481" s="19" t="inlineStr">
        <is>
          <r>
            <t xml:space="preserve">Areia média lavada (a granel caçamba fechada)</t>
          </r>
        </is>
      </c>
      <c r="C481" s="18" t="inlineStr">
        <is>
          <r>
            <t xml:space="preserve">SP Obras</t>
          </r>
        </is>
      </c>
      <c r="D481" s="18" t="inlineStr">
        <is>
          <r>
            <t xml:space="preserve">M3</t>
          </r>
        </is>
      </c>
      <c r="E481" s="20" t="n">
        <v>0.0052</v>
      </c>
      <c r="F481" s="21" t="n">
        <v>170.0</v>
      </c>
      <c r="G481" s="21" t="n">
        <f>ROUND(ROUND(E481,4)*F481,2)</f>
        <v>0.88</v>
      </c>
    </row>
    <row r="482" customHeight="1" ht="29">
      <c r="A482" s="18" t="inlineStr">
        <is>
          <r>
            <t xml:space="preserve">B.02.000.020508</t>
          </r>
        </is>
      </c>
      <c r="B482" s="19" t="inlineStr">
        <is>
          <r>
            <t xml:space="preserve">Cimento CPII-E-32 (sacos de 50 kg)</t>
          </r>
        </is>
      </c>
      <c r="C482" s="18" t="inlineStr">
        <is>
          <r>
            <t xml:space="preserve">SP Obras</t>
          </r>
        </is>
      </c>
      <c r="D482" s="18" t="inlineStr">
        <is>
          <r>
            <t xml:space="preserve">KG</t>
          </r>
        </is>
      </c>
      <c r="E482" s="20" t="n">
        <v>2.265</v>
      </c>
      <c r="F482" s="21" t="n">
        <v>0.65</v>
      </c>
      <c r="G482" s="21" t="n">
        <f>ROUND(ROUND(E482,4)*F482,2)</f>
        <v>1.47</v>
      </c>
    </row>
    <row r="483" customHeight="1" ht="15">
      <c r="A483" s="2" t="inlineStr"/>
      <c r="B483" s="2" t="inlineStr"/>
      <c r="C483" s="2" t="inlineStr"/>
      <c r="D483" s="2" t="inlineStr"/>
      <c r="E483" s="22" t="inlineStr">
        <is>
          <r>
            <t xml:space="preserve">TOTAL Material:</t>
          </r>
        </is>
      </c>
      <c r="F483" s="22" t="inlineStr"/>
      <c r="G483" s="23" t="n">
        <f>SUM(G481:G482)</f>
        <v>2.35</v>
      </c>
    </row>
    <row r="484" customHeight="1" ht="15">
      <c r="A484" s="16" t="inlineStr">
        <is>
          <r>
            <t xml:space="preserve">Mão de Obra</t>
          </r>
        </is>
      </c>
      <c r="B484" s="16" t="inlineStr"/>
      <c r="C484" s="17" t="inlineStr">
        <is>
          <r>
            <t xml:space="preserve">FONTE</t>
          </r>
        </is>
      </c>
      <c r="D484" s="17" t="inlineStr">
        <is>
          <r>
            <t xml:space="preserve">UNID</t>
          </r>
        </is>
      </c>
      <c r="E484" s="17" t="inlineStr">
        <is>
          <r>
            <t xml:space="preserve">COEFICIENTE</t>
          </r>
        </is>
      </c>
      <c r="F484" s="17" t="inlineStr">
        <is>
          <r>
            <t xml:space="preserve">PREÇO UNITÁRIO</t>
          </r>
        </is>
      </c>
      <c r="G484" s="17" t="inlineStr">
        <is>
          <r>
            <t xml:space="preserve">TOTAL</t>
          </r>
        </is>
      </c>
    </row>
    <row r="485" customHeight="1" ht="29">
      <c r="A485" s="18" t="inlineStr">
        <is>
          <r>
            <t xml:space="preserve">B.01.000.010139</t>
          </r>
        </is>
      </c>
      <c r="B485" s="19" t="inlineStr">
        <is>
          <r>
            <t xml:space="preserve">Pedreiro</t>
          </r>
        </is>
      </c>
      <c r="C485" s="18" t="inlineStr">
        <is>
          <r>
            <t xml:space="preserve">SP Obras</t>
          </r>
        </is>
      </c>
      <c r="D485" s="18" t="inlineStr">
        <is>
          <r>
            <t xml:space="preserve">H</t>
          </r>
        </is>
      </c>
      <c r="E485" s="20" t="n">
        <v>0.1</v>
      </c>
      <c r="F485" s="21" t="n">
        <v>24.8727</v>
      </c>
      <c r="G485" s="21" t="n">
        <f>ROUND(ROUND(E485,4)*F485,2)</f>
        <v>2.49</v>
      </c>
    </row>
    <row r="486" customHeight="1" ht="29">
      <c r="A486" s="18" t="inlineStr">
        <is>
          <r>
            <t xml:space="preserve">B.01.000.010146</t>
          </r>
        </is>
      </c>
      <c r="B486" s="19" t="inlineStr">
        <is>
          <r>
            <t xml:space="preserve">Servente</t>
          </r>
        </is>
      </c>
      <c r="C486" s="18" t="inlineStr">
        <is>
          <r>
            <t xml:space="preserve">SP Obras</t>
          </r>
        </is>
      </c>
      <c r="D486" s="18" t="inlineStr">
        <is>
          <r>
            <t xml:space="preserve">H</t>
          </r>
        </is>
      </c>
      <c r="E486" s="20" t="n">
        <v>0.1125</v>
      </c>
      <c r="F486" s="21" t="n">
        <v>20.4363</v>
      </c>
      <c r="G486" s="21" t="n">
        <f>ROUND(ROUND(E486,4)*F486,2)</f>
        <v>2.3</v>
      </c>
    </row>
    <row r="487" customHeight="1" ht="15">
      <c r="A487" s="2" t="inlineStr"/>
      <c r="B487" s="2" t="inlineStr"/>
      <c r="C487" s="2" t="inlineStr"/>
      <c r="D487" s="2" t="inlineStr"/>
      <c r="E487" s="22" t="inlineStr">
        <is>
          <r>
            <t xml:space="preserve">TOTAL Mão de Obra:</t>
          </r>
        </is>
      </c>
      <c r="F487" s="22" t="inlineStr"/>
      <c r="G487" s="23" t="n">
        <f>SUM(G485:G486)</f>
        <v>4.79</v>
      </c>
    </row>
    <row r="488" customHeight="1" ht="15">
      <c r="A488" s="2" t="inlineStr"/>
      <c r="B488" s="2" t="inlineStr"/>
      <c r="C488" s="2" t="inlineStr"/>
      <c r="D488" s="2" t="inlineStr"/>
      <c r="E488" s="24" t="inlineStr">
        <is>
          <r>
            <t xml:space="preserve">VALOR:</t>
          </r>
        </is>
      </c>
      <c r="F488" s="24" t="inlineStr"/>
      <c r="G488" s="25" t="n">
        <f>ROUND(SUM(G479,G483,G487),2)</f>
        <v>7.21</v>
      </c>
    </row>
    <row r="489" customHeight="1" ht="10">
      <c r="A489" s="2" t="inlineStr"/>
      <c r="B489" s="2" t="inlineStr"/>
      <c r="C489" s="2" t="inlineStr"/>
      <c r="D489" s="2" t="inlineStr"/>
      <c r="E489" s="14" t="inlineStr"/>
      <c r="F489" s="14" t="inlineStr"/>
      <c r="G489" s="14" t="inlineStr"/>
    </row>
    <row r="490" customHeight="1" ht="20">
      <c r="A490" s="15" t="inlineStr">
        <is>
          <r>
            <t xml:space="preserve">2.1.20. ​17.02.140​ Emboço desempenado com espuma de poliéster​ (M2)</t>
          </r>
        </is>
      </c>
      <c r="B490" s="15" t="inlineStr"/>
      <c r="C490" s="15" t="inlineStr"/>
      <c r="D490" s="15" t="inlineStr"/>
      <c r="E490" s="15" t="inlineStr"/>
      <c r="F490" s="15" t="inlineStr"/>
      <c r="G490" s="15" t="inlineStr"/>
    </row>
    <row r="491" customHeight="1" ht="15">
      <c r="A491" s="16" t="inlineStr">
        <is>
          <r>
            <t xml:space="preserve">Equipamento</t>
          </r>
        </is>
      </c>
      <c r="B491" s="16" t="inlineStr"/>
      <c r="C491" s="17" t="inlineStr">
        <is>
          <r>
            <t xml:space="preserve">FONTE</t>
          </r>
        </is>
      </c>
      <c r="D491" s="17" t="inlineStr">
        <is>
          <r>
            <t xml:space="preserve">UNID</t>
          </r>
        </is>
      </c>
      <c r="E491" s="17" t="inlineStr">
        <is>
          <r>
            <t xml:space="preserve">COEFICIENTE</t>
          </r>
        </is>
      </c>
      <c r="F491" s="17" t="inlineStr">
        <is>
          <r>
            <t xml:space="preserve">PREÇO UNITÁRIO</t>
          </r>
        </is>
      </c>
      <c r="G491" s="17" t="inlineStr">
        <is>
          <r>
            <t xml:space="preserve">TOTAL</t>
          </r>
        </is>
      </c>
    </row>
    <row r="492" customHeight="1" ht="29">
      <c r="A492" s="18" t="inlineStr">
        <is>
          <r>
            <t xml:space="preserve">S.01.000.080125</t>
          </r>
        </is>
      </c>
      <c r="B492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92" s="18" t="inlineStr">
        <is>
          <r>
            <t xml:space="preserve">SP Obras</t>
          </r>
        </is>
      </c>
      <c r="D492" s="18" t="inlineStr">
        <is>
          <r>
            <t xml:space="preserve">H</t>
          </r>
        </is>
      </c>
      <c r="E492" s="20" t="n">
        <v>0.0086</v>
      </c>
      <c r="F492" s="21" t="n">
        <v>29.83</v>
      </c>
      <c r="G492" s="21" t="n">
        <f>ROUND(ROUND(E492,4)*F492,2)</f>
        <v>0.26</v>
      </c>
    </row>
    <row r="493" customHeight="1" ht="15">
      <c r="A493" s="2" t="inlineStr"/>
      <c r="B493" s="2" t="inlineStr"/>
      <c r="C493" s="2" t="inlineStr"/>
      <c r="D493" s="2" t="inlineStr"/>
      <c r="E493" s="22" t="inlineStr">
        <is>
          <r>
            <t xml:space="preserve">TOTAL Equipamento:</t>
          </r>
        </is>
      </c>
      <c r="F493" s="22" t="inlineStr"/>
      <c r="G493" s="23" t="n">
        <f>SUM(G492:G492)</f>
        <v>0.26</v>
      </c>
    </row>
    <row r="494" customHeight="1" ht="15">
      <c r="A494" s="16" t="inlineStr">
        <is>
          <r>
            <t xml:space="preserve">Material</t>
          </r>
        </is>
      </c>
      <c r="B494" s="16" t="inlineStr"/>
      <c r="C494" s="17" t="inlineStr">
        <is>
          <r>
            <t xml:space="preserve">FONTE</t>
          </r>
        </is>
      </c>
      <c r="D494" s="17" t="inlineStr">
        <is>
          <r>
            <t xml:space="preserve">UNID</t>
          </r>
        </is>
      </c>
      <c r="E494" s="17" t="inlineStr">
        <is>
          <r>
            <t xml:space="preserve">COEFICIENTE</t>
          </r>
        </is>
      </c>
      <c r="F494" s="17" t="inlineStr">
        <is>
          <r>
            <t xml:space="preserve">PREÇO UNITÁRIO</t>
          </r>
        </is>
      </c>
      <c r="G494" s="17" t="inlineStr">
        <is>
          <r>
            <t xml:space="preserve">TOTAL</t>
          </r>
        </is>
      </c>
    </row>
    <row r="495" customHeight="1" ht="29">
      <c r="A495" s="18" t="inlineStr">
        <is>
          <r>
            <t xml:space="preserve">B.04.000.020503</t>
          </r>
        </is>
      </c>
      <c r="B495" s="19" t="inlineStr">
        <is>
          <r>
            <t xml:space="preserve">Areia média lavada (a granel caçamba fechada)</t>
          </r>
        </is>
      </c>
      <c r="C495" s="18" t="inlineStr">
        <is>
          <r>
            <t xml:space="preserve">SP Obras</t>
          </r>
        </is>
      </c>
      <c r="D495" s="18" t="inlineStr">
        <is>
          <r>
            <t xml:space="preserve">M3</t>
          </r>
        </is>
      </c>
      <c r="E495" s="20" t="n">
        <v>0.0255</v>
      </c>
      <c r="F495" s="21" t="n">
        <v>170.0</v>
      </c>
      <c r="G495" s="21" t="n">
        <f>ROUND(ROUND(E495,4)*F495,2)</f>
        <v>4.34</v>
      </c>
    </row>
    <row r="496" customHeight="1" ht="29">
      <c r="A496" s="18" t="inlineStr">
        <is>
          <r>
            <t xml:space="preserve">B.03.000.020505</t>
          </r>
        </is>
      </c>
      <c r="B496" s="19" t="inlineStr">
        <is>
          <r>
            <t xml:space="preserve">Cal hidratada (saco de 20 kg)</t>
          </r>
        </is>
      </c>
      <c r="C496" s="18" t="inlineStr">
        <is>
          <r>
            <t xml:space="preserve">SP Obras</t>
          </r>
        </is>
      </c>
      <c r="D496" s="18" t="inlineStr">
        <is>
          <r>
            <t xml:space="preserve">KG</t>
          </r>
        </is>
      </c>
      <c r="E496" s="20" t="n">
        <v>4.54</v>
      </c>
      <c r="F496" s="21" t="n">
        <v>0.88</v>
      </c>
      <c r="G496" s="21" t="n">
        <f>ROUND(ROUND(E496,4)*F496,2)</f>
        <v>4.0</v>
      </c>
    </row>
    <row r="497" customHeight="1" ht="29">
      <c r="A497" s="18" t="inlineStr">
        <is>
          <r>
            <t xml:space="preserve">B.02.000.020508</t>
          </r>
        </is>
      </c>
      <c r="B497" s="19" t="inlineStr">
        <is>
          <r>
            <t xml:space="preserve">Cimento CPII-E-32 (sacos de 50 kg)</t>
          </r>
        </is>
      </c>
      <c r="C497" s="18" t="inlineStr">
        <is>
          <r>
            <t xml:space="preserve">SP Obras</t>
          </r>
        </is>
      </c>
      <c r="D497" s="18" t="inlineStr">
        <is>
          <r>
            <t xml:space="preserve">KG</t>
          </r>
        </is>
      </c>
      <c r="E497" s="20" t="n">
        <v>2.28</v>
      </c>
      <c r="F497" s="21" t="n">
        <v>0.65</v>
      </c>
      <c r="G497" s="21" t="n">
        <f>ROUND(ROUND(E497,4)*F497,2)</f>
        <v>1.48</v>
      </c>
    </row>
    <row r="498" customHeight="1" ht="15">
      <c r="A498" s="2" t="inlineStr"/>
      <c r="B498" s="2" t="inlineStr"/>
      <c r="C498" s="2" t="inlineStr"/>
      <c r="D498" s="2" t="inlineStr"/>
      <c r="E498" s="22" t="inlineStr">
        <is>
          <r>
            <t xml:space="preserve">TOTAL Material:</t>
          </r>
        </is>
      </c>
      <c r="F498" s="22" t="inlineStr"/>
      <c r="G498" s="23" t="n">
        <f>SUM(G495:G497)</f>
        <v>9.82</v>
      </c>
    </row>
    <row r="499" customHeight="1" ht="15">
      <c r="A499" s="16" t="inlineStr">
        <is>
          <r>
            <t xml:space="preserve">Mão de Obra</t>
          </r>
        </is>
      </c>
      <c r="B499" s="16" t="inlineStr"/>
      <c r="C499" s="17" t="inlineStr">
        <is>
          <r>
            <t xml:space="preserve">FONTE</t>
          </r>
        </is>
      </c>
      <c r="D499" s="17" t="inlineStr">
        <is>
          <r>
            <t xml:space="preserve">UNID</t>
          </r>
        </is>
      </c>
      <c r="E499" s="17" t="inlineStr">
        <is>
          <r>
            <t xml:space="preserve">COEFICIENTE</t>
          </r>
        </is>
      </c>
      <c r="F499" s="17" t="inlineStr">
        <is>
          <r>
            <t xml:space="preserve">PREÇO UNITÁRIO</t>
          </r>
        </is>
      </c>
      <c r="G499" s="17" t="inlineStr">
        <is>
          <r>
            <t xml:space="preserve">TOTAL</t>
          </r>
        </is>
      </c>
    </row>
    <row r="500" customHeight="1" ht="29">
      <c r="A500" s="18" t="inlineStr">
        <is>
          <r>
            <t xml:space="preserve">B.01.000.010139</t>
          </r>
        </is>
      </c>
      <c r="B500" s="19" t="inlineStr">
        <is>
          <r>
            <t xml:space="preserve">Pedreiro</t>
          </r>
        </is>
      </c>
      <c r="C500" s="18" t="inlineStr">
        <is>
          <r>
            <t xml:space="preserve">SP Obras</t>
          </r>
        </is>
      </c>
      <c r="D500" s="18" t="inlineStr">
        <is>
          <r>
            <t xml:space="preserve">H</t>
          </r>
        </is>
      </c>
      <c r="E500" s="20" t="n">
        <v>0.4</v>
      </c>
      <c r="F500" s="21" t="n">
        <v>24.8727</v>
      </c>
      <c r="G500" s="21" t="n">
        <f>ROUND(ROUND(E500,4)*F500,2)</f>
        <v>9.95</v>
      </c>
    </row>
    <row r="501" customHeight="1" ht="29">
      <c r="A501" s="18" t="inlineStr">
        <is>
          <r>
            <t xml:space="preserve">B.01.000.010146</t>
          </r>
        </is>
      </c>
      <c r="B501" s="19" t="inlineStr">
        <is>
          <r>
            <t xml:space="preserve">Servente</t>
          </r>
        </is>
      </c>
      <c r="C501" s="18" t="inlineStr">
        <is>
          <r>
            <t xml:space="preserve">SP Obras</t>
          </r>
        </is>
      </c>
      <c r="D501" s="18" t="inlineStr">
        <is>
          <r>
            <t xml:space="preserve">H</t>
          </r>
        </is>
      </c>
      <c r="E501" s="20" t="n">
        <v>0.4</v>
      </c>
      <c r="F501" s="21" t="n">
        <v>20.4363</v>
      </c>
      <c r="G501" s="21" t="n">
        <f>ROUND(ROUND(E501,4)*F501,2)</f>
        <v>8.17</v>
      </c>
    </row>
    <row r="502" customHeight="1" ht="15">
      <c r="A502" s="2" t="inlineStr"/>
      <c r="B502" s="2" t="inlineStr"/>
      <c r="C502" s="2" t="inlineStr"/>
      <c r="D502" s="2" t="inlineStr"/>
      <c r="E502" s="22" t="inlineStr">
        <is>
          <r>
            <t xml:space="preserve">TOTAL Mão de Obra:</t>
          </r>
        </is>
      </c>
      <c r="F502" s="22" t="inlineStr"/>
      <c r="G502" s="23" t="n">
        <f>SUM(G500:G501)</f>
        <v>18.12</v>
      </c>
    </row>
    <row r="503" customHeight="1" ht="15">
      <c r="A503" s="2" t="inlineStr"/>
      <c r="B503" s="2" t="inlineStr"/>
      <c r="C503" s="2" t="inlineStr"/>
      <c r="D503" s="2" t="inlineStr"/>
      <c r="E503" s="24" t="inlineStr">
        <is>
          <r>
            <t xml:space="preserve">VALOR:</t>
          </r>
        </is>
      </c>
      <c r="F503" s="24" t="inlineStr"/>
      <c r="G503" s="25" t="n">
        <f>ROUND(SUM(G493,G498,G502),2)</f>
        <v>28.21</v>
      </c>
    </row>
    <row r="504" customHeight="1" ht="10">
      <c r="A504" s="2" t="inlineStr"/>
      <c r="B504" s="2" t="inlineStr"/>
      <c r="C504" s="2" t="inlineStr"/>
      <c r="D504" s="2" t="inlineStr"/>
      <c r="E504" s="14" t="inlineStr"/>
      <c r="F504" s="14" t="inlineStr"/>
      <c r="G504" s="14" t="inlineStr"/>
    </row>
    <row r="505" customHeight="1" ht="20">
      <c r="A505" s="15" t="inlineStr">
        <is>
          <r>
            <t xml:space="preserve">2.1.21. ​32.16.010​ Impermeabilização em pintura de asfalto oxidado com solventes orgânicos, sobre massa​ (M2)</t>
          </r>
        </is>
      </c>
      <c r="B505" s="15" t="inlineStr"/>
      <c r="C505" s="15" t="inlineStr"/>
      <c r="D505" s="15" t="inlineStr"/>
      <c r="E505" s="15" t="inlineStr"/>
      <c r="F505" s="15" t="inlineStr"/>
      <c r="G505" s="15" t="inlineStr"/>
    </row>
    <row r="506" customHeight="1" ht="15">
      <c r="A506" s="16" t="inlineStr">
        <is>
          <r>
            <t xml:space="preserve">Material</t>
          </r>
        </is>
      </c>
      <c r="B506" s="16" t="inlineStr"/>
      <c r="C506" s="17" t="inlineStr">
        <is>
          <r>
            <t xml:space="preserve">FONTE</t>
          </r>
        </is>
      </c>
      <c r="D506" s="17" t="inlineStr">
        <is>
          <r>
            <t xml:space="preserve">UNID</t>
          </r>
        </is>
      </c>
      <c r="E506" s="17" t="inlineStr">
        <is>
          <r>
            <t xml:space="preserve">COEFICIENTE</t>
          </r>
        </is>
      </c>
      <c r="F506" s="17" t="inlineStr">
        <is>
          <r>
            <t xml:space="preserve">PREÇO UNITÁRIO</t>
          </r>
        </is>
      </c>
      <c r="G506" s="17" t="inlineStr">
        <is>
          <r>
            <t xml:space="preserve">TOTAL</t>
          </r>
        </is>
      </c>
    </row>
    <row r="507" customHeight="1" ht="29">
      <c r="A507" s="18" t="inlineStr">
        <is>
          <r>
            <t xml:space="preserve">F.03.000.039005</t>
          </r>
        </is>
      </c>
      <c r="B507" s="19" t="inlineStr">
        <is>
          <r>
            <t xml:space="preserve">Pintura impermeabilizante com asfalto oxidado e solventes orgânicos, ref. Viabit/Viapol, Neutrol/Otto Baumgart/IGOL55 Sika ou equivalente</t>
          </r>
        </is>
      </c>
      <c r="C507" s="18" t="inlineStr">
        <is>
          <r>
            <t xml:space="preserve">SP Obras</t>
          </r>
        </is>
      </c>
      <c r="D507" s="18" t="inlineStr">
        <is>
          <r>
            <t xml:space="preserve">L</t>
          </r>
        </is>
      </c>
      <c r="E507" s="20" t="n">
        <v>0.5</v>
      </c>
      <c r="F507" s="21" t="n">
        <v>20.85</v>
      </c>
      <c r="G507" s="21" t="n">
        <f>ROUND(ROUND(E507,4)*F507,2)</f>
        <v>10.43</v>
      </c>
    </row>
    <row r="508" customHeight="1" ht="15">
      <c r="A508" s="2" t="inlineStr"/>
      <c r="B508" s="2" t="inlineStr"/>
      <c r="C508" s="2" t="inlineStr"/>
      <c r="D508" s="2" t="inlineStr"/>
      <c r="E508" s="22" t="inlineStr">
        <is>
          <r>
            <t xml:space="preserve">TOTAL Material:</t>
          </r>
        </is>
      </c>
      <c r="F508" s="22" t="inlineStr"/>
      <c r="G508" s="23" t="n">
        <f>SUM(G507:G507)</f>
        <v>10.43</v>
      </c>
    </row>
    <row r="509" customHeight="1" ht="15">
      <c r="A509" s="16" t="inlineStr">
        <is>
          <r>
            <t xml:space="preserve">Mão de Obra</t>
          </r>
        </is>
      </c>
      <c r="B509" s="16" t="inlineStr"/>
      <c r="C509" s="17" t="inlineStr">
        <is>
          <r>
            <t xml:space="preserve">FONTE</t>
          </r>
        </is>
      </c>
      <c r="D509" s="17" t="inlineStr">
        <is>
          <r>
            <t xml:space="preserve">UNID</t>
          </r>
        </is>
      </c>
      <c r="E509" s="17" t="inlineStr">
        <is>
          <r>
            <t xml:space="preserve">COEFICIENTE</t>
          </r>
        </is>
      </c>
      <c r="F509" s="17" t="inlineStr">
        <is>
          <r>
            <t xml:space="preserve">PREÇO UNITÁRIO</t>
          </r>
        </is>
      </c>
      <c r="G509" s="17" t="inlineStr">
        <is>
          <r>
            <t xml:space="preserve">TOTAL</t>
          </r>
        </is>
      </c>
    </row>
    <row r="510" customHeight="1" ht="29">
      <c r="A510" s="18" t="inlineStr">
        <is>
          <r>
            <t xml:space="preserve">B.01.000.010146</t>
          </r>
        </is>
      </c>
      <c r="B510" s="19" t="inlineStr">
        <is>
          <r>
            <t xml:space="preserve">Servente</t>
          </r>
        </is>
      </c>
      <c r="C510" s="18" t="inlineStr">
        <is>
          <r>
            <t xml:space="preserve">SP Obras</t>
          </r>
        </is>
      </c>
      <c r="D510" s="18" t="inlineStr">
        <is>
          <r>
            <t xml:space="preserve">H</t>
          </r>
        </is>
      </c>
      <c r="E510" s="20" t="n">
        <v>0.4</v>
      </c>
      <c r="F510" s="21" t="n">
        <v>20.4363</v>
      </c>
      <c r="G510" s="21" t="n">
        <f>ROUND(ROUND(E510,4)*F510,2)</f>
        <v>8.17</v>
      </c>
    </row>
    <row r="511" customHeight="1" ht="15">
      <c r="A511" s="2" t="inlineStr"/>
      <c r="B511" s="2" t="inlineStr"/>
      <c r="C511" s="2" t="inlineStr"/>
      <c r="D511" s="2" t="inlineStr"/>
      <c r="E511" s="22" t="inlineStr">
        <is>
          <r>
            <t xml:space="preserve">TOTAL Mão de Obra:</t>
          </r>
        </is>
      </c>
      <c r="F511" s="22" t="inlineStr"/>
      <c r="G511" s="23" t="n">
        <f>SUM(G510:G510)</f>
        <v>8.17</v>
      </c>
    </row>
    <row r="512" customHeight="1" ht="15">
      <c r="A512" s="2" t="inlineStr"/>
      <c r="B512" s="2" t="inlineStr"/>
      <c r="C512" s="2" t="inlineStr"/>
      <c r="D512" s="2" t="inlineStr"/>
      <c r="E512" s="24" t="inlineStr">
        <is>
          <r>
            <t xml:space="preserve">VALOR:</t>
          </r>
        </is>
      </c>
      <c r="F512" s="24" t="inlineStr"/>
      <c r="G512" s="25" t="n">
        <f>ROUND(SUM(G508,G511),2)</f>
        <v>18.61</v>
      </c>
    </row>
    <row r="513" customHeight="1" ht="10">
      <c r="A513" s="2" t="inlineStr"/>
      <c r="B513" s="2" t="inlineStr"/>
      <c r="C513" s="2" t="inlineStr"/>
      <c r="D513" s="2" t="inlineStr"/>
      <c r="E513" s="14" t="inlineStr"/>
      <c r="F513" s="14" t="inlineStr"/>
      <c r="G513" s="14" t="inlineStr"/>
    </row>
    <row r="514" customHeight="1" ht="20">
      <c r="A514" s="15" t="inlineStr">
        <is>
          <r>
            <t xml:space="preserve">2.1.22. ​32.17.010​ Impermeabilização em argamassa impermeável com aditivo hidrófugo​ (M3)</t>
          </r>
        </is>
      </c>
      <c r="B514" s="15" t="inlineStr"/>
      <c r="C514" s="15" t="inlineStr"/>
      <c r="D514" s="15" t="inlineStr"/>
      <c r="E514" s="15" t="inlineStr"/>
      <c r="F514" s="15" t="inlineStr"/>
      <c r="G514" s="15" t="inlineStr"/>
    </row>
    <row r="515" customHeight="1" ht="15">
      <c r="A515" s="16" t="inlineStr">
        <is>
          <r>
            <t xml:space="preserve">Equipamento</t>
          </r>
        </is>
      </c>
      <c r="B515" s="16" t="inlineStr"/>
      <c r="C515" s="17" t="inlineStr">
        <is>
          <r>
            <t xml:space="preserve">FONTE</t>
          </r>
        </is>
      </c>
      <c r="D515" s="17" t="inlineStr">
        <is>
          <r>
            <t xml:space="preserve">UNID</t>
          </r>
        </is>
      </c>
      <c r="E515" s="17" t="inlineStr">
        <is>
          <r>
            <t xml:space="preserve">COEFICIENTE</t>
          </r>
        </is>
      </c>
      <c r="F515" s="17" t="inlineStr">
        <is>
          <r>
            <t xml:space="preserve">PREÇO UNITÁRIO</t>
          </r>
        </is>
      </c>
      <c r="G515" s="17" t="inlineStr">
        <is>
          <r>
            <t xml:space="preserve">TOTAL</t>
          </r>
        </is>
      </c>
    </row>
    <row r="516" customHeight="1" ht="29">
      <c r="A516" s="18" t="inlineStr">
        <is>
          <r>
            <t xml:space="preserve">S.01.000.080125</t>
          </r>
        </is>
      </c>
      <c r="B51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16" s="18" t="inlineStr">
        <is>
          <r>
            <t xml:space="preserve">SP Obras</t>
          </r>
        </is>
      </c>
      <c r="D516" s="18" t="inlineStr">
        <is>
          <r>
            <t xml:space="preserve">H</t>
          </r>
        </is>
      </c>
      <c r="E516" s="20" t="n">
        <v>0.5</v>
      </c>
      <c r="F516" s="21" t="n">
        <v>29.83</v>
      </c>
      <c r="G516" s="21" t="n">
        <f>ROUND(ROUND(E516,4)*F516,2)</f>
        <v>14.92</v>
      </c>
    </row>
    <row r="517" customHeight="1" ht="15">
      <c r="A517" s="2" t="inlineStr"/>
      <c r="B517" s="2" t="inlineStr"/>
      <c r="C517" s="2" t="inlineStr"/>
      <c r="D517" s="2" t="inlineStr"/>
      <c r="E517" s="22" t="inlineStr">
        <is>
          <r>
            <t xml:space="preserve">TOTAL Equipamento:</t>
          </r>
        </is>
      </c>
      <c r="F517" s="22" t="inlineStr"/>
      <c r="G517" s="23" t="n">
        <f>SUM(G516:G516)</f>
        <v>14.92</v>
      </c>
    </row>
    <row r="518" customHeight="1" ht="15">
      <c r="A518" s="16" t="inlineStr">
        <is>
          <r>
            <t xml:space="preserve">Material</t>
          </r>
        </is>
      </c>
      <c r="B518" s="16" t="inlineStr"/>
      <c r="C518" s="17" t="inlineStr">
        <is>
          <r>
            <t xml:space="preserve">FONTE</t>
          </r>
        </is>
      </c>
      <c r="D518" s="17" t="inlineStr">
        <is>
          <r>
            <t xml:space="preserve">UNID</t>
          </r>
        </is>
      </c>
      <c r="E518" s="17" t="inlineStr">
        <is>
          <r>
            <t xml:space="preserve">COEFICIENTE</t>
          </r>
        </is>
      </c>
      <c r="F518" s="17" t="inlineStr">
        <is>
          <r>
            <t xml:space="preserve">PREÇO UNITÁRIO</t>
          </r>
        </is>
      </c>
      <c r="G518" s="17" t="inlineStr">
        <is>
          <r>
            <t xml:space="preserve">TOTAL</t>
          </r>
        </is>
      </c>
    </row>
    <row r="519" customHeight="1" ht="29">
      <c r="A519" s="18" t="inlineStr">
        <is>
          <r>
            <t xml:space="preserve">B.09.000.024069</t>
          </r>
        </is>
      </c>
      <c r="B519" s="19" t="inlineStr">
        <is>
          <r>
            <t xml:space="preserve">Aditivo hidrófugo de pega normal; ref. Vedacit, Sika 1 / Sika ou equivalente</t>
          </r>
        </is>
      </c>
      <c r="C519" s="18" t="inlineStr">
        <is>
          <r>
            <t xml:space="preserve">SP Obras</t>
          </r>
        </is>
      </c>
      <c r="D519" s="18" t="inlineStr">
        <is>
          <r>
            <t xml:space="preserve">L</t>
          </r>
        </is>
      </c>
      <c r="E519" s="20" t="n">
        <v>15.0</v>
      </c>
      <c r="F519" s="21" t="n">
        <v>5.99</v>
      </c>
      <c r="G519" s="21" t="n">
        <f>ROUND(ROUND(E519,4)*F519,2)</f>
        <v>89.85</v>
      </c>
    </row>
    <row r="520" customHeight="1" ht="29">
      <c r="A520" s="18" t="inlineStr">
        <is>
          <r>
            <t xml:space="preserve">B.04.000.020503</t>
          </r>
        </is>
      </c>
      <c r="B520" s="19" t="inlineStr">
        <is>
          <r>
            <t xml:space="preserve">Areia média lavada (a granel caçamba fechada)</t>
          </r>
        </is>
      </c>
      <c r="C520" s="18" t="inlineStr">
        <is>
          <r>
            <t xml:space="preserve">SP Obras</t>
          </r>
        </is>
      </c>
      <c r="D520" s="18" t="inlineStr">
        <is>
          <r>
            <t xml:space="preserve">M3</t>
          </r>
        </is>
      </c>
      <c r="E520" s="20" t="n">
        <v>0.8</v>
      </c>
      <c r="F520" s="21" t="n">
        <v>170.0</v>
      </c>
      <c r="G520" s="21" t="n">
        <f>ROUND(ROUND(E520,4)*F520,2)</f>
        <v>136.0</v>
      </c>
    </row>
    <row r="521" customHeight="1" ht="29">
      <c r="A521" s="18" t="inlineStr">
        <is>
          <r>
            <t xml:space="preserve">B.02.000.020508</t>
          </r>
        </is>
      </c>
      <c r="B521" s="19" t="inlineStr">
        <is>
          <r>
            <t xml:space="preserve">Cimento CPII-E-32 (sacos de 50 kg)</t>
          </r>
        </is>
      </c>
      <c r="C521" s="18" t="inlineStr">
        <is>
          <r>
            <t xml:space="preserve">SP Obras</t>
          </r>
        </is>
      </c>
      <c r="D521" s="18" t="inlineStr">
        <is>
          <r>
            <t xml:space="preserve">KG</t>
          </r>
        </is>
      </c>
      <c r="E521" s="20" t="n">
        <v>375.0</v>
      </c>
      <c r="F521" s="21" t="n">
        <v>0.65</v>
      </c>
      <c r="G521" s="21" t="n">
        <f>ROUND(ROUND(E521,4)*F521,2)</f>
        <v>243.75</v>
      </c>
    </row>
    <row r="522" customHeight="1" ht="15">
      <c r="A522" s="2" t="inlineStr"/>
      <c r="B522" s="2" t="inlineStr"/>
      <c r="C522" s="2" t="inlineStr"/>
      <c r="D522" s="2" t="inlineStr"/>
      <c r="E522" s="22" t="inlineStr">
        <is>
          <r>
            <t xml:space="preserve">TOTAL Material:</t>
          </r>
        </is>
      </c>
      <c r="F522" s="22" t="inlineStr"/>
      <c r="G522" s="23" t="n">
        <f>SUM(G519:G521)</f>
        <v>469.6</v>
      </c>
    </row>
    <row r="523" customHeight="1" ht="15">
      <c r="A523" s="16" t="inlineStr">
        <is>
          <r>
            <t xml:space="preserve">Mão de Obra</t>
          </r>
        </is>
      </c>
      <c r="B523" s="16" t="inlineStr"/>
      <c r="C523" s="17" t="inlineStr">
        <is>
          <r>
            <t xml:space="preserve">FONTE</t>
          </r>
        </is>
      </c>
      <c r="D523" s="17" t="inlineStr">
        <is>
          <r>
            <t xml:space="preserve">UNID</t>
          </r>
        </is>
      </c>
      <c r="E523" s="17" t="inlineStr">
        <is>
          <r>
            <t xml:space="preserve">COEFICIENTE</t>
          </r>
        </is>
      </c>
      <c r="F523" s="17" t="inlineStr">
        <is>
          <r>
            <t xml:space="preserve">PREÇO UNITÁRIO</t>
          </r>
        </is>
      </c>
      <c r="G523" s="17" t="inlineStr">
        <is>
          <r>
            <t xml:space="preserve">TOTAL</t>
          </r>
        </is>
      </c>
    </row>
    <row r="524" customHeight="1" ht="29">
      <c r="A524" s="18" t="inlineStr">
        <is>
          <r>
            <t xml:space="preserve">B.01.000.010139</t>
          </r>
        </is>
      </c>
      <c r="B524" s="19" t="inlineStr">
        <is>
          <r>
            <t xml:space="preserve">Pedreiro</t>
          </r>
        </is>
      </c>
      <c r="C524" s="18" t="inlineStr">
        <is>
          <r>
            <t xml:space="preserve">SP Obras</t>
          </r>
        </is>
      </c>
      <c r="D524" s="18" t="inlineStr">
        <is>
          <r>
            <t xml:space="preserve">H</t>
          </r>
        </is>
      </c>
      <c r="E524" s="20" t="n">
        <v>6.0</v>
      </c>
      <c r="F524" s="21" t="n">
        <v>24.8727</v>
      </c>
      <c r="G524" s="21" t="n">
        <f>ROUND(ROUND(E524,4)*F524,2)</f>
        <v>149.24</v>
      </c>
    </row>
    <row r="525" customHeight="1" ht="29">
      <c r="A525" s="18" t="inlineStr">
        <is>
          <r>
            <t xml:space="preserve">B.01.000.010146</t>
          </r>
        </is>
      </c>
      <c r="B525" s="19" t="inlineStr">
        <is>
          <r>
            <t xml:space="preserve">Servente</t>
          </r>
        </is>
      </c>
      <c r="C525" s="18" t="inlineStr">
        <is>
          <r>
            <t xml:space="preserve">SP Obras</t>
          </r>
        </is>
      </c>
      <c r="D525" s="18" t="inlineStr">
        <is>
          <r>
            <t xml:space="preserve">H</t>
          </r>
        </is>
      </c>
      <c r="E525" s="20" t="n">
        <v>10.0</v>
      </c>
      <c r="F525" s="21" t="n">
        <v>20.4363</v>
      </c>
      <c r="G525" s="21" t="n">
        <f>ROUND(ROUND(E525,4)*F525,2)</f>
        <v>204.36</v>
      </c>
    </row>
    <row r="526" customHeight="1" ht="15">
      <c r="A526" s="2" t="inlineStr"/>
      <c r="B526" s="2" t="inlineStr"/>
      <c r="C526" s="2" t="inlineStr"/>
      <c r="D526" s="2" t="inlineStr"/>
      <c r="E526" s="22" t="inlineStr">
        <is>
          <r>
            <t xml:space="preserve">TOTAL Mão de Obra:</t>
          </r>
        </is>
      </c>
      <c r="F526" s="22" t="inlineStr"/>
      <c r="G526" s="23" t="n">
        <f>SUM(G524:G525)</f>
        <v>353.6</v>
      </c>
    </row>
    <row r="527" customHeight="1" ht="15">
      <c r="A527" s="2" t="inlineStr"/>
      <c r="B527" s="2" t="inlineStr"/>
      <c r="C527" s="2" t="inlineStr"/>
      <c r="D527" s="2" t="inlineStr"/>
      <c r="E527" s="24" t="inlineStr">
        <is>
          <r>
            <t xml:space="preserve">VALOR:</t>
          </r>
        </is>
      </c>
      <c r="F527" s="24" t="inlineStr"/>
      <c r="G527" s="25" t="n">
        <f>ROUND(SUM(G517,G522,G526),2)</f>
        <v>838.14</v>
      </c>
    </row>
    <row r="528" customHeight="1" ht="10">
      <c r="A528" s="2" t="inlineStr"/>
      <c r="B528" s="2" t="inlineStr"/>
      <c r="C528" s="2" t="inlineStr"/>
      <c r="D528" s="2" t="inlineStr"/>
      <c r="E528" s="14" t="inlineStr"/>
      <c r="F528" s="14" t="inlineStr"/>
      <c r="G528" s="14" t="inlineStr"/>
    </row>
    <row r="529" customHeight="1" ht="20">
      <c r="A529" s="15" t="inlineStr">
        <is>
          <r>
            <t xml:space="preserve">2.2.1. ​14.10.111​ Alvenaria de bloco de concreto de vedação de 14 cm - classe C​ (M2)</t>
          </r>
        </is>
      </c>
      <c r="B529" s="15" t="inlineStr"/>
      <c r="C529" s="15" t="inlineStr"/>
      <c r="D529" s="15" t="inlineStr"/>
      <c r="E529" s="15" t="inlineStr"/>
      <c r="F529" s="15" t="inlineStr"/>
      <c r="G529" s="15" t="inlineStr"/>
    </row>
    <row r="530" customHeight="1" ht="15">
      <c r="A530" s="16" t="inlineStr">
        <is>
          <r>
            <t xml:space="preserve">Material</t>
          </r>
        </is>
      </c>
      <c r="B530" s="16" t="inlineStr"/>
      <c r="C530" s="17" t="inlineStr">
        <is>
          <r>
            <t xml:space="preserve">FONTE</t>
          </r>
        </is>
      </c>
      <c r="D530" s="17" t="inlineStr">
        <is>
          <r>
            <t xml:space="preserve">UNID</t>
          </r>
        </is>
      </c>
      <c r="E530" s="17" t="inlineStr">
        <is>
          <r>
            <t xml:space="preserve">COEFICIENTE</t>
          </r>
        </is>
      </c>
      <c r="F530" s="17" t="inlineStr">
        <is>
          <r>
            <t xml:space="preserve">PREÇO UNITÁRIO</t>
          </r>
        </is>
      </c>
      <c r="G530" s="17" t="inlineStr">
        <is>
          <r>
            <t xml:space="preserve">TOTAL</t>
          </r>
        </is>
      </c>
    </row>
    <row r="531" customHeight="1" ht="29">
      <c r="A531" s="18" t="inlineStr">
        <is>
          <r>
            <t xml:space="preserve">B.04.000.020503</t>
          </r>
        </is>
      </c>
      <c r="B531" s="19" t="inlineStr">
        <is>
          <r>
            <t xml:space="preserve">Areia média lavada (a granel caçamba fechada)</t>
          </r>
        </is>
      </c>
      <c r="C531" s="18" t="inlineStr">
        <is>
          <r>
            <t xml:space="preserve">SP Obras</t>
          </r>
        </is>
      </c>
      <c r="D531" s="18" t="inlineStr">
        <is>
          <r>
            <t xml:space="preserve">M3</t>
          </r>
        </is>
      </c>
      <c r="E531" s="20" t="n">
        <v>0.012</v>
      </c>
      <c r="F531" s="21" t="n">
        <v>170.0</v>
      </c>
      <c r="G531" s="21" t="n">
        <f>ROUND(ROUND(E531,4)*F531,2)</f>
        <v>2.04</v>
      </c>
    </row>
    <row r="532" customHeight="1" ht="29">
      <c r="A532" s="18" t="inlineStr">
        <is>
          <r>
            <t xml:space="preserve">C.07.000.022522</t>
          </r>
        </is>
      </c>
      <c r="B532" s="19" t="inlineStr">
        <is>
          <r>
            <t xml:space="preserve">Bloco de concreto de vedação 14 x 19 x 39 cm, classe C (resistência &gt; ou = 3 Mpa)</t>
          </r>
        </is>
      </c>
      <c r="C532" s="18" t="inlineStr">
        <is>
          <r>
            <t xml:space="preserve">SP Obras</t>
          </r>
        </is>
      </c>
      <c r="D532" s="18" t="inlineStr">
        <is>
          <r>
            <t xml:space="preserve">UN</t>
          </r>
        </is>
      </c>
      <c r="E532" s="20" t="n">
        <v>13.0</v>
      </c>
      <c r="F532" s="21" t="n">
        <v>4.34</v>
      </c>
      <c r="G532" s="21" t="n">
        <f>ROUND(ROUND(E532,4)*F532,2)</f>
        <v>56.42</v>
      </c>
    </row>
    <row r="533" customHeight="1" ht="29">
      <c r="A533" s="18" t="inlineStr">
        <is>
          <r>
            <t xml:space="preserve">B.03.000.020505</t>
          </r>
        </is>
      </c>
      <c r="B533" s="19" t="inlineStr">
        <is>
          <r>
            <t xml:space="preserve">Cal hidratada (saco de 20 kg)</t>
          </r>
        </is>
      </c>
      <c r="C533" s="18" t="inlineStr">
        <is>
          <r>
            <t xml:space="preserve">SP Obras</t>
          </r>
        </is>
      </c>
      <c r="D533" s="18" t="inlineStr">
        <is>
          <r>
            <t xml:space="preserve">KG</t>
          </r>
        </is>
      </c>
      <c r="E533" s="20" t="n">
        <v>0.45</v>
      </c>
      <c r="F533" s="21" t="n">
        <v>0.88</v>
      </c>
      <c r="G533" s="21" t="n">
        <f>ROUND(ROUND(E533,4)*F533,2)</f>
        <v>0.4</v>
      </c>
    </row>
    <row r="534" customHeight="1" ht="29">
      <c r="A534" s="18" t="inlineStr">
        <is>
          <r>
            <t xml:space="preserve">B.02.000.020508</t>
          </r>
        </is>
      </c>
      <c r="B534" s="19" t="inlineStr">
        <is>
          <r>
            <t xml:space="preserve">Cimento CPII-E-32 (sacos de 50 kg)</t>
          </r>
        </is>
      </c>
      <c r="C534" s="18" t="inlineStr">
        <is>
          <r>
            <t xml:space="preserve">SP Obras</t>
          </r>
        </is>
      </c>
      <c r="D534" s="18" t="inlineStr">
        <is>
          <r>
            <t xml:space="preserve">KG</t>
          </r>
        </is>
      </c>
      <c r="E534" s="20" t="n">
        <v>1.8</v>
      </c>
      <c r="F534" s="21" t="n">
        <v>0.65</v>
      </c>
      <c r="G534" s="21" t="n">
        <f>ROUND(ROUND(E534,4)*F534,2)</f>
        <v>1.17</v>
      </c>
    </row>
    <row r="535" customHeight="1" ht="15">
      <c r="A535" s="2" t="inlineStr"/>
      <c r="B535" s="2" t="inlineStr"/>
      <c r="C535" s="2" t="inlineStr"/>
      <c r="D535" s="2" t="inlineStr"/>
      <c r="E535" s="22" t="inlineStr">
        <is>
          <r>
            <t xml:space="preserve">TOTAL Material:</t>
          </r>
        </is>
      </c>
      <c r="F535" s="22" t="inlineStr"/>
      <c r="G535" s="23" t="n">
        <f>SUM(G531:G534)</f>
        <v>60.03</v>
      </c>
    </row>
    <row r="536" customHeight="1" ht="15">
      <c r="A536" s="16" t="inlineStr">
        <is>
          <r>
            <t xml:space="preserve">Mão de Obra</t>
          </r>
        </is>
      </c>
      <c r="B536" s="16" t="inlineStr"/>
      <c r="C536" s="17" t="inlineStr">
        <is>
          <r>
            <t xml:space="preserve">FONTE</t>
          </r>
        </is>
      </c>
      <c r="D536" s="17" t="inlineStr">
        <is>
          <r>
            <t xml:space="preserve">UNID</t>
          </r>
        </is>
      </c>
      <c r="E536" s="17" t="inlineStr">
        <is>
          <r>
            <t xml:space="preserve">COEFICIENTE</t>
          </r>
        </is>
      </c>
      <c r="F536" s="17" t="inlineStr">
        <is>
          <r>
            <t xml:space="preserve">PREÇO UNITÁRIO</t>
          </r>
        </is>
      </c>
      <c r="G536" s="17" t="inlineStr">
        <is>
          <r>
            <t xml:space="preserve">TOTAL</t>
          </r>
        </is>
      </c>
    </row>
    <row r="537" customHeight="1" ht="29">
      <c r="A537" s="18" t="inlineStr">
        <is>
          <r>
            <t xml:space="preserve">B.01.000.010139</t>
          </r>
        </is>
      </c>
      <c r="B537" s="19" t="inlineStr">
        <is>
          <r>
            <t xml:space="preserve">Pedreiro</t>
          </r>
        </is>
      </c>
      <c r="C537" s="18" t="inlineStr">
        <is>
          <r>
            <t xml:space="preserve">SP Obras</t>
          </r>
        </is>
      </c>
      <c r="D537" s="18" t="inlineStr">
        <is>
          <r>
            <t xml:space="preserve">H</t>
          </r>
        </is>
      </c>
      <c r="E537" s="20" t="n">
        <v>0.75</v>
      </c>
      <c r="F537" s="21" t="n">
        <v>24.8727</v>
      </c>
      <c r="G537" s="21" t="n">
        <f>ROUND(ROUND(E537,4)*F537,2)</f>
        <v>18.65</v>
      </c>
    </row>
    <row r="538" customHeight="1" ht="29">
      <c r="A538" s="18" t="inlineStr">
        <is>
          <r>
            <t xml:space="preserve">B.01.000.010146</t>
          </r>
        </is>
      </c>
      <c r="B538" s="19" t="inlineStr">
        <is>
          <r>
            <t xml:space="preserve">Servente</t>
          </r>
        </is>
      </c>
      <c r="C538" s="18" t="inlineStr">
        <is>
          <r>
            <t xml:space="preserve">SP Obras</t>
          </r>
        </is>
      </c>
      <c r="D538" s="18" t="inlineStr">
        <is>
          <r>
            <t xml:space="preserve">H</t>
          </r>
        </is>
      </c>
      <c r="E538" s="20" t="n">
        <v>0.85</v>
      </c>
      <c r="F538" s="21" t="n">
        <v>20.4363</v>
      </c>
      <c r="G538" s="21" t="n">
        <f>ROUND(ROUND(E538,4)*F538,2)</f>
        <v>17.37</v>
      </c>
    </row>
    <row r="539" customHeight="1" ht="15">
      <c r="A539" s="2" t="inlineStr"/>
      <c r="B539" s="2" t="inlineStr"/>
      <c r="C539" s="2" t="inlineStr"/>
      <c r="D539" s="2" t="inlineStr"/>
      <c r="E539" s="22" t="inlineStr">
        <is>
          <r>
            <t xml:space="preserve">TOTAL Mão de Obra:</t>
          </r>
        </is>
      </c>
      <c r="F539" s="22" t="inlineStr"/>
      <c r="G539" s="23" t="n">
        <f>SUM(G537:G538)</f>
        <v>36.02</v>
      </c>
    </row>
    <row r="540" customHeight="1" ht="15">
      <c r="A540" s="2" t="inlineStr"/>
      <c r="B540" s="2" t="inlineStr"/>
      <c r="C540" s="2" t="inlineStr"/>
      <c r="D540" s="2" t="inlineStr"/>
      <c r="E540" s="24" t="inlineStr">
        <is>
          <r>
            <t xml:space="preserve">VALOR:</t>
          </r>
        </is>
      </c>
      <c r="F540" s="24" t="inlineStr"/>
      <c r="G540" s="25" t="n">
        <f>ROUND(SUM(G535,G539),2)</f>
        <v>96.05</v>
      </c>
    </row>
    <row r="541" customHeight="1" ht="10">
      <c r="A541" s="2" t="inlineStr"/>
      <c r="B541" s="2" t="inlineStr"/>
      <c r="C541" s="2" t="inlineStr"/>
      <c r="D541" s="2" t="inlineStr"/>
      <c r="E541" s="14" t="inlineStr"/>
      <c r="F541" s="14" t="inlineStr"/>
      <c r="G541" s="14" t="inlineStr"/>
    </row>
    <row r="542" customHeight="1" ht="20">
      <c r="A542" s="15" t="inlineStr">
        <is>
          <r>
            <t xml:space="preserve">2.2.2. ​14.30.010​ Divisória em placas de granito com espessura de 3 cm​ (M2)</t>
          </r>
        </is>
      </c>
      <c r="B542" s="15" t="inlineStr"/>
      <c r="C542" s="15" t="inlineStr"/>
      <c r="D542" s="15" t="inlineStr"/>
      <c r="E542" s="15" t="inlineStr"/>
      <c r="F542" s="15" t="inlineStr"/>
      <c r="G542" s="15" t="inlineStr"/>
    </row>
    <row r="543" customHeight="1" ht="15">
      <c r="A543" s="16" t="inlineStr">
        <is>
          <r>
            <t xml:space="preserve">Material</t>
          </r>
        </is>
      </c>
      <c r="B543" s="16" t="inlineStr"/>
      <c r="C543" s="17" t="inlineStr">
        <is>
          <r>
            <t xml:space="preserve">FONTE</t>
          </r>
        </is>
      </c>
      <c r="D543" s="17" t="inlineStr">
        <is>
          <r>
            <t xml:space="preserve">UNID</t>
          </r>
        </is>
      </c>
      <c r="E543" s="17" t="inlineStr">
        <is>
          <r>
            <t xml:space="preserve">COEFICIENTE</t>
          </r>
        </is>
      </c>
      <c r="F543" s="17" t="inlineStr">
        <is>
          <r>
            <t xml:space="preserve">PREÇO UNITÁRIO</t>
          </r>
        </is>
      </c>
      <c r="G543" s="17" t="inlineStr">
        <is>
          <r>
            <t xml:space="preserve">TOTAL</t>
          </r>
        </is>
      </c>
    </row>
    <row r="544" customHeight="1" ht="29">
      <c r="A544" s="18" t="inlineStr">
        <is>
          <r>
            <t xml:space="preserve">B.04.000.020503</t>
          </r>
        </is>
      </c>
      <c r="B544" s="19" t="inlineStr">
        <is>
          <r>
            <t xml:space="preserve">Areia média lavada (a granel caçamba fechada)</t>
          </r>
        </is>
      </c>
      <c r="C544" s="18" t="inlineStr">
        <is>
          <r>
            <t xml:space="preserve">SP Obras</t>
          </r>
        </is>
      </c>
      <c r="D544" s="18" t="inlineStr">
        <is>
          <r>
            <t xml:space="preserve">M3</t>
          </r>
        </is>
      </c>
      <c r="E544" s="20" t="n">
        <v>0.004</v>
      </c>
      <c r="F544" s="21" t="n">
        <v>170.0</v>
      </c>
      <c r="G544" s="21" t="n">
        <f>ROUND(ROUND(E544,4)*F544,2)</f>
        <v>0.68</v>
      </c>
    </row>
    <row r="545" customHeight="1" ht="29">
      <c r="A545" s="18" t="inlineStr">
        <is>
          <r>
            <t xml:space="preserve">B.02.000.020509</t>
          </r>
        </is>
      </c>
      <c r="B545" s="19" t="inlineStr">
        <is>
          <r>
            <t xml:space="preserve">Cimento branco comum (sacos de 20 kg)</t>
          </r>
        </is>
      </c>
      <c r="C545" s="18" t="inlineStr">
        <is>
          <r>
            <t xml:space="preserve">SP Obras</t>
          </r>
        </is>
      </c>
      <c r="D545" s="18" t="inlineStr">
        <is>
          <r>
            <t xml:space="preserve">KG</t>
          </r>
        </is>
      </c>
      <c r="E545" s="20" t="n">
        <v>0.7</v>
      </c>
      <c r="F545" s="21" t="n">
        <v>2.81</v>
      </c>
      <c r="G545" s="21" t="n">
        <f>ROUND(ROUND(E545,4)*F545,2)</f>
        <v>1.97</v>
      </c>
    </row>
    <row r="546" customHeight="1" ht="29">
      <c r="A546" s="18" t="inlineStr">
        <is>
          <r>
            <t xml:space="preserve">B.02.000.020508</t>
          </r>
        </is>
      </c>
      <c r="B546" s="19" t="inlineStr">
        <is>
          <r>
            <t xml:space="preserve">Cimento CPII-E-32 (sacos de 50 kg)</t>
          </r>
        </is>
      </c>
      <c r="C546" s="18" t="inlineStr">
        <is>
          <r>
            <t xml:space="preserve">SP Obras</t>
          </r>
        </is>
      </c>
      <c r="D546" s="18" t="inlineStr">
        <is>
          <r>
            <t xml:space="preserve">KG</t>
          </r>
        </is>
      </c>
      <c r="E546" s="20" t="n">
        <v>1.6</v>
      </c>
      <c r="F546" s="21" t="n">
        <v>0.65</v>
      </c>
      <c r="G546" s="21" t="n">
        <f>ROUND(ROUND(E546,4)*F546,2)</f>
        <v>1.04</v>
      </c>
    </row>
    <row r="547" customHeight="1" ht="29">
      <c r="A547" s="18" t="inlineStr">
        <is>
          <r>
            <t xml:space="preserve">K.02.000.023504</t>
          </r>
        </is>
      </c>
      <c r="B547" s="19" t="inlineStr">
        <is>
          <r>
            <t xml:space="preserve">Divisória placa granito cinza andorinha; dimensões 1,0x2,0 m, com espessura de 3 cm; (fixada piso e parede) - instalado</t>
          </r>
        </is>
      </c>
      <c r="C547" s="18" t="inlineStr">
        <is>
          <r>
            <t xml:space="preserve">SP Obras</t>
          </r>
        </is>
      </c>
      <c r="D547" s="18" t="inlineStr">
        <is>
          <r>
            <t xml:space="preserve">M2</t>
          </r>
        </is>
      </c>
      <c r="E547" s="20" t="n">
        <v>1.0</v>
      </c>
      <c r="F547" s="21" t="n">
        <v>1195.93</v>
      </c>
      <c r="G547" s="21" t="n">
        <f>ROUND(ROUND(E547,4)*F547,2)</f>
        <v>1195.93</v>
      </c>
    </row>
    <row r="548" customHeight="1" ht="15">
      <c r="A548" s="2" t="inlineStr"/>
      <c r="B548" s="2" t="inlineStr"/>
      <c r="C548" s="2" t="inlineStr"/>
      <c r="D548" s="2" t="inlineStr"/>
      <c r="E548" s="22" t="inlineStr">
        <is>
          <r>
            <t xml:space="preserve">TOTAL Material:</t>
          </r>
        </is>
      </c>
      <c r="F548" s="22" t="inlineStr"/>
      <c r="G548" s="23" t="n">
        <f>SUM(G544:G547)</f>
        <v>1199.62</v>
      </c>
    </row>
    <row r="549" customHeight="1" ht="15">
      <c r="A549" s="16" t="inlineStr">
        <is>
          <r>
            <t xml:space="preserve">Mão de Obra</t>
          </r>
        </is>
      </c>
      <c r="B549" s="16" t="inlineStr"/>
      <c r="C549" s="17" t="inlineStr">
        <is>
          <r>
            <t xml:space="preserve">FONTE</t>
          </r>
        </is>
      </c>
      <c r="D549" s="17" t="inlineStr">
        <is>
          <r>
            <t xml:space="preserve">UNID</t>
          </r>
        </is>
      </c>
      <c r="E549" s="17" t="inlineStr">
        <is>
          <r>
            <t xml:space="preserve">COEFICIENTE</t>
          </r>
        </is>
      </c>
      <c r="F549" s="17" t="inlineStr">
        <is>
          <r>
            <t xml:space="preserve">PREÇO UNITÁRIO</t>
          </r>
        </is>
      </c>
      <c r="G549" s="17" t="inlineStr">
        <is>
          <r>
            <t xml:space="preserve">TOTAL</t>
          </r>
        </is>
      </c>
    </row>
    <row r="550" customHeight="1" ht="29">
      <c r="A550" s="18" t="inlineStr">
        <is>
          <r>
            <t xml:space="preserve">B.01.000.010139</t>
          </r>
        </is>
      </c>
      <c r="B550" s="19" t="inlineStr">
        <is>
          <r>
            <t xml:space="preserve">Pedreiro</t>
          </r>
        </is>
      </c>
      <c r="C550" s="18" t="inlineStr">
        <is>
          <r>
            <t xml:space="preserve">SP Obras</t>
          </r>
        </is>
      </c>
      <c r="D550" s="18" t="inlineStr">
        <is>
          <r>
            <t xml:space="preserve">H</t>
          </r>
        </is>
      </c>
      <c r="E550" s="20" t="n">
        <v>1.2</v>
      </c>
      <c r="F550" s="21" t="n">
        <v>24.8727</v>
      </c>
      <c r="G550" s="21" t="n">
        <f>ROUND(ROUND(E550,4)*F550,2)</f>
        <v>29.85</v>
      </c>
    </row>
    <row r="551" customHeight="1" ht="29">
      <c r="A551" s="18" t="inlineStr">
        <is>
          <r>
            <t xml:space="preserve">B.01.000.010146</t>
          </r>
        </is>
      </c>
      <c r="B551" s="19" t="inlineStr">
        <is>
          <r>
            <t xml:space="preserve">Servente</t>
          </r>
        </is>
      </c>
      <c r="C551" s="18" t="inlineStr">
        <is>
          <r>
            <t xml:space="preserve">SP Obras</t>
          </r>
        </is>
      </c>
      <c r="D551" s="18" t="inlineStr">
        <is>
          <r>
            <t xml:space="preserve">H</t>
          </r>
        </is>
      </c>
      <c r="E551" s="20" t="n">
        <v>2.4</v>
      </c>
      <c r="F551" s="21" t="n">
        <v>20.4363</v>
      </c>
      <c r="G551" s="21" t="n">
        <f>ROUND(ROUND(E551,4)*F551,2)</f>
        <v>49.05</v>
      </c>
    </row>
    <row r="552" customHeight="1" ht="15">
      <c r="A552" s="2" t="inlineStr"/>
      <c r="B552" s="2" t="inlineStr"/>
      <c r="C552" s="2" t="inlineStr"/>
      <c r="D552" s="2" t="inlineStr"/>
      <c r="E552" s="22" t="inlineStr">
        <is>
          <r>
            <t xml:space="preserve">TOTAL Mão de Obra:</t>
          </r>
        </is>
      </c>
      <c r="F552" s="22" t="inlineStr"/>
      <c r="G552" s="23" t="n">
        <f>SUM(G550:G551)</f>
        <v>78.9</v>
      </c>
    </row>
    <row r="553" customHeight="1" ht="15">
      <c r="A553" s="2" t="inlineStr"/>
      <c r="B553" s="2" t="inlineStr"/>
      <c r="C553" s="2" t="inlineStr"/>
      <c r="D553" s="2" t="inlineStr"/>
      <c r="E553" s="24" t="inlineStr">
        <is>
          <r>
            <t xml:space="preserve">VALOR:</t>
          </r>
        </is>
      </c>
      <c r="F553" s="24" t="inlineStr"/>
      <c r="G553" s="25" t="n">
        <f>ROUND(SUM(G548,G552),2)</f>
        <v>1278.52</v>
      </c>
    </row>
    <row r="554" customHeight="1" ht="10">
      <c r="A554" s="2" t="inlineStr"/>
      <c r="B554" s="2" t="inlineStr"/>
      <c r="C554" s="2" t="inlineStr"/>
      <c r="D554" s="2" t="inlineStr"/>
      <c r="E554" s="14" t="inlineStr"/>
      <c r="F554" s="14" t="inlineStr"/>
      <c r="G554" s="14" t="inlineStr"/>
    </row>
    <row r="555" customHeight="1" ht="20">
      <c r="A555" s="15" t="inlineStr">
        <is>
          <r>
            <t xml:space="preserve">2.2.3. ​23.08.040​ Armário/gabinete embutido em MDF sob medida, revestido em laminado melamínico, com portas e prateleiras​ (M2)</t>
          </r>
        </is>
      </c>
      <c r="B555" s="15" t="inlineStr"/>
      <c r="C555" s="15" t="inlineStr"/>
      <c r="D555" s="15" t="inlineStr"/>
      <c r="E555" s="15" t="inlineStr"/>
      <c r="F555" s="15" t="inlineStr"/>
      <c r="G555" s="15" t="inlineStr"/>
    </row>
    <row r="556" customHeight="1" ht="15">
      <c r="A556" s="16" t="inlineStr">
        <is>
          <r>
            <t xml:space="preserve">Material</t>
          </r>
        </is>
      </c>
      <c r="B556" s="16" t="inlineStr"/>
      <c r="C556" s="17" t="inlineStr">
        <is>
          <r>
            <t xml:space="preserve">FONTE</t>
          </r>
        </is>
      </c>
      <c r="D556" s="17" t="inlineStr">
        <is>
          <r>
            <t xml:space="preserve">UNID</t>
          </r>
        </is>
      </c>
      <c r="E556" s="17" t="inlineStr">
        <is>
          <r>
            <t xml:space="preserve">COEFICIENTE</t>
          </r>
        </is>
      </c>
      <c r="F556" s="17" t="inlineStr">
        <is>
          <r>
            <t xml:space="preserve">PREÇO UNITÁRIO</t>
          </r>
        </is>
      </c>
      <c r="G556" s="17" t="inlineStr">
        <is>
          <r>
            <t xml:space="preserve">TOTAL</t>
          </r>
        </is>
      </c>
    </row>
    <row r="557" customHeight="1" ht="29">
      <c r="A557" s="18" t="inlineStr">
        <is>
          <r>
            <t xml:space="preserve">H.02.000.090916</t>
          </r>
        </is>
      </c>
      <c r="B557" s="19" t="inlineStr">
        <is>
          <r>
            <t xml:space="preserve">Armário/gabinete embutido em MDF sob medida, revestido em laminado melamínico, com portas, prateleiras e ferragens - instalado</t>
          </r>
        </is>
      </c>
      <c r="C557" s="18" t="inlineStr">
        <is>
          <r>
            <t xml:space="preserve">SP Obras</t>
          </r>
        </is>
      </c>
      <c r="D557" s="18" t="inlineStr">
        <is>
          <r>
            <t xml:space="preserve">M2</t>
          </r>
        </is>
      </c>
      <c r="E557" s="20" t="n">
        <v>1.0</v>
      </c>
      <c r="F557" s="21" t="n">
        <v>2708.47</v>
      </c>
      <c r="G557" s="21" t="n">
        <f>ROUND(ROUND(E557,4)*F557,2)</f>
        <v>2708.47</v>
      </c>
    </row>
    <row r="558" customHeight="1" ht="15">
      <c r="A558" s="2" t="inlineStr"/>
      <c r="B558" s="2" t="inlineStr"/>
      <c r="C558" s="2" t="inlineStr"/>
      <c r="D558" s="2" t="inlineStr"/>
      <c r="E558" s="22" t="inlineStr">
        <is>
          <r>
            <t xml:space="preserve">TOTAL Material:</t>
          </r>
        </is>
      </c>
      <c r="F558" s="22" t="inlineStr"/>
      <c r="G558" s="23" t="n">
        <f>SUM(G557:G557)</f>
        <v>2708.47</v>
      </c>
    </row>
    <row r="559" customHeight="1" ht="15">
      <c r="A559" s="2" t="inlineStr"/>
      <c r="B559" s="2" t="inlineStr"/>
      <c r="C559" s="2" t="inlineStr"/>
      <c r="D559" s="2" t="inlineStr"/>
      <c r="E559" s="24" t="inlineStr">
        <is>
          <r>
            <t xml:space="preserve">VALOR:</t>
          </r>
        </is>
      </c>
      <c r="F559" s="24" t="inlineStr"/>
      <c r="G559" s="25" t="n">
        <f>ROUND(SUM(G558),2)</f>
        <v>2708.47</v>
      </c>
    </row>
    <row r="560" customHeight="1" ht="10">
      <c r="A560" s="2" t="inlineStr"/>
      <c r="B560" s="2" t="inlineStr"/>
      <c r="C560" s="2" t="inlineStr"/>
      <c r="D560" s="2" t="inlineStr"/>
      <c r="E560" s="14" t="inlineStr"/>
      <c r="F560" s="14" t="inlineStr"/>
      <c r="G560" s="14" t="inlineStr"/>
    </row>
    <row r="561" customHeight="1" ht="20">
      <c r="A561" s="15" t="inlineStr">
        <is>
          <r>
            <t xml:space="preserve">2.2.4. ​44.04.050​ Prateleira em granito com espessura de 3 cm​ (M2)</t>
          </r>
        </is>
      </c>
      <c r="B561" s="15" t="inlineStr"/>
      <c r="C561" s="15" t="inlineStr"/>
      <c r="D561" s="15" t="inlineStr"/>
      <c r="E561" s="15" t="inlineStr"/>
      <c r="F561" s="15" t="inlineStr"/>
      <c r="G561" s="15" t="inlineStr"/>
    </row>
    <row r="562" customHeight="1" ht="15">
      <c r="A562" s="16" t="inlineStr">
        <is>
          <r>
            <t xml:space="preserve">Material</t>
          </r>
        </is>
      </c>
      <c r="B562" s="16" t="inlineStr"/>
      <c r="C562" s="17" t="inlineStr">
        <is>
          <r>
            <t xml:space="preserve">FONTE</t>
          </r>
        </is>
      </c>
      <c r="D562" s="17" t="inlineStr">
        <is>
          <r>
            <t xml:space="preserve">UNID</t>
          </r>
        </is>
      </c>
      <c r="E562" s="17" t="inlineStr">
        <is>
          <r>
            <t xml:space="preserve">COEFICIENTE</t>
          </r>
        </is>
      </c>
      <c r="F562" s="17" t="inlineStr">
        <is>
          <r>
            <t xml:space="preserve">PREÇO UNITÁRIO</t>
          </r>
        </is>
      </c>
      <c r="G562" s="17" t="inlineStr">
        <is>
          <r>
            <t xml:space="preserve">TOTAL</t>
          </r>
        </is>
      </c>
    </row>
    <row r="563" customHeight="1" ht="29">
      <c r="A563" s="18" t="inlineStr">
        <is>
          <r>
            <t xml:space="preserve">B.04.000.020503</t>
          </r>
        </is>
      </c>
      <c r="B563" s="19" t="inlineStr">
        <is>
          <r>
            <t xml:space="preserve">Areia média lavada (a granel caçamba fechada)</t>
          </r>
        </is>
      </c>
      <c r="C563" s="18" t="inlineStr">
        <is>
          <r>
            <t xml:space="preserve">SP Obras</t>
          </r>
        </is>
      </c>
      <c r="D563" s="18" t="inlineStr">
        <is>
          <r>
            <t xml:space="preserve">M3</t>
          </r>
        </is>
      </c>
      <c r="E563" s="20" t="n">
        <v>0.05</v>
      </c>
      <c r="F563" s="21" t="n">
        <v>170.0</v>
      </c>
      <c r="G563" s="21" t="n">
        <f>ROUND(ROUND(E563,4)*F563,2)</f>
        <v>8.5</v>
      </c>
    </row>
    <row r="564" customHeight="1" ht="29">
      <c r="A564" s="18" t="inlineStr">
        <is>
          <r>
            <t xml:space="preserve">B.02.000.020508</t>
          </r>
        </is>
      </c>
      <c r="B564" s="19" t="inlineStr">
        <is>
          <r>
            <t xml:space="preserve">Cimento CPII-E-32 (sacos de 50 kg)</t>
          </r>
        </is>
      </c>
      <c r="C564" s="18" t="inlineStr">
        <is>
          <r>
            <t xml:space="preserve">SP Obras</t>
          </r>
        </is>
      </c>
      <c r="D564" s="18" t="inlineStr">
        <is>
          <r>
            <t xml:space="preserve">KG</t>
          </r>
        </is>
      </c>
      <c r="E564" s="20" t="n">
        <v>2.0</v>
      </c>
      <c r="F564" s="21" t="n">
        <v>0.65</v>
      </c>
      <c r="G564" s="21" t="n">
        <f>ROUND(ROUND(E564,4)*F564,2)</f>
        <v>1.3</v>
      </c>
    </row>
    <row r="565" customHeight="1" ht="29">
      <c r="A565" s="18" t="inlineStr">
        <is>
          <r>
            <t xml:space="preserve">S.04.000.032570</t>
          </r>
        </is>
      </c>
      <c r="B565" s="19" t="inlineStr">
        <is>
          <r>
            <t xml:space="preserve">Granito com espessura de 3cm e acabamento polido</t>
          </r>
        </is>
      </c>
      <c r="C565" s="18" t="inlineStr">
        <is>
          <r>
            <t xml:space="preserve">SP Obras</t>
          </r>
        </is>
      </c>
      <c r="D565" s="18" t="inlineStr">
        <is>
          <r>
            <t xml:space="preserve">M2</t>
          </r>
        </is>
      </c>
      <c r="E565" s="20" t="n">
        <v>1.0</v>
      </c>
      <c r="F565" s="21" t="n">
        <v>896.61</v>
      </c>
      <c r="G565" s="21" t="n">
        <f>ROUND(ROUND(E565,4)*F565,2)</f>
        <v>896.61</v>
      </c>
    </row>
    <row r="566" customHeight="1" ht="15">
      <c r="A566" s="2" t="inlineStr"/>
      <c r="B566" s="2" t="inlineStr"/>
      <c r="C566" s="2" t="inlineStr"/>
      <c r="D566" s="2" t="inlineStr"/>
      <c r="E566" s="22" t="inlineStr">
        <is>
          <r>
            <t xml:space="preserve">TOTAL Material:</t>
          </r>
        </is>
      </c>
      <c r="F566" s="22" t="inlineStr"/>
      <c r="G566" s="23" t="n">
        <f>SUM(G563:G565)</f>
        <v>906.41</v>
      </c>
    </row>
    <row r="567" customHeight="1" ht="15">
      <c r="A567" s="16" t="inlineStr">
        <is>
          <r>
            <t xml:space="preserve">Mão de Obra</t>
          </r>
        </is>
      </c>
      <c r="B567" s="16" t="inlineStr"/>
      <c r="C567" s="17" t="inlineStr">
        <is>
          <r>
            <t xml:space="preserve">FONTE</t>
          </r>
        </is>
      </c>
      <c r="D567" s="17" t="inlineStr">
        <is>
          <r>
            <t xml:space="preserve">UNID</t>
          </r>
        </is>
      </c>
      <c r="E567" s="17" t="inlineStr">
        <is>
          <r>
            <t xml:space="preserve">COEFICIENTE</t>
          </r>
        </is>
      </c>
      <c r="F567" s="17" t="inlineStr">
        <is>
          <r>
            <t xml:space="preserve">PREÇO UNITÁRIO</t>
          </r>
        </is>
      </c>
      <c r="G567" s="17" t="inlineStr">
        <is>
          <r>
            <t xml:space="preserve">TOTAL</t>
          </r>
        </is>
      </c>
    </row>
    <row r="568" customHeight="1" ht="29">
      <c r="A568" s="18" t="inlineStr">
        <is>
          <r>
            <t xml:space="preserve">B.01.000.010139</t>
          </r>
        </is>
      </c>
      <c r="B568" s="19" t="inlineStr">
        <is>
          <r>
            <t xml:space="preserve">Pedreiro</t>
          </r>
        </is>
      </c>
      <c r="C568" s="18" t="inlineStr">
        <is>
          <r>
            <t xml:space="preserve">SP Obras</t>
          </r>
        </is>
      </c>
      <c r="D568" s="18" t="inlineStr">
        <is>
          <r>
            <t xml:space="preserve">H</t>
          </r>
        </is>
      </c>
      <c r="E568" s="20" t="n">
        <v>0.65</v>
      </c>
      <c r="F568" s="21" t="n">
        <v>24.8727</v>
      </c>
      <c r="G568" s="21" t="n">
        <f>ROUND(ROUND(E568,4)*F568,2)</f>
        <v>16.17</v>
      </c>
    </row>
    <row r="569" customHeight="1" ht="29">
      <c r="A569" s="18" t="inlineStr">
        <is>
          <r>
            <t xml:space="preserve">B.01.000.010146</t>
          </r>
        </is>
      </c>
      <c r="B569" s="19" t="inlineStr">
        <is>
          <r>
            <t xml:space="preserve">Servente</t>
          </r>
        </is>
      </c>
      <c r="C569" s="18" t="inlineStr">
        <is>
          <r>
            <t xml:space="preserve">SP Obras</t>
          </r>
        </is>
      </c>
      <c r="D569" s="18" t="inlineStr">
        <is>
          <r>
            <t xml:space="preserve">H</t>
          </r>
        </is>
      </c>
      <c r="E569" s="20" t="n">
        <v>0.65</v>
      </c>
      <c r="F569" s="21" t="n">
        <v>20.4363</v>
      </c>
      <c r="G569" s="21" t="n">
        <f>ROUND(ROUND(E569,4)*F569,2)</f>
        <v>13.28</v>
      </c>
    </row>
    <row r="570" customHeight="1" ht="15">
      <c r="A570" s="2" t="inlineStr"/>
      <c r="B570" s="2" t="inlineStr"/>
      <c r="C570" s="2" t="inlineStr"/>
      <c r="D570" s="2" t="inlineStr"/>
      <c r="E570" s="22" t="inlineStr">
        <is>
          <r>
            <t xml:space="preserve">TOTAL Mão de Obra:</t>
          </r>
        </is>
      </c>
      <c r="F570" s="22" t="inlineStr"/>
      <c r="G570" s="23" t="n">
        <f>SUM(G568:G569)</f>
        <v>29.45</v>
      </c>
    </row>
    <row r="571" customHeight="1" ht="15">
      <c r="A571" s="2" t="inlineStr"/>
      <c r="B571" s="2" t="inlineStr"/>
      <c r="C571" s="2" t="inlineStr"/>
      <c r="D571" s="2" t="inlineStr"/>
      <c r="E571" s="24" t="inlineStr">
        <is>
          <r>
            <t xml:space="preserve">VALOR:</t>
          </r>
        </is>
      </c>
      <c r="F571" s="24" t="inlineStr"/>
      <c r="G571" s="25" t="n">
        <f>ROUND(SUM(G566,G570),2)</f>
        <v>935.87</v>
      </c>
    </row>
    <row r="572" customHeight="1" ht="10">
      <c r="A572" s="2" t="inlineStr"/>
      <c r="B572" s="2" t="inlineStr"/>
      <c r="C572" s="2" t="inlineStr"/>
      <c r="D572" s="2" t="inlineStr"/>
      <c r="E572" s="14" t="inlineStr"/>
      <c r="F572" s="14" t="inlineStr"/>
      <c r="G572" s="14" t="inlineStr"/>
    </row>
    <row r="573" customHeight="1" ht="20">
      <c r="A573" s="15" t="inlineStr">
        <is>
          <r>
            <t xml:space="preserve">2.3.1. ​17.02.020​ Chapisco​ (M2)</t>
          </r>
        </is>
      </c>
      <c r="B573" s="15" t="inlineStr"/>
      <c r="C573" s="15" t="inlineStr"/>
      <c r="D573" s="15" t="inlineStr"/>
      <c r="E573" s="15" t="inlineStr"/>
      <c r="F573" s="15" t="inlineStr"/>
      <c r="G573" s="15" t="inlineStr"/>
    </row>
    <row r="574" customHeight="1" ht="15">
      <c r="A574" s="16" t="inlineStr">
        <is>
          <r>
            <t xml:space="preserve">Equipamento</t>
          </r>
        </is>
      </c>
      <c r="B574" s="16" t="inlineStr"/>
      <c r="C574" s="17" t="inlineStr">
        <is>
          <r>
            <t xml:space="preserve">FONTE</t>
          </r>
        </is>
      </c>
      <c r="D574" s="17" t="inlineStr">
        <is>
          <r>
            <t xml:space="preserve">UNID</t>
          </r>
        </is>
      </c>
      <c r="E574" s="17" t="inlineStr">
        <is>
          <r>
            <t xml:space="preserve">COEFICIENTE</t>
          </r>
        </is>
      </c>
      <c r="F574" s="17" t="inlineStr">
        <is>
          <r>
            <t xml:space="preserve">PREÇO UNITÁRIO</t>
          </r>
        </is>
      </c>
      <c r="G574" s="17" t="inlineStr">
        <is>
          <r>
            <t xml:space="preserve">TOTAL</t>
          </r>
        </is>
      </c>
    </row>
    <row r="575" customHeight="1" ht="29">
      <c r="A575" s="18" t="inlineStr">
        <is>
          <r>
            <t xml:space="preserve">S.01.000.080125</t>
          </r>
        </is>
      </c>
      <c r="B57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75" s="18" t="inlineStr">
        <is>
          <r>
            <t xml:space="preserve">SP Obras</t>
          </r>
        </is>
      </c>
      <c r="D575" s="18" t="inlineStr">
        <is>
          <r>
            <t xml:space="preserve">H</t>
          </r>
        </is>
      </c>
      <c r="E575" s="20" t="n">
        <v>0.0022</v>
      </c>
      <c r="F575" s="21" t="n">
        <v>29.83</v>
      </c>
      <c r="G575" s="21" t="n">
        <f>ROUND(ROUND(E575,4)*F575,2)</f>
        <v>0.07</v>
      </c>
    </row>
    <row r="576" customHeight="1" ht="15">
      <c r="A576" s="2" t="inlineStr"/>
      <c r="B576" s="2" t="inlineStr"/>
      <c r="C576" s="2" t="inlineStr"/>
      <c r="D576" s="2" t="inlineStr"/>
      <c r="E576" s="22" t="inlineStr">
        <is>
          <r>
            <t xml:space="preserve">TOTAL Equipamento:</t>
          </r>
        </is>
      </c>
      <c r="F576" s="22" t="inlineStr"/>
      <c r="G576" s="23" t="n">
        <f>SUM(G575:G575)</f>
        <v>0.07</v>
      </c>
    </row>
    <row r="577" customHeight="1" ht="15">
      <c r="A577" s="16" t="inlineStr">
        <is>
          <r>
            <t xml:space="preserve">Material</t>
          </r>
        </is>
      </c>
      <c r="B577" s="16" t="inlineStr"/>
      <c r="C577" s="17" t="inlineStr">
        <is>
          <r>
            <t xml:space="preserve">FONTE</t>
          </r>
        </is>
      </c>
      <c r="D577" s="17" t="inlineStr">
        <is>
          <r>
            <t xml:space="preserve">UNID</t>
          </r>
        </is>
      </c>
      <c r="E577" s="17" t="inlineStr">
        <is>
          <r>
            <t xml:space="preserve">COEFICIENTE</t>
          </r>
        </is>
      </c>
      <c r="F577" s="17" t="inlineStr">
        <is>
          <r>
            <t xml:space="preserve">PREÇO UNITÁRIO</t>
          </r>
        </is>
      </c>
      <c r="G577" s="17" t="inlineStr">
        <is>
          <r>
            <t xml:space="preserve">TOTAL</t>
          </r>
        </is>
      </c>
    </row>
    <row r="578" customHeight="1" ht="29">
      <c r="A578" s="18" t="inlineStr">
        <is>
          <r>
            <t xml:space="preserve">B.04.000.020503</t>
          </r>
        </is>
      </c>
      <c r="B578" s="19" t="inlineStr">
        <is>
          <r>
            <t xml:space="preserve">Areia média lavada (a granel caçamba fechada)</t>
          </r>
        </is>
      </c>
      <c r="C578" s="18" t="inlineStr">
        <is>
          <r>
            <t xml:space="preserve">SP Obras</t>
          </r>
        </is>
      </c>
      <c r="D578" s="18" t="inlineStr">
        <is>
          <r>
            <t xml:space="preserve">M3</t>
          </r>
        </is>
      </c>
      <c r="E578" s="20" t="n">
        <v>0.0052</v>
      </c>
      <c r="F578" s="21" t="n">
        <v>170.0</v>
      </c>
      <c r="G578" s="21" t="n">
        <f>ROUND(ROUND(E578,4)*F578,2)</f>
        <v>0.88</v>
      </c>
    </row>
    <row r="579" customHeight="1" ht="29">
      <c r="A579" s="18" t="inlineStr">
        <is>
          <r>
            <t xml:space="preserve">B.02.000.020508</t>
          </r>
        </is>
      </c>
      <c r="B579" s="19" t="inlineStr">
        <is>
          <r>
            <t xml:space="preserve">Cimento CPII-E-32 (sacos de 50 kg)</t>
          </r>
        </is>
      </c>
      <c r="C579" s="18" t="inlineStr">
        <is>
          <r>
            <t xml:space="preserve">SP Obras</t>
          </r>
        </is>
      </c>
      <c r="D579" s="18" t="inlineStr">
        <is>
          <r>
            <t xml:space="preserve">KG</t>
          </r>
        </is>
      </c>
      <c r="E579" s="20" t="n">
        <v>2.265</v>
      </c>
      <c r="F579" s="21" t="n">
        <v>0.65</v>
      </c>
      <c r="G579" s="21" t="n">
        <f>ROUND(ROUND(E579,4)*F579,2)</f>
        <v>1.47</v>
      </c>
    </row>
    <row r="580" customHeight="1" ht="15">
      <c r="A580" s="2" t="inlineStr"/>
      <c r="B580" s="2" t="inlineStr"/>
      <c r="C580" s="2" t="inlineStr"/>
      <c r="D580" s="2" t="inlineStr"/>
      <c r="E580" s="22" t="inlineStr">
        <is>
          <r>
            <t xml:space="preserve">TOTAL Material:</t>
          </r>
        </is>
      </c>
      <c r="F580" s="22" t="inlineStr"/>
      <c r="G580" s="23" t="n">
        <f>SUM(G578:G579)</f>
        <v>2.35</v>
      </c>
    </row>
    <row r="581" customHeight="1" ht="15">
      <c r="A581" s="16" t="inlineStr">
        <is>
          <r>
            <t xml:space="preserve">Mão de Obra</t>
          </r>
        </is>
      </c>
      <c r="B581" s="16" t="inlineStr"/>
      <c r="C581" s="17" t="inlineStr">
        <is>
          <r>
            <t xml:space="preserve">FONTE</t>
          </r>
        </is>
      </c>
      <c r="D581" s="17" t="inlineStr">
        <is>
          <r>
            <t xml:space="preserve">UNID</t>
          </r>
        </is>
      </c>
      <c r="E581" s="17" t="inlineStr">
        <is>
          <r>
            <t xml:space="preserve">COEFICIENTE</t>
          </r>
        </is>
      </c>
      <c r="F581" s="17" t="inlineStr">
        <is>
          <r>
            <t xml:space="preserve">PREÇO UNITÁRIO</t>
          </r>
        </is>
      </c>
      <c r="G581" s="17" t="inlineStr">
        <is>
          <r>
            <t xml:space="preserve">TOTAL</t>
          </r>
        </is>
      </c>
    </row>
    <row r="582" customHeight="1" ht="29">
      <c r="A582" s="18" t="inlineStr">
        <is>
          <r>
            <t xml:space="preserve">B.01.000.010139</t>
          </r>
        </is>
      </c>
      <c r="B582" s="19" t="inlineStr">
        <is>
          <r>
            <t xml:space="preserve">Pedreiro</t>
          </r>
        </is>
      </c>
      <c r="C582" s="18" t="inlineStr">
        <is>
          <r>
            <t xml:space="preserve">SP Obras</t>
          </r>
        </is>
      </c>
      <c r="D582" s="18" t="inlineStr">
        <is>
          <r>
            <t xml:space="preserve">H</t>
          </r>
        </is>
      </c>
      <c r="E582" s="20" t="n">
        <v>0.1</v>
      </c>
      <c r="F582" s="21" t="n">
        <v>24.8727</v>
      </c>
      <c r="G582" s="21" t="n">
        <f>ROUND(ROUND(E582,4)*F582,2)</f>
        <v>2.49</v>
      </c>
    </row>
    <row r="583" customHeight="1" ht="29">
      <c r="A583" s="18" t="inlineStr">
        <is>
          <r>
            <t xml:space="preserve">B.01.000.010146</t>
          </r>
        </is>
      </c>
      <c r="B583" s="19" t="inlineStr">
        <is>
          <r>
            <t xml:space="preserve">Servente</t>
          </r>
        </is>
      </c>
      <c r="C583" s="18" t="inlineStr">
        <is>
          <r>
            <t xml:space="preserve">SP Obras</t>
          </r>
        </is>
      </c>
      <c r="D583" s="18" t="inlineStr">
        <is>
          <r>
            <t xml:space="preserve">H</t>
          </r>
        </is>
      </c>
      <c r="E583" s="20" t="n">
        <v>0.1125</v>
      </c>
      <c r="F583" s="21" t="n">
        <v>20.4363</v>
      </c>
      <c r="G583" s="21" t="n">
        <f>ROUND(ROUND(E583,4)*F583,2)</f>
        <v>2.3</v>
      </c>
    </row>
    <row r="584" customHeight="1" ht="15">
      <c r="A584" s="2" t="inlineStr"/>
      <c r="B584" s="2" t="inlineStr"/>
      <c r="C584" s="2" t="inlineStr"/>
      <c r="D584" s="2" t="inlineStr"/>
      <c r="E584" s="22" t="inlineStr">
        <is>
          <r>
            <t xml:space="preserve">TOTAL Mão de Obra:</t>
          </r>
        </is>
      </c>
      <c r="F584" s="22" t="inlineStr"/>
      <c r="G584" s="23" t="n">
        <f>SUM(G582:G583)</f>
        <v>4.79</v>
      </c>
    </row>
    <row r="585" customHeight="1" ht="15">
      <c r="A585" s="2" t="inlineStr"/>
      <c r="B585" s="2" t="inlineStr"/>
      <c r="C585" s="2" t="inlineStr"/>
      <c r="D585" s="2" t="inlineStr"/>
      <c r="E585" s="24" t="inlineStr">
        <is>
          <r>
            <t xml:space="preserve">VALOR:</t>
          </r>
        </is>
      </c>
      <c r="F585" s="24" t="inlineStr"/>
      <c r="G585" s="25" t="n">
        <f>ROUND(SUM(G576,G580,G584),2)</f>
        <v>7.21</v>
      </c>
    </row>
    <row r="586" customHeight="1" ht="10">
      <c r="A586" s="2" t="inlineStr"/>
      <c r="B586" s="2" t="inlineStr"/>
      <c r="C586" s="2" t="inlineStr"/>
      <c r="D586" s="2" t="inlineStr"/>
      <c r="E586" s="14" t="inlineStr"/>
      <c r="F586" s="14" t="inlineStr"/>
      <c r="G586" s="14" t="inlineStr"/>
    </row>
    <row r="587" customHeight="1" ht="20">
      <c r="A587" s="15" t="inlineStr">
        <is>
          <r>
            <t xml:space="preserve">2.3.2. ​17.02.140​ Emboço desempenado com espuma de poliéster​ (M2)</t>
          </r>
        </is>
      </c>
      <c r="B587" s="15" t="inlineStr"/>
      <c r="C587" s="15" t="inlineStr"/>
      <c r="D587" s="15" t="inlineStr"/>
      <c r="E587" s="15" t="inlineStr"/>
      <c r="F587" s="15" t="inlineStr"/>
      <c r="G587" s="15" t="inlineStr"/>
    </row>
    <row r="588" customHeight="1" ht="15">
      <c r="A588" s="16" t="inlineStr">
        <is>
          <r>
            <t xml:space="preserve">Equipamento</t>
          </r>
        </is>
      </c>
      <c r="B588" s="16" t="inlineStr"/>
      <c r="C588" s="17" t="inlineStr">
        <is>
          <r>
            <t xml:space="preserve">FONTE</t>
          </r>
        </is>
      </c>
      <c r="D588" s="17" t="inlineStr">
        <is>
          <r>
            <t xml:space="preserve">UNID</t>
          </r>
        </is>
      </c>
      <c r="E588" s="17" t="inlineStr">
        <is>
          <r>
            <t xml:space="preserve">COEFICIENTE</t>
          </r>
        </is>
      </c>
      <c r="F588" s="17" t="inlineStr">
        <is>
          <r>
            <t xml:space="preserve">PREÇO UNITÁRIO</t>
          </r>
        </is>
      </c>
      <c r="G588" s="17" t="inlineStr">
        <is>
          <r>
            <t xml:space="preserve">TOTAL</t>
          </r>
        </is>
      </c>
    </row>
    <row r="589" customHeight="1" ht="29">
      <c r="A589" s="18" t="inlineStr">
        <is>
          <r>
            <t xml:space="preserve">S.01.000.080125</t>
          </r>
        </is>
      </c>
      <c r="B58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89" s="18" t="inlineStr">
        <is>
          <r>
            <t xml:space="preserve">SP Obras</t>
          </r>
        </is>
      </c>
      <c r="D589" s="18" t="inlineStr">
        <is>
          <r>
            <t xml:space="preserve">H</t>
          </r>
        </is>
      </c>
      <c r="E589" s="20" t="n">
        <v>0.0086</v>
      </c>
      <c r="F589" s="21" t="n">
        <v>29.83</v>
      </c>
      <c r="G589" s="21" t="n">
        <f>ROUND(ROUND(E589,4)*F589,2)</f>
        <v>0.26</v>
      </c>
    </row>
    <row r="590" customHeight="1" ht="15">
      <c r="A590" s="2" t="inlineStr"/>
      <c r="B590" s="2" t="inlineStr"/>
      <c r="C590" s="2" t="inlineStr"/>
      <c r="D590" s="2" t="inlineStr"/>
      <c r="E590" s="22" t="inlineStr">
        <is>
          <r>
            <t xml:space="preserve">TOTAL Equipamento:</t>
          </r>
        </is>
      </c>
      <c r="F590" s="22" t="inlineStr"/>
      <c r="G590" s="23" t="n">
        <f>SUM(G589:G589)</f>
        <v>0.26</v>
      </c>
    </row>
    <row r="591" customHeight="1" ht="15">
      <c r="A591" s="16" t="inlineStr">
        <is>
          <r>
            <t xml:space="preserve">Material</t>
          </r>
        </is>
      </c>
      <c r="B591" s="16" t="inlineStr"/>
      <c r="C591" s="17" t="inlineStr">
        <is>
          <r>
            <t xml:space="preserve">FONTE</t>
          </r>
        </is>
      </c>
      <c r="D591" s="17" t="inlineStr">
        <is>
          <r>
            <t xml:space="preserve">UNID</t>
          </r>
        </is>
      </c>
      <c r="E591" s="17" t="inlineStr">
        <is>
          <r>
            <t xml:space="preserve">COEFICIENTE</t>
          </r>
        </is>
      </c>
      <c r="F591" s="17" t="inlineStr">
        <is>
          <r>
            <t xml:space="preserve">PREÇO UNITÁRIO</t>
          </r>
        </is>
      </c>
      <c r="G591" s="17" t="inlineStr">
        <is>
          <r>
            <t xml:space="preserve">TOTAL</t>
          </r>
        </is>
      </c>
    </row>
    <row r="592" customHeight="1" ht="29">
      <c r="A592" s="18" t="inlineStr">
        <is>
          <r>
            <t xml:space="preserve">B.04.000.020503</t>
          </r>
        </is>
      </c>
      <c r="B592" s="19" t="inlineStr">
        <is>
          <r>
            <t xml:space="preserve">Areia média lavada (a granel caçamba fechada)</t>
          </r>
        </is>
      </c>
      <c r="C592" s="18" t="inlineStr">
        <is>
          <r>
            <t xml:space="preserve">SP Obras</t>
          </r>
        </is>
      </c>
      <c r="D592" s="18" t="inlineStr">
        <is>
          <r>
            <t xml:space="preserve">M3</t>
          </r>
        </is>
      </c>
      <c r="E592" s="20" t="n">
        <v>0.0255</v>
      </c>
      <c r="F592" s="21" t="n">
        <v>170.0</v>
      </c>
      <c r="G592" s="21" t="n">
        <f>ROUND(ROUND(E592,4)*F592,2)</f>
        <v>4.34</v>
      </c>
    </row>
    <row r="593" customHeight="1" ht="29">
      <c r="A593" s="18" t="inlineStr">
        <is>
          <r>
            <t xml:space="preserve">B.03.000.020505</t>
          </r>
        </is>
      </c>
      <c r="B593" s="19" t="inlineStr">
        <is>
          <r>
            <t xml:space="preserve">Cal hidratada (saco de 20 kg)</t>
          </r>
        </is>
      </c>
      <c r="C593" s="18" t="inlineStr">
        <is>
          <r>
            <t xml:space="preserve">SP Obras</t>
          </r>
        </is>
      </c>
      <c r="D593" s="18" t="inlineStr">
        <is>
          <r>
            <t xml:space="preserve">KG</t>
          </r>
        </is>
      </c>
      <c r="E593" s="20" t="n">
        <v>4.54</v>
      </c>
      <c r="F593" s="21" t="n">
        <v>0.88</v>
      </c>
      <c r="G593" s="21" t="n">
        <f>ROUND(ROUND(E593,4)*F593,2)</f>
        <v>4.0</v>
      </c>
    </row>
    <row r="594" customHeight="1" ht="29">
      <c r="A594" s="18" t="inlineStr">
        <is>
          <r>
            <t xml:space="preserve">B.02.000.020508</t>
          </r>
        </is>
      </c>
      <c r="B594" s="19" t="inlineStr">
        <is>
          <r>
            <t xml:space="preserve">Cimento CPII-E-32 (sacos de 50 kg)</t>
          </r>
        </is>
      </c>
      <c r="C594" s="18" t="inlineStr">
        <is>
          <r>
            <t xml:space="preserve">SP Obras</t>
          </r>
        </is>
      </c>
      <c r="D594" s="18" t="inlineStr">
        <is>
          <r>
            <t xml:space="preserve">KG</t>
          </r>
        </is>
      </c>
      <c r="E594" s="20" t="n">
        <v>2.28</v>
      </c>
      <c r="F594" s="21" t="n">
        <v>0.65</v>
      </c>
      <c r="G594" s="21" t="n">
        <f>ROUND(ROUND(E594,4)*F594,2)</f>
        <v>1.48</v>
      </c>
    </row>
    <row r="595" customHeight="1" ht="15">
      <c r="A595" s="2" t="inlineStr"/>
      <c r="B595" s="2" t="inlineStr"/>
      <c r="C595" s="2" t="inlineStr"/>
      <c r="D595" s="2" t="inlineStr"/>
      <c r="E595" s="22" t="inlineStr">
        <is>
          <r>
            <t xml:space="preserve">TOTAL Material:</t>
          </r>
        </is>
      </c>
      <c r="F595" s="22" t="inlineStr"/>
      <c r="G595" s="23" t="n">
        <f>SUM(G592:G594)</f>
        <v>9.82</v>
      </c>
    </row>
    <row r="596" customHeight="1" ht="15">
      <c r="A596" s="16" t="inlineStr">
        <is>
          <r>
            <t xml:space="preserve">Mão de Obra</t>
          </r>
        </is>
      </c>
      <c r="B596" s="16" t="inlineStr"/>
      <c r="C596" s="17" t="inlineStr">
        <is>
          <r>
            <t xml:space="preserve">FONTE</t>
          </r>
        </is>
      </c>
      <c r="D596" s="17" t="inlineStr">
        <is>
          <r>
            <t xml:space="preserve">UNID</t>
          </r>
        </is>
      </c>
      <c r="E596" s="17" t="inlineStr">
        <is>
          <r>
            <t xml:space="preserve">COEFICIENTE</t>
          </r>
        </is>
      </c>
      <c r="F596" s="17" t="inlineStr">
        <is>
          <r>
            <t xml:space="preserve">PREÇO UNITÁRIO</t>
          </r>
        </is>
      </c>
      <c r="G596" s="17" t="inlineStr">
        <is>
          <r>
            <t xml:space="preserve">TOTAL</t>
          </r>
        </is>
      </c>
    </row>
    <row r="597" customHeight="1" ht="29">
      <c r="A597" s="18" t="inlineStr">
        <is>
          <r>
            <t xml:space="preserve">B.01.000.010139</t>
          </r>
        </is>
      </c>
      <c r="B597" s="19" t="inlineStr">
        <is>
          <r>
            <t xml:space="preserve">Pedreiro</t>
          </r>
        </is>
      </c>
      <c r="C597" s="18" t="inlineStr">
        <is>
          <r>
            <t xml:space="preserve">SP Obras</t>
          </r>
        </is>
      </c>
      <c r="D597" s="18" t="inlineStr">
        <is>
          <r>
            <t xml:space="preserve">H</t>
          </r>
        </is>
      </c>
      <c r="E597" s="20" t="n">
        <v>0.4</v>
      </c>
      <c r="F597" s="21" t="n">
        <v>24.8727</v>
      </c>
      <c r="G597" s="21" t="n">
        <f>ROUND(ROUND(E597,4)*F597,2)</f>
        <v>9.95</v>
      </c>
    </row>
    <row r="598" customHeight="1" ht="29">
      <c r="A598" s="18" t="inlineStr">
        <is>
          <r>
            <t xml:space="preserve">B.01.000.010146</t>
          </r>
        </is>
      </c>
      <c r="B598" s="19" t="inlineStr">
        <is>
          <r>
            <t xml:space="preserve">Servente</t>
          </r>
        </is>
      </c>
      <c r="C598" s="18" t="inlineStr">
        <is>
          <r>
            <t xml:space="preserve">SP Obras</t>
          </r>
        </is>
      </c>
      <c r="D598" s="18" t="inlineStr">
        <is>
          <r>
            <t xml:space="preserve">H</t>
          </r>
        </is>
      </c>
      <c r="E598" s="20" t="n">
        <v>0.4</v>
      </c>
      <c r="F598" s="21" t="n">
        <v>20.4363</v>
      </c>
      <c r="G598" s="21" t="n">
        <f>ROUND(ROUND(E598,4)*F598,2)</f>
        <v>8.17</v>
      </c>
    </row>
    <row r="599" customHeight="1" ht="15">
      <c r="A599" s="2" t="inlineStr"/>
      <c r="B599" s="2" t="inlineStr"/>
      <c r="C599" s="2" t="inlineStr"/>
      <c r="D599" s="2" t="inlineStr"/>
      <c r="E599" s="22" t="inlineStr">
        <is>
          <r>
            <t xml:space="preserve">TOTAL Mão de Obra:</t>
          </r>
        </is>
      </c>
      <c r="F599" s="22" t="inlineStr"/>
      <c r="G599" s="23" t="n">
        <f>SUM(G597:G598)</f>
        <v>18.12</v>
      </c>
    </row>
    <row r="600" customHeight="1" ht="15">
      <c r="A600" s="2" t="inlineStr"/>
      <c r="B600" s="2" t="inlineStr"/>
      <c r="C600" s="2" t="inlineStr"/>
      <c r="D600" s="2" t="inlineStr"/>
      <c r="E600" s="24" t="inlineStr">
        <is>
          <r>
            <t xml:space="preserve">VALOR:</t>
          </r>
        </is>
      </c>
      <c r="F600" s="24" t="inlineStr"/>
      <c r="G600" s="25" t="n">
        <f>ROUND(SUM(G590,G595,G599),2)</f>
        <v>28.21</v>
      </c>
    </row>
    <row r="601" customHeight="1" ht="10">
      <c r="A601" s="2" t="inlineStr"/>
      <c r="B601" s="2" t="inlineStr"/>
      <c r="C601" s="2" t="inlineStr"/>
      <c r="D601" s="2" t="inlineStr"/>
      <c r="E601" s="14" t="inlineStr"/>
      <c r="F601" s="14" t="inlineStr"/>
      <c r="G601" s="14" t="inlineStr"/>
    </row>
    <row r="602" customHeight="1" ht="20">
      <c r="A602" s="15" t="inlineStr">
        <is>
          <r>
            <t xml:space="preserve">2.3.3. ​18.11.032​ Revestimento em placa cerâmica esmaltada de 15x15 cm, tipo monocolor, assentado e rejuntado com argamassa industrializada​ (M2)</t>
          </r>
        </is>
      </c>
      <c r="B602" s="15" t="inlineStr"/>
      <c r="C602" s="15" t="inlineStr"/>
      <c r="D602" s="15" t="inlineStr"/>
      <c r="E602" s="15" t="inlineStr"/>
      <c r="F602" s="15" t="inlineStr"/>
      <c r="G602" s="15" t="inlineStr"/>
    </row>
    <row r="603" customHeight="1" ht="15">
      <c r="A603" s="16" t="inlineStr">
        <is>
          <r>
            <t xml:space="preserve">Material</t>
          </r>
        </is>
      </c>
      <c r="B603" s="16" t="inlineStr"/>
      <c r="C603" s="17" t="inlineStr">
        <is>
          <r>
            <t xml:space="preserve">FONTE</t>
          </r>
        </is>
      </c>
      <c r="D603" s="17" t="inlineStr">
        <is>
          <r>
            <t xml:space="preserve">UNID</t>
          </r>
        </is>
      </c>
      <c r="E603" s="17" t="inlineStr">
        <is>
          <r>
            <t xml:space="preserve">COEFICIENTE</t>
          </r>
        </is>
      </c>
      <c r="F603" s="17" t="inlineStr">
        <is>
          <r>
            <t xml:space="preserve">PREÇO UNITÁRIO</t>
          </r>
        </is>
      </c>
      <c r="G603" s="17" t="inlineStr">
        <is>
          <r>
            <t xml:space="preserve">TOTAL</t>
          </r>
        </is>
      </c>
    </row>
    <row r="604" customHeight="1" ht="29">
      <c r="A604" s="18" t="inlineStr">
        <is>
          <r>
            <t xml:space="preserve">B.02.000.039031</t>
          </r>
        </is>
      </c>
      <c r="B604" s="19" t="inlineStr">
        <is>
          <r>
            <t xml:space="preserve">Argamassa colante industrializada para assentamento, uso interno, tipo AC-I, conforme NBR 14081</t>
          </r>
        </is>
      </c>
      <c r="C604" s="18" t="inlineStr">
        <is>
          <r>
            <t xml:space="preserve">SP Obras</t>
          </r>
        </is>
      </c>
      <c r="D604" s="18" t="inlineStr">
        <is>
          <r>
            <t xml:space="preserve">KG</t>
          </r>
        </is>
      </c>
      <c r="E604" s="20" t="n">
        <v>4.4</v>
      </c>
      <c r="F604" s="21" t="n">
        <v>0.87</v>
      </c>
      <c r="G604" s="21" t="n">
        <f>ROUND(ROUND(E604,4)*F604,2)</f>
        <v>3.83</v>
      </c>
    </row>
    <row r="605" customHeight="1" ht="29">
      <c r="A605" s="18" t="inlineStr">
        <is>
          <r>
            <t xml:space="preserve">G.02.000.023008</t>
          </r>
        </is>
      </c>
      <c r="B605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605" s="18" t="inlineStr">
        <is>
          <r>
            <t xml:space="preserve">SP Obras</t>
          </r>
        </is>
      </c>
      <c r="D605" s="18" t="inlineStr">
        <is>
          <r>
            <t xml:space="preserve">M2</t>
          </r>
        </is>
      </c>
      <c r="E605" s="20" t="n">
        <v>1.1</v>
      </c>
      <c r="F605" s="21" t="n">
        <v>61.89</v>
      </c>
      <c r="G605" s="21" t="n">
        <f>ROUND(ROUND(E605,4)*F605,2)</f>
        <v>68.08</v>
      </c>
    </row>
    <row r="606" customHeight="1" ht="15">
      <c r="A606" s="2" t="inlineStr"/>
      <c r="B606" s="2" t="inlineStr"/>
      <c r="C606" s="2" t="inlineStr"/>
      <c r="D606" s="2" t="inlineStr"/>
      <c r="E606" s="22" t="inlineStr">
        <is>
          <r>
            <t xml:space="preserve">TOTAL Material:</t>
          </r>
        </is>
      </c>
      <c r="F606" s="22" t="inlineStr"/>
      <c r="G606" s="23" t="n">
        <f>SUM(G604:G605)</f>
        <v>71.91</v>
      </c>
    </row>
    <row r="607" customHeight="1" ht="15">
      <c r="A607" s="16" t="inlineStr">
        <is>
          <r>
            <t xml:space="preserve">Mão de Obra</t>
          </r>
        </is>
      </c>
      <c r="B607" s="16" t="inlineStr"/>
      <c r="C607" s="17" t="inlineStr">
        <is>
          <r>
            <t xml:space="preserve">FONTE</t>
          </r>
        </is>
      </c>
      <c r="D607" s="17" t="inlineStr">
        <is>
          <r>
            <t xml:space="preserve">UNID</t>
          </r>
        </is>
      </c>
      <c r="E607" s="17" t="inlineStr">
        <is>
          <r>
            <t xml:space="preserve">COEFICIENTE</t>
          </r>
        </is>
      </c>
      <c r="F607" s="17" t="inlineStr">
        <is>
          <r>
            <t xml:space="preserve">PREÇO UNITÁRIO</t>
          </r>
        </is>
      </c>
      <c r="G607" s="17" t="inlineStr">
        <is>
          <r>
            <t xml:space="preserve">TOTAL</t>
          </r>
        </is>
      </c>
    </row>
    <row r="608" customHeight="1" ht="29">
      <c r="A608" s="18" t="inlineStr">
        <is>
          <r>
            <t xml:space="preserve">B.01.000.010139</t>
          </r>
        </is>
      </c>
      <c r="B608" s="19" t="inlineStr">
        <is>
          <r>
            <t xml:space="preserve">Pedreiro</t>
          </r>
        </is>
      </c>
      <c r="C608" s="18" t="inlineStr">
        <is>
          <r>
            <t xml:space="preserve">SP Obras</t>
          </r>
        </is>
      </c>
      <c r="D608" s="18" t="inlineStr">
        <is>
          <r>
            <t xml:space="preserve">H</t>
          </r>
        </is>
      </c>
      <c r="E608" s="20" t="n">
        <v>0.6</v>
      </c>
      <c r="F608" s="21" t="n">
        <v>24.8727</v>
      </c>
      <c r="G608" s="21" t="n">
        <f>ROUND(ROUND(E608,4)*F608,2)</f>
        <v>14.92</v>
      </c>
    </row>
    <row r="609" customHeight="1" ht="29">
      <c r="A609" s="18" t="inlineStr">
        <is>
          <r>
            <t xml:space="preserve">B.01.000.010146</t>
          </r>
        </is>
      </c>
      <c r="B609" s="19" t="inlineStr">
        <is>
          <r>
            <t xml:space="preserve">Servente</t>
          </r>
        </is>
      </c>
      <c r="C609" s="18" t="inlineStr">
        <is>
          <r>
            <t xml:space="preserve">SP Obras</t>
          </r>
        </is>
      </c>
      <c r="D609" s="18" t="inlineStr">
        <is>
          <r>
            <t xml:space="preserve">H</t>
          </r>
        </is>
      </c>
      <c r="E609" s="20" t="n">
        <v>0.4</v>
      </c>
      <c r="F609" s="21" t="n">
        <v>20.4363</v>
      </c>
      <c r="G609" s="21" t="n">
        <f>ROUND(ROUND(E609,4)*F609,2)</f>
        <v>8.17</v>
      </c>
    </row>
    <row r="610" customHeight="1" ht="15">
      <c r="A610" s="2" t="inlineStr"/>
      <c r="B610" s="2" t="inlineStr"/>
      <c r="C610" s="2" t="inlineStr"/>
      <c r="D610" s="2" t="inlineStr"/>
      <c r="E610" s="22" t="inlineStr">
        <is>
          <r>
            <t xml:space="preserve">TOTAL Mão de Obra:</t>
          </r>
        </is>
      </c>
      <c r="F610" s="22" t="inlineStr"/>
      <c r="G610" s="23" t="n">
        <f>SUM(G608:G609)</f>
        <v>23.09</v>
      </c>
    </row>
    <row r="611" customHeight="1" ht="15">
      <c r="A611" s="16" t="inlineStr">
        <is>
          <r>
            <t xml:space="preserve">Serviço</t>
          </r>
        </is>
      </c>
      <c r="B611" s="16" t="inlineStr"/>
      <c r="C611" s="17" t="inlineStr">
        <is>
          <r>
            <t xml:space="preserve">FONTE</t>
          </r>
        </is>
      </c>
      <c r="D611" s="17" t="inlineStr">
        <is>
          <r>
            <t xml:space="preserve">UNID</t>
          </r>
        </is>
      </c>
      <c r="E611" s="17" t="inlineStr">
        <is>
          <r>
            <t xml:space="preserve">COEFICIENTE</t>
          </r>
        </is>
      </c>
      <c r="F611" s="17" t="inlineStr">
        <is>
          <r>
            <t xml:space="preserve">PREÇO UNITÁRIO</t>
          </r>
        </is>
      </c>
      <c r="G611" s="17" t="inlineStr">
        <is>
          <r>
            <t xml:space="preserve">TOTAL</t>
          </r>
        </is>
      </c>
    </row>
    <row r="612" customHeight="1" ht="29">
      <c r="A612" s="18" t="inlineStr">
        <is>
          <r>
            <t xml:space="preserve">B.02.000.039027</t>
          </r>
        </is>
      </c>
      <c r="B612" s="19" t="inlineStr">
        <is>
          <r>
            <t xml:space="preserve">Rejunte flexível cores diversas, para áreas interna e externa, pisos e paredes, juntas de 2 a 10 mm</t>
          </r>
        </is>
      </c>
      <c r="C612" s="18" t="inlineStr">
        <is>
          <r>
            <t xml:space="preserve">SP Obras</t>
          </r>
        </is>
      </c>
      <c r="D612" s="18" t="inlineStr">
        <is>
          <r>
            <t xml:space="preserve">KG</t>
          </r>
        </is>
      </c>
      <c r="E612" s="20" t="n">
        <v>0.45</v>
      </c>
      <c r="F612" s="21" t="n">
        <v>7.39</v>
      </c>
      <c r="G612" s="21" t="n">
        <f>ROUND(ROUND(E612,4)*F612,2)</f>
        <v>3.33</v>
      </c>
    </row>
    <row r="613" customHeight="1" ht="15">
      <c r="A613" s="2" t="inlineStr"/>
      <c r="B613" s="2" t="inlineStr"/>
      <c r="C613" s="2" t="inlineStr"/>
      <c r="D613" s="2" t="inlineStr"/>
      <c r="E613" s="22" t="inlineStr">
        <is>
          <r>
            <t xml:space="preserve">TOTAL Serviço:</t>
          </r>
        </is>
      </c>
      <c r="F613" s="22" t="inlineStr"/>
      <c r="G613" s="23" t="n">
        <f>SUM(G612:G612)</f>
        <v>3.33</v>
      </c>
    </row>
    <row r="614" customHeight="1" ht="15">
      <c r="A614" s="2" t="inlineStr"/>
      <c r="B614" s="2" t="inlineStr"/>
      <c r="C614" s="2" t="inlineStr"/>
      <c r="D614" s="2" t="inlineStr"/>
      <c r="E614" s="24" t="inlineStr">
        <is>
          <r>
            <t xml:space="preserve">VALOR:</t>
          </r>
        </is>
      </c>
      <c r="F614" s="24" t="inlineStr"/>
      <c r="G614" s="25" t="n">
        <f>ROUND(SUM(G606,G610,G613),2)</f>
        <v>98.34</v>
      </c>
    </row>
    <row r="615" customHeight="1" ht="10">
      <c r="A615" s="2" t="inlineStr"/>
      <c r="B615" s="2" t="inlineStr"/>
      <c r="C615" s="2" t="inlineStr"/>
      <c r="D615" s="2" t="inlineStr"/>
      <c r="E615" s="14" t="inlineStr"/>
      <c r="F615" s="14" t="inlineStr"/>
      <c r="G615" s="14" t="inlineStr"/>
    </row>
    <row r="616" customHeight="1" ht="20">
      <c r="A616" s="15" t="inlineStr">
        <is>
          <r>
            <t xml:space="preserve">2.4.1. ​11.18.040​ Lastro de pedra britada​ (M3)</t>
          </r>
        </is>
      </c>
      <c r="B616" s="15" t="inlineStr"/>
      <c r="C616" s="15" t="inlineStr"/>
      <c r="D616" s="15" t="inlineStr"/>
      <c r="E616" s="15" t="inlineStr"/>
      <c r="F616" s="15" t="inlineStr"/>
      <c r="G616" s="15" t="inlineStr"/>
    </row>
    <row r="617" customHeight="1" ht="15">
      <c r="A617" s="16" t="inlineStr">
        <is>
          <r>
            <t xml:space="preserve">Material</t>
          </r>
        </is>
      </c>
      <c r="B617" s="16" t="inlineStr"/>
      <c r="C617" s="17" t="inlineStr">
        <is>
          <r>
            <t xml:space="preserve">FONTE</t>
          </r>
        </is>
      </c>
      <c r="D617" s="17" t="inlineStr">
        <is>
          <r>
            <t xml:space="preserve">UNID</t>
          </r>
        </is>
      </c>
      <c r="E617" s="17" t="inlineStr">
        <is>
          <r>
            <t xml:space="preserve">COEFICIENTE</t>
          </r>
        </is>
      </c>
      <c r="F617" s="17" t="inlineStr">
        <is>
          <r>
            <t xml:space="preserve">PREÇO UNITÁRIO</t>
          </r>
        </is>
      </c>
      <c r="G617" s="17" t="inlineStr">
        <is>
          <r>
            <t xml:space="preserve">TOTAL</t>
          </r>
        </is>
      </c>
    </row>
    <row r="618" customHeight="1" ht="29">
      <c r="A618" s="18" t="inlineStr">
        <is>
          <r>
            <t xml:space="preserve">B.05.000.020518</t>
          </r>
        </is>
      </c>
      <c r="B618" s="19" t="inlineStr">
        <is>
          <r>
            <t xml:space="preserve">Pedra britada nº médios 1.2.3 e 4 (a granel)</t>
          </r>
        </is>
      </c>
      <c r="C618" s="18" t="inlineStr">
        <is>
          <r>
            <t xml:space="preserve">SP Obras</t>
          </r>
        </is>
      </c>
      <c r="D618" s="18" t="inlineStr">
        <is>
          <r>
            <t xml:space="preserve">M3</t>
          </r>
        </is>
      </c>
      <c r="E618" s="20" t="n">
        <v>1.2</v>
      </c>
      <c r="F618" s="21" t="n">
        <v>154.13</v>
      </c>
      <c r="G618" s="21" t="n">
        <f>ROUND(ROUND(E618,4)*F618,2)</f>
        <v>184.96</v>
      </c>
    </row>
    <row r="619" customHeight="1" ht="15">
      <c r="A619" s="2" t="inlineStr"/>
      <c r="B619" s="2" t="inlineStr"/>
      <c r="C619" s="2" t="inlineStr"/>
      <c r="D619" s="2" t="inlineStr"/>
      <c r="E619" s="22" t="inlineStr">
        <is>
          <r>
            <t xml:space="preserve">TOTAL Material:</t>
          </r>
        </is>
      </c>
      <c r="F619" s="22" t="inlineStr"/>
      <c r="G619" s="23" t="n">
        <f>SUM(G618:G618)</f>
        <v>184.96</v>
      </c>
    </row>
    <row r="620" customHeight="1" ht="15">
      <c r="A620" s="16" t="inlineStr">
        <is>
          <r>
            <t xml:space="preserve">Mão de Obra</t>
          </r>
        </is>
      </c>
      <c r="B620" s="16" t="inlineStr"/>
      <c r="C620" s="17" t="inlineStr">
        <is>
          <r>
            <t xml:space="preserve">FONTE</t>
          </r>
        </is>
      </c>
      <c r="D620" s="17" t="inlineStr">
        <is>
          <r>
            <t xml:space="preserve">UNID</t>
          </r>
        </is>
      </c>
      <c r="E620" s="17" t="inlineStr">
        <is>
          <r>
            <t xml:space="preserve">COEFICIENTE</t>
          </r>
        </is>
      </c>
      <c r="F620" s="17" t="inlineStr">
        <is>
          <r>
            <t xml:space="preserve">PREÇO UNITÁRIO</t>
          </r>
        </is>
      </c>
      <c r="G620" s="17" t="inlineStr">
        <is>
          <r>
            <t xml:space="preserve">TOTAL</t>
          </r>
        </is>
      </c>
    </row>
    <row r="621" customHeight="1" ht="29">
      <c r="A621" s="18" t="inlineStr">
        <is>
          <r>
            <t xml:space="preserve">B.01.000.010146</t>
          </r>
        </is>
      </c>
      <c r="B621" s="19" t="inlineStr">
        <is>
          <r>
            <t xml:space="preserve">Servente</t>
          </r>
        </is>
      </c>
      <c r="C621" s="18" t="inlineStr">
        <is>
          <r>
            <t xml:space="preserve">SP Obras</t>
          </r>
        </is>
      </c>
      <c r="D621" s="18" t="inlineStr">
        <is>
          <r>
            <t xml:space="preserve">H</t>
          </r>
        </is>
      </c>
      <c r="E621" s="20" t="n">
        <v>1.5</v>
      </c>
      <c r="F621" s="21" t="n">
        <v>20.4363</v>
      </c>
      <c r="G621" s="21" t="n">
        <f>ROUND(ROUND(E621,4)*F621,2)</f>
        <v>30.65</v>
      </c>
    </row>
    <row r="622" customHeight="1" ht="15">
      <c r="A622" s="2" t="inlineStr"/>
      <c r="B622" s="2" t="inlineStr"/>
      <c r="C622" s="2" t="inlineStr"/>
      <c r="D622" s="2" t="inlineStr"/>
      <c r="E622" s="22" t="inlineStr">
        <is>
          <r>
            <t xml:space="preserve">TOTAL Mão de Obra:</t>
          </r>
        </is>
      </c>
      <c r="F622" s="22" t="inlineStr"/>
      <c r="G622" s="23" t="n">
        <f>SUM(G621:G621)</f>
        <v>30.65</v>
      </c>
    </row>
    <row r="623" customHeight="1" ht="15">
      <c r="A623" s="2" t="inlineStr"/>
      <c r="B623" s="2" t="inlineStr"/>
      <c r="C623" s="2" t="inlineStr"/>
      <c r="D623" s="2" t="inlineStr"/>
      <c r="E623" s="24" t="inlineStr">
        <is>
          <r>
            <t xml:space="preserve">VALOR:</t>
          </r>
        </is>
      </c>
      <c r="F623" s="24" t="inlineStr"/>
      <c r="G623" s="25" t="n">
        <f>ROUND(SUM(G619,G622),2)</f>
        <v>215.62</v>
      </c>
    </row>
    <row r="624" customHeight="1" ht="10">
      <c r="A624" s="2" t="inlineStr"/>
      <c r="B624" s="2" t="inlineStr"/>
      <c r="C624" s="2" t="inlineStr"/>
      <c r="D624" s="2" t="inlineStr"/>
      <c r="E624" s="14" t="inlineStr"/>
      <c r="F624" s="14" t="inlineStr"/>
      <c r="G624" s="14" t="inlineStr"/>
    </row>
    <row r="625" customHeight="1" ht="20">
      <c r="A625" s="15" t="inlineStr">
        <is>
          <r>
            <t xml:space="preserve">2.4.2. ​17.01.020​ Argamassa de regularização e/ou proteção​ (M3)</t>
          </r>
        </is>
      </c>
      <c r="B625" s="15" t="inlineStr"/>
      <c r="C625" s="15" t="inlineStr"/>
      <c r="D625" s="15" t="inlineStr"/>
      <c r="E625" s="15" t="inlineStr"/>
      <c r="F625" s="15" t="inlineStr"/>
      <c r="G625" s="15" t="inlineStr"/>
    </row>
    <row r="626" customHeight="1" ht="15">
      <c r="A626" s="16" t="inlineStr">
        <is>
          <r>
            <t xml:space="preserve">Equipamento</t>
          </r>
        </is>
      </c>
      <c r="B626" s="16" t="inlineStr"/>
      <c r="C626" s="17" t="inlineStr">
        <is>
          <r>
            <t xml:space="preserve">FONTE</t>
          </r>
        </is>
      </c>
      <c r="D626" s="17" t="inlineStr">
        <is>
          <r>
            <t xml:space="preserve">UNID</t>
          </r>
        </is>
      </c>
      <c r="E626" s="17" t="inlineStr">
        <is>
          <r>
            <t xml:space="preserve">COEFICIENTE</t>
          </r>
        </is>
      </c>
      <c r="F626" s="17" t="inlineStr">
        <is>
          <r>
            <t xml:space="preserve">PREÇO UNITÁRIO</t>
          </r>
        </is>
      </c>
      <c r="G626" s="17" t="inlineStr">
        <is>
          <r>
            <t xml:space="preserve">TOTAL</t>
          </r>
        </is>
      </c>
    </row>
    <row r="627" customHeight="1" ht="29">
      <c r="A627" s="18" t="inlineStr">
        <is>
          <r>
            <t xml:space="preserve">S.01.000.080125</t>
          </r>
        </is>
      </c>
      <c r="B627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627" s="18" t="inlineStr">
        <is>
          <r>
            <t xml:space="preserve">SP Obras</t>
          </r>
        </is>
      </c>
      <c r="D627" s="18" t="inlineStr">
        <is>
          <r>
            <t xml:space="preserve">H</t>
          </r>
        </is>
      </c>
      <c r="E627" s="20" t="n">
        <v>0.43</v>
      </c>
      <c r="F627" s="21" t="n">
        <v>29.83</v>
      </c>
      <c r="G627" s="21" t="n">
        <f>ROUND(ROUND(E627,4)*F627,2)</f>
        <v>12.83</v>
      </c>
    </row>
    <row r="628" customHeight="1" ht="15">
      <c r="A628" s="2" t="inlineStr"/>
      <c r="B628" s="2" t="inlineStr"/>
      <c r="C628" s="2" t="inlineStr"/>
      <c r="D628" s="2" t="inlineStr"/>
      <c r="E628" s="22" t="inlineStr">
        <is>
          <r>
            <t xml:space="preserve">TOTAL Equipamento:</t>
          </r>
        </is>
      </c>
      <c r="F628" s="22" t="inlineStr"/>
      <c r="G628" s="23" t="n">
        <f>SUM(G627:G627)</f>
        <v>12.83</v>
      </c>
    </row>
    <row r="629" customHeight="1" ht="15">
      <c r="A629" s="16" t="inlineStr">
        <is>
          <r>
            <t xml:space="preserve">Material</t>
          </r>
        </is>
      </c>
      <c r="B629" s="16" t="inlineStr"/>
      <c r="C629" s="17" t="inlineStr">
        <is>
          <r>
            <t xml:space="preserve">FONTE</t>
          </r>
        </is>
      </c>
      <c r="D629" s="17" t="inlineStr">
        <is>
          <r>
            <t xml:space="preserve">UNID</t>
          </r>
        </is>
      </c>
      <c r="E629" s="17" t="inlineStr">
        <is>
          <r>
            <t xml:space="preserve">COEFICIENTE</t>
          </r>
        </is>
      </c>
      <c r="F629" s="17" t="inlineStr">
        <is>
          <r>
            <t xml:space="preserve">PREÇO UNITÁRIO</t>
          </r>
        </is>
      </c>
      <c r="G629" s="17" t="inlineStr">
        <is>
          <r>
            <t xml:space="preserve">TOTAL</t>
          </r>
        </is>
      </c>
    </row>
    <row r="630" customHeight="1" ht="29">
      <c r="A630" s="18" t="inlineStr">
        <is>
          <r>
            <t xml:space="preserve">B.04.000.020503</t>
          </r>
        </is>
      </c>
      <c r="B630" s="19" t="inlineStr">
        <is>
          <r>
            <t xml:space="preserve">Areia média lavada (a granel caçamba fechada)</t>
          </r>
        </is>
      </c>
      <c r="C630" s="18" t="inlineStr">
        <is>
          <r>
            <t xml:space="preserve">SP Obras</t>
          </r>
        </is>
      </c>
      <c r="D630" s="18" t="inlineStr">
        <is>
          <r>
            <t xml:space="preserve">M3</t>
          </r>
        </is>
      </c>
      <c r="E630" s="20" t="n">
        <v>1.045</v>
      </c>
      <c r="F630" s="21" t="n">
        <v>170.0</v>
      </c>
      <c r="G630" s="21" t="n">
        <f>ROUND(ROUND(E630,4)*F630,2)</f>
        <v>177.65</v>
      </c>
    </row>
    <row r="631" customHeight="1" ht="29">
      <c r="A631" s="18" t="inlineStr">
        <is>
          <r>
            <t xml:space="preserve">B.02.000.020508</t>
          </r>
        </is>
      </c>
      <c r="B631" s="19" t="inlineStr">
        <is>
          <r>
            <t xml:space="preserve">Cimento CPII-E-32 (sacos de 50 kg)</t>
          </r>
        </is>
      </c>
      <c r="C631" s="18" t="inlineStr">
        <is>
          <r>
            <t xml:space="preserve">SP Obras</t>
          </r>
        </is>
      </c>
      <c r="D631" s="18" t="inlineStr">
        <is>
          <r>
            <t xml:space="preserve">KG</t>
          </r>
        </is>
      </c>
      <c r="E631" s="20" t="n">
        <v>453.0</v>
      </c>
      <c r="F631" s="21" t="n">
        <v>0.65</v>
      </c>
      <c r="G631" s="21" t="n">
        <f>ROUND(ROUND(E631,4)*F631,2)</f>
        <v>294.45</v>
      </c>
    </row>
    <row r="632" customHeight="1" ht="15">
      <c r="A632" s="2" t="inlineStr"/>
      <c r="B632" s="2" t="inlineStr"/>
      <c r="C632" s="2" t="inlineStr"/>
      <c r="D632" s="2" t="inlineStr"/>
      <c r="E632" s="22" t="inlineStr">
        <is>
          <r>
            <t xml:space="preserve">TOTAL Material:</t>
          </r>
        </is>
      </c>
      <c r="F632" s="22" t="inlineStr"/>
      <c r="G632" s="23" t="n">
        <f>SUM(G630:G631)</f>
        <v>472.1</v>
      </c>
    </row>
    <row r="633" customHeight="1" ht="15">
      <c r="A633" s="16" t="inlineStr">
        <is>
          <r>
            <t xml:space="preserve">Mão de Obra</t>
          </r>
        </is>
      </c>
      <c r="B633" s="16" t="inlineStr"/>
      <c r="C633" s="17" t="inlineStr">
        <is>
          <r>
            <t xml:space="preserve">FONTE</t>
          </r>
        </is>
      </c>
      <c r="D633" s="17" t="inlineStr">
        <is>
          <r>
            <t xml:space="preserve">UNID</t>
          </r>
        </is>
      </c>
      <c r="E633" s="17" t="inlineStr">
        <is>
          <r>
            <t xml:space="preserve">COEFICIENTE</t>
          </r>
        </is>
      </c>
      <c r="F633" s="17" t="inlineStr">
        <is>
          <r>
            <t xml:space="preserve">PREÇO UNITÁRIO</t>
          </r>
        </is>
      </c>
      <c r="G633" s="17" t="inlineStr">
        <is>
          <r>
            <t xml:space="preserve">TOTAL</t>
          </r>
        </is>
      </c>
    </row>
    <row r="634" customHeight="1" ht="29">
      <c r="A634" s="18" t="inlineStr">
        <is>
          <r>
            <t xml:space="preserve">B.01.000.010139</t>
          </r>
        </is>
      </c>
      <c r="B634" s="19" t="inlineStr">
        <is>
          <r>
            <t xml:space="preserve">Pedreiro</t>
          </r>
        </is>
      </c>
      <c r="C634" s="18" t="inlineStr">
        <is>
          <r>
            <t xml:space="preserve">SP Obras</t>
          </r>
        </is>
      </c>
      <c r="D634" s="18" t="inlineStr">
        <is>
          <r>
            <t xml:space="preserve">H</t>
          </r>
        </is>
      </c>
      <c r="E634" s="20" t="n">
        <v>6.0</v>
      </c>
      <c r="F634" s="21" t="n">
        <v>24.8727</v>
      </c>
      <c r="G634" s="21" t="n">
        <f>ROUND(ROUND(E634,4)*F634,2)</f>
        <v>149.24</v>
      </c>
    </row>
    <row r="635" customHeight="1" ht="29">
      <c r="A635" s="18" t="inlineStr">
        <is>
          <r>
            <t xml:space="preserve">B.01.000.010146</t>
          </r>
        </is>
      </c>
      <c r="B635" s="19" t="inlineStr">
        <is>
          <r>
            <t xml:space="preserve">Servente</t>
          </r>
        </is>
      </c>
      <c r="C635" s="18" t="inlineStr">
        <is>
          <r>
            <t xml:space="preserve">SP Obras</t>
          </r>
        </is>
      </c>
      <c r="D635" s="18" t="inlineStr">
        <is>
          <r>
            <t xml:space="preserve">H</t>
          </r>
        </is>
      </c>
      <c r="E635" s="20" t="n">
        <v>8.5</v>
      </c>
      <c r="F635" s="21" t="n">
        <v>20.4363</v>
      </c>
      <c r="G635" s="21" t="n">
        <f>ROUND(ROUND(E635,4)*F635,2)</f>
        <v>173.71</v>
      </c>
    </row>
    <row r="636" customHeight="1" ht="15">
      <c r="A636" s="2" t="inlineStr"/>
      <c r="B636" s="2" t="inlineStr"/>
      <c r="C636" s="2" t="inlineStr"/>
      <c r="D636" s="2" t="inlineStr"/>
      <c r="E636" s="22" t="inlineStr">
        <is>
          <r>
            <t xml:space="preserve">TOTAL Mão de Obra:</t>
          </r>
        </is>
      </c>
      <c r="F636" s="22" t="inlineStr"/>
      <c r="G636" s="23" t="n">
        <f>SUM(G634:G635)</f>
        <v>322.95</v>
      </c>
    </row>
    <row r="637" customHeight="1" ht="15">
      <c r="A637" s="2" t="inlineStr"/>
      <c r="B637" s="2" t="inlineStr"/>
      <c r="C637" s="2" t="inlineStr"/>
      <c r="D637" s="2" t="inlineStr"/>
      <c r="E637" s="24" t="inlineStr">
        <is>
          <r>
            <t xml:space="preserve">VALOR:</t>
          </r>
        </is>
      </c>
      <c r="F637" s="24" t="inlineStr"/>
      <c r="G637" s="25" t="n">
        <f>ROUND(SUM(G628,G632,G636),2)</f>
        <v>807.89</v>
      </c>
    </row>
    <row r="638" customHeight="1" ht="10">
      <c r="A638" s="2" t="inlineStr"/>
      <c r="B638" s="2" t="inlineStr"/>
      <c r="C638" s="2" t="inlineStr"/>
      <c r="D638" s="2" t="inlineStr"/>
      <c r="E638" s="14" t="inlineStr"/>
      <c r="F638" s="14" t="inlineStr"/>
      <c r="G638" s="14" t="inlineStr"/>
    </row>
    <row r="639" customHeight="1" ht="20">
      <c r="A639" s="15" t="inlineStr">
        <is>
          <r>
            <t xml:space="preserve">2.4.3. ​17.01.040​ Lastro de concreto impermeabilizado​ (M3)</t>
          </r>
        </is>
      </c>
      <c r="B639" s="15" t="inlineStr"/>
      <c r="C639" s="15" t="inlineStr"/>
      <c r="D639" s="15" t="inlineStr"/>
      <c r="E639" s="15" t="inlineStr"/>
      <c r="F639" s="15" t="inlineStr"/>
      <c r="G639" s="15" t="inlineStr"/>
    </row>
    <row r="640" customHeight="1" ht="15">
      <c r="A640" s="16" t="inlineStr">
        <is>
          <r>
            <t xml:space="preserve">Equipamento</t>
          </r>
        </is>
      </c>
      <c r="B640" s="16" t="inlineStr"/>
      <c r="C640" s="17" t="inlineStr">
        <is>
          <r>
            <t xml:space="preserve">FONTE</t>
          </r>
        </is>
      </c>
      <c r="D640" s="17" t="inlineStr">
        <is>
          <r>
            <t xml:space="preserve">UNID</t>
          </r>
        </is>
      </c>
      <c r="E640" s="17" t="inlineStr">
        <is>
          <r>
            <t xml:space="preserve">COEFICIENTE</t>
          </r>
        </is>
      </c>
      <c r="F640" s="17" t="inlineStr">
        <is>
          <r>
            <t xml:space="preserve">PREÇO UNITÁRIO</t>
          </r>
        </is>
      </c>
      <c r="G640" s="17" t="inlineStr">
        <is>
          <r>
            <t xml:space="preserve">TOTAL</t>
          </r>
        </is>
      </c>
    </row>
    <row r="641" customHeight="1" ht="29">
      <c r="A641" s="18" t="inlineStr">
        <is>
          <r>
            <t xml:space="preserve">S.01.000.080125</t>
          </r>
        </is>
      </c>
      <c r="B641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641" s="18" t="inlineStr">
        <is>
          <r>
            <t xml:space="preserve">SP Obras</t>
          </r>
        </is>
      </c>
      <c r="D641" s="18" t="inlineStr">
        <is>
          <r>
            <t xml:space="preserve">H</t>
          </r>
        </is>
      </c>
      <c r="E641" s="20" t="n">
        <v>0.43</v>
      </c>
      <c r="F641" s="21" t="n">
        <v>29.83</v>
      </c>
      <c r="G641" s="21" t="n">
        <f>ROUND(ROUND(E641,4)*F641,2)</f>
        <v>12.83</v>
      </c>
    </row>
    <row r="642" customHeight="1" ht="15">
      <c r="A642" s="2" t="inlineStr"/>
      <c r="B642" s="2" t="inlineStr"/>
      <c r="C642" s="2" t="inlineStr"/>
      <c r="D642" s="2" t="inlineStr"/>
      <c r="E642" s="22" t="inlineStr">
        <is>
          <r>
            <t xml:space="preserve">TOTAL Equipamento:</t>
          </r>
        </is>
      </c>
      <c r="F642" s="22" t="inlineStr"/>
      <c r="G642" s="23" t="n">
        <f>SUM(G641:G641)</f>
        <v>12.83</v>
      </c>
    </row>
    <row r="643" customHeight="1" ht="15">
      <c r="A643" s="16" t="inlineStr">
        <is>
          <r>
            <t xml:space="preserve">Material</t>
          </r>
        </is>
      </c>
      <c r="B643" s="16" t="inlineStr"/>
      <c r="C643" s="17" t="inlineStr">
        <is>
          <r>
            <t xml:space="preserve">FONTE</t>
          </r>
        </is>
      </c>
      <c r="D643" s="17" t="inlineStr">
        <is>
          <r>
            <t xml:space="preserve">UNID</t>
          </r>
        </is>
      </c>
      <c r="E643" s="17" t="inlineStr">
        <is>
          <r>
            <t xml:space="preserve">COEFICIENTE</t>
          </r>
        </is>
      </c>
      <c r="F643" s="17" t="inlineStr">
        <is>
          <r>
            <t xml:space="preserve">PREÇO UNITÁRIO</t>
          </r>
        </is>
      </c>
      <c r="G643" s="17" t="inlineStr">
        <is>
          <r>
            <t xml:space="preserve">TOTAL</t>
          </r>
        </is>
      </c>
    </row>
    <row r="644" customHeight="1" ht="29">
      <c r="A644" s="18" t="inlineStr">
        <is>
          <r>
            <t xml:space="preserve">B.09.000.024069</t>
          </r>
        </is>
      </c>
      <c r="B644" s="19" t="inlineStr">
        <is>
          <r>
            <t xml:space="preserve">Aditivo hidrófugo de pega normal; ref. Vedacit, Sika 1 / Sika ou equivalente</t>
          </r>
        </is>
      </c>
      <c r="C644" s="18" t="inlineStr">
        <is>
          <r>
            <t xml:space="preserve">SP Obras</t>
          </r>
        </is>
      </c>
      <c r="D644" s="18" t="inlineStr">
        <is>
          <r>
            <t xml:space="preserve">L</t>
          </r>
        </is>
      </c>
      <c r="E644" s="20" t="n">
        <v>6.0</v>
      </c>
      <c r="F644" s="21" t="n">
        <v>5.99</v>
      </c>
      <c r="G644" s="21" t="n">
        <f>ROUND(ROUND(E644,4)*F644,2)</f>
        <v>35.94</v>
      </c>
    </row>
    <row r="645" customHeight="1" ht="29">
      <c r="A645" s="18" t="inlineStr">
        <is>
          <r>
            <t xml:space="preserve">B.04.000.020503</t>
          </r>
        </is>
      </c>
      <c r="B645" s="19" t="inlineStr">
        <is>
          <r>
            <t xml:space="preserve">Areia média lavada (a granel caçamba fechada)</t>
          </r>
        </is>
      </c>
      <c r="C645" s="18" t="inlineStr">
        <is>
          <r>
            <t xml:space="preserve">SP Obras</t>
          </r>
        </is>
      </c>
      <c r="D645" s="18" t="inlineStr">
        <is>
          <r>
            <t xml:space="preserve">M3</t>
          </r>
        </is>
      </c>
      <c r="E645" s="20" t="n">
        <v>0.698</v>
      </c>
      <c r="F645" s="21" t="n">
        <v>170.0</v>
      </c>
      <c r="G645" s="21" t="n">
        <f>ROUND(ROUND(E645,4)*F645,2)</f>
        <v>118.66</v>
      </c>
    </row>
    <row r="646" customHeight="1" ht="29">
      <c r="A646" s="18" t="inlineStr">
        <is>
          <r>
            <t xml:space="preserve">B.02.000.020508</t>
          </r>
        </is>
      </c>
      <c r="B646" s="19" t="inlineStr">
        <is>
          <r>
            <t xml:space="preserve">Cimento CPII-E-32 (sacos de 50 kg)</t>
          </r>
        </is>
      </c>
      <c r="C646" s="18" t="inlineStr">
        <is>
          <r>
            <t xml:space="preserve">SP Obras</t>
          </r>
        </is>
      </c>
      <c r="D646" s="18" t="inlineStr">
        <is>
          <r>
            <t xml:space="preserve">KG</t>
          </r>
        </is>
      </c>
      <c r="E646" s="20" t="n">
        <v>200.0</v>
      </c>
      <c r="F646" s="21" t="n">
        <v>0.65</v>
      </c>
      <c r="G646" s="21" t="n">
        <f>ROUND(ROUND(E646,4)*F646,2)</f>
        <v>130.0</v>
      </c>
    </row>
    <row r="647" customHeight="1" ht="29">
      <c r="A647" s="18" t="inlineStr">
        <is>
          <r>
            <t xml:space="preserve">B.05.000.020518</t>
          </r>
        </is>
      </c>
      <c r="B647" s="19" t="inlineStr">
        <is>
          <r>
            <t xml:space="preserve">Pedra britada nº médios 1.2.3 e 4 (a granel)</t>
          </r>
        </is>
      </c>
      <c r="C647" s="18" t="inlineStr">
        <is>
          <r>
            <t xml:space="preserve">SP Obras</t>
          </r>
        </is>
      </c>
      <c r="D647" s="18" t="inlineStr">
        <is>
          <r>
            <t xml:space="preserve">M3</t>
          </r>
        </is>
      </c>
      <c r="E647" s="20" t="n">
        <v>0.878</v>
      </c>
      <c r="F647" s="21" t="n">
        <v>154.13</v>
      </c>
      <c r="G647" s="21" t="n">
        <f>ROUND(ROUND(E647,4)*F647,2)</f>
        <v>135.33</v>
      </c>
    </row>
    <row r="648" customHeight="1" ht="15">
      <c r="A648" s="2" t="inlineStr"/>
      <c r="B648" s="2" t="inlineStr"/>
      <c r="C648" s="2" t="inlineStr"/>
      <c r="D648" s="2" t="inlineStr"/>
      <c r="E648" s="22" t="inlineStr">
        <is>
          <r>
            <t xml:space="preserve">TOTAL Material:</t>
          </r>
        </is>
      </c>
      <c r="F648" s="22" t="inlineStr"/>
      <c r="G648" s="23" t="n">
        <f>SUM(G644:G647)</f>
        <v>419.93</v>
      </c>
    </row>
    <row r="649" customHeight="1" ht="15">
      <c r="A649" s="16" t="inlineStr">
        <is>
          <r>
            <t xml:space="preserve">Mão de Obra</t>
          </r>
        </is>
      </c>
      <c r="B649" s="16" t="inlineStr"/>
      <c r="C649" s="17" t="inlineStr">
        <is>
          <r>
            <t xml:space="preserve">FONTE</t>
          </r>
        </is>
      </c>
      <c r="D649" s="17" t="inlineStr">
        <is>
          <r>
            <t xml:space="preserve">UNID</t>
          </r>
        </is>
      </c>
      <c r="E649" s="17" t="inlineStr">
        <is>
          <r>
            <t xml:space="preserve">COEFICIENTE</t>
          </r>
        </is>
      </c>
      <c r="F649" s="17" t="inlineStr">
        <is>
          <r>
            <t xml:space="preserve">PREÇO UNITÁRIO</t>
          </r>
        </is>
      </c>
      <c r="G649" s="17" t="inlineStr">
        <is>
          <r>
            <t xml:space="preserve">TOTAL</t>
          </r>
        </is>
      </c>
    </row>
    <row r="650" customHeight="1" ht="29">
      <c r="A650" s="18" t="inlineStr">
        <is>
          <r>
            <t xml:space="preserve">B.01.000.010139</t>
          </r>
        </is>
      </c>
      <c r="B650" s="19" t="inlineStr">
        <is>
          <r>
            <t xml:space="preserve">Pedreiro</t>
          </r>
        </is>
      </c>
      <c r="C650" s="18" t="inlineStr">
        <is>
          <r>
            <t xml:space="preserve">SP Obras</t>
          </r>
        </is>
      </c>
      <c r="D650" s="18" t="inlineStr">
        <is>
          <r>
            <t xml:space="preserve">H</t>
          </r>
        </is>
      </c>
      <c r="E650" s="20" t="n">
        <v>6.0</v>
      </c>
      <c r="F650" s="21" t="n">
        <v>24.8727</v>
      </c>
      <c r="G650" s="21" t="n">
        <f>ROUND(ROUND(E650,4)*F650,2)</f>
        <v>149.24</v>
      </c>
    </row>
    <row r="651" customHeight="1" ht="29">
      <c r="A651" s="18" t="inlineStr">
        <is>
          <r>
            <t xml:space="preserve">B.01.000.010146</t>
          </r>
        </is>
      </c>
      <c r="B651" s="19" t="inlineStr">
        <is>
          <r>
            <t xml:space="preserve">Servente</t>
          </r>
        </is>
      </c>
      <c r="C651" s="18" t="inlineStr">
        <is>
          <r>
            <t xml:space="preserve">SP Obras</t>
          </r>
        </is>
      </c>
      <c r="D651" s="18" t="inlineStr">
        <is>
          <r>
            <t xml:space="preserve">H</t>
          </r>
        </is>
      </c>
      <c r="E651" s="20" t="n">
        <v>8.5</v>
      </c>
      <c r="F651" s="21" t="n">
        <v>20.4363</v>
      </c>
      <c r="G651" s="21" t="n">
        <f>ROUND(ROUND(E651,4)*F651,2)</f>
        <v>173.71</v>
      </c>
    </row>
    <row r="652" customHeight="1" ht="15">
      <c r="A652" s="2" t="inlineStr"/>
      <c r="B652" s="2" t="inlineStr"/>
      <c r="C652" s="2" t="inlineStr"/>
      <c r="D652" s="2" t="inlineStr"/>
      <c r="E652" s="22" t="inlineStr">
        <is>
          <r>
            <t xml:space="preserve">TOTAL Mão de Obra:</t>
          </r>
        </is>
      </c>
      <c r="F652" s="22" t="inlineStr"/>
      <c r="G652" s="23" t="n">
        <f>SUM(G650:G651)</f>
        <v>322.95</v>
      </c>
    </row>
    <row r="653" customHeight="1" ht="15">
      <c r="A653" s="2" t="inlineStr"/>
      <c r="B653" s="2" t="inlineStr"/>
      <c r="C653" s="2" t="inlineStr"/>
      <c r="D653" s="2" t="inlineStr"/>
      <c r="E653" s="24" t="inlineStr">
        <is>
          <r>
            <t xml:space="preserve">VALOR:</t>
          </r>
        </is>
      </c>
      <c r="F653" s="24" t="inlineStr"/>
      <c r="G653" s="25" t="n">
        <f>ROUND(SUM(G642,G648,G652),2)</f>
        <v>755.72</v>
      </c>
    </row>
    <row r="654" customHeight="1" ht="10">
      <c r="A654" s="2" t="inlineStr"/>
      <c r="B654" s="2" t="inlineStr"/>
      <c r="C654" s="2" t="inlineStr"/>
      <c r="D654" s="2" t="inlineStr"/>
      <c r="E654" s="14" t="inlineStr"/>
      <c r="F654" s="14" t="inlineStr"/>
      <c r="G654" s="14" t="inlineStr"/>
    </row>
    <row r="655" customHeight="1" ht="20">
      <c r="A655" s="15" t="inlineStr">
        <is>
          <r>
            <t xml:space="preserve">2.4.4. ​17.10.020​ Piso em granilite moldado no local​ (M2)</t>
          </r>
        </is>
      </c>
      <c r="B655" s="15" t="inlineStr"/>
      <c r="C655" s="15" t="inlineStr"/>
      <c r="D655" s="15" t="inlineStr"/>
      <c r="E655" s="15" t="inlineStr"/>
      <c r="F655" s="15" t="inlineStr"/>
      <c r="G655" s="15" t="inlineStr"/>
    </row>
    <row r="656" customHeight="1" ht="15">
      <c r="A656" s="16" t="inlineStr">
        <is>
          <r>
            <t xml:space="preserve">Material</t>
          </r>
        </is>
      </c>
      <c r="B656" s="16" t="inlineStr"/>
      <c r="C656" s="17" t="inlineStr">
        <is>
          <r>
            <t xml:space="preserve">FONTE</t>
          </r>
        </is>
      </c>
      <c r="D656" s="17" t="inlineStr">
        <is>
          <r>
            <t xml:space="preserve">UNID</t>
          </r>
        </is>
      </c>
      <c r="E656" s="17" t="inlineStr">
        <is>
          <r>
            <t xml:space="preserve">COEFICIENTE</t>
          </r>
        </is>
      </c>
      <c r="F656" s="17" t="inlineStr">
        <is>
          <r>
            <t xml:space="preserve">PREÇO UNITÁRIO</t>
          </r>
        </is>
      </c>
      <c r="G656" s="17" t="inlineStr">
        <is>
          <r>
            <t xml:space="preserve">TOTAL</t>
          </r>
        </is>
      </c>
    </row>
    <row r="657" customHeight="1" ht="29">
      <c r="A657" s="18" t="inlineStr">
        <is>
          <r>
            <t xml:space="preserve">B.02.000.020508</t>
          </r>
        </is>
      </c>
      <c r="B657" s="19" t="inlineStr">
        <is>
          <r>
            <t xml:space="preserve">Cimento CPII-E-32 (sacos de 50 kg)</t>
          </r>
        </is>
      </c>
      <c r="C657" s="18" t="inlineStr">
        <is>
          <r>
            <t xml:space="preserve">SP Obras</t>
          </r>
        </is>
      </c>
      <c r="D657" s="18" t="inlineStr">
        <is>
          <r>
            <t xml:space="preserve">KG</t>
          </r>
        </is>
      </c>
      <c r="E657" s="20" t="n">
        <v>8.0</v>
      </c>
      <c r="F657" s="21" t="n">
        <v>0.65</v>
      </c>
      <c r="G657" s="21" t="n">
        <f>ROUND(ROUND(E657,4)*F657,2)</f>
        <v>5.2</v>
      </c>
    </row>
    <row r="658" customHeight="1" ht="29">
      <c r="A658" s="18" t="inlineStr">
        <is>
          <r>
            <t xml:space="preserve">K.01.000.033015</t>
          </r>
        </is>
      </c>
      <c r="B658" s="19" t="inlineStr">
        <is>
          <r>
            <t xml:space="preserve">Piso em granilite cinza ou verde, polido, espessura mínimo de 8mm fornecimento e aplicação média</t>
          </r>
        </is>
      </c>
      <c r="C658" s="18" t="inlineStr">
        <is>
          <r>
            <t xml:space="preserve">SP Obras</t>
          </r>
        </is>
      </c>
      <c r="D658" s="18" t="inlineStr">
        <is>
          <r>
            <t xml:space="preserve">M2</t>
          </r>
        </is>
      </c>
      <c r="E658" s="20" t="n">
        <v>1.0</v>
      </c>
      <c r="F658" s="21" t="n">
        <v>93.1</v>
      </c>
      <c r="G658" s="21" t="n">
        <f>ROUND(ROUND(E658,4)*F658,2)</f>
        <v>93.1</v>
      </c>
    </row>
    <row r="659" customHeight="1" ht="15">
      <c r="A659" s="2" t="inlineStr"/>
      <c r="B659" s="2" t="inlineStr"/>
      <c r="C659" s="2" t="inlineStr"/>
      <c r="D659" s="2" t="inlineStr"/>
      <c r="E659" s="22" t="inlineStr">
        <is>
          <r>
            <t xml:space="preserve">TOTAL Material:</t>
          </r>
        </is>
      </c>
      <c r="F659" s="22" t="inlineStr"/>
      <c r="G659" s="23" t="n">
        <f>SUM(G657:G658)</f>
        <v>98.3</v>
      </c>
    </row>
    <row r="660" customHeight="1" ht="15">
      <c r="A660" s="16" t="inlineStr">
        <is>
          <r>
            <t xml:space="preserve">Mão de Obra</t>
          </r>
        </is>
      </c>
      <c r="B660" s="16" t="inlineStr"/>
      <c r="C660" s="17" t="inlineStr">
        <is>
          <r>
            <t xml:space="preserve">FONTE</t>
          </r>
        </is>
      </c>
      <c r="D660" s="17" t="inlineStr">
        <is>
          <r>
            <t xml:space="preserve">UNID</t>
          </r>
        </is>
      </c>
      <c r="E660" s="17" t="inlineStr">
        <is>
          <r>
            <t xml:space="preserve">COEFICIENTE</t>
          </r>
        </is>
      </c>
      <c r="F660" s="17" t="inlineStr">
        <is>
          <r>
            <t xml:space="preserve">PREÇO UNITÁRIO</t>
          </r>
        </is>
      </c>
      <c r="G660" s="17" t="inlineStr">
        <is>
          <r>
            <t xml:space="preserve">TOTAL</t>
          </r>
        </is>
      </c>
    </row>
    <row r="661" customHeight="1" ht="29">
      <c r="A661" s="18" t="inlineStr">
        <is>
          <r>
            <t xml:space="preserve">B.01.000.010146</t>
          </r>
        </is>
      </c>
      <c r="B661" s="19" t="inlineStr">
        <is>
          <r>
            <t xml:space="preserve">Servente</t>
          </r>
        </is>
      </c>
      <c r="C661" s="18" t="inlineStr">
        <is>
          <r>
            <t xml:space="preserve">SP Obras</t>
          </r>
        </is>
      </c>
      <c r="D661" s="18" t="inlineStr">
        <is>
          <r>
            <t xml:space="preserve">H</t>
          </r>
        </is>
      </c>
      <c r="E661" s="20" t="n">
        <v>0.4</v>
      </c>
      <c r="F661" s="21" t="n">
        <v>20.4363</v>
      </c>
      <c r="G661" s="21" t="n">
        <f>ROUND(ROUND(E661,4)*F661,2)</f>
        <v>8.17</v>
      </c>
    </row>
    <row r="662" customHeight="1" ht="15">
      <c r="A662" s="2" t="inlineStr"/>
      <c r="B662" s="2" t="inlineStr"/>
      <c r="C662" s="2" t="inlineStr"/>
      <c r="D662" s="2" t="inlineStr"/>
      <c r="E662" s="22" t="inlineStr">
        <is>
          <r>
            <t xml:space="preserve">TOTAL Mão de Obra:</t>
          </r>
        </is>
      </c>
      <c r="F662" s="22" t="inlineStr"/>
      <c r="G662" s="23" t="n">
        <f>SUM(G661:G661)</f>
        <v>8.17</v>
      </c>
    </row>
    <row r="663" customHeight="1" ht="15">
      <c r="A663" s="2" t="inlineStr"/>
      <c r="B663" s="2" t="inlineStr"/>
      <c r="C663" s="2" t="inlineStr"/>
      <c r="D663" s="2" t="inlineStr"/>
      <c r="E663" s="24" t="inlineStr">
        <is>
          <r>
            <t xml:space="preserve">VALOR:</t>
          </r>
        </is>
      </c>
      <c r="F663" s="24" t="inlineStr"/>
      <c r="G663" s="25" t="n">
        <f>ROUND(SUM(G659,G662),2)</f>
        <v>106.48</v>
      </c>
    </row>
    <row r="664" customHeight="1" ht="10">
      <c r="A664" s="2" t="inlineStr"/>
      <c r="B664" s="2" t="inlineStr"/>
      <c r="C664" s="2" t="inlineStr"/>
      <c r="D664" s="2" t="inlineStr"/>
      <c r="E664" s="14" t="inlineStr"/>
      <c r="F664" s="14" t="inlineStr"/>
      <c r="G664" s="14" t="inlineStr"/>
    </row>
    <row r="665" customHeight="1" ht="20">
      <c r="A665" s="15" t="inlineStr">
        <is>
          <r>
            <t xml:space="preserve">2.4.5. ​17.10.100​ Soleira em granilite moldado no local​ (M)</t>
          </r>
        </is>
      </c>
      <c r="B665" s="15" t="inlineStr"/>
      <c r="C665" s="15" t="inlineStr"/>
      <c r="D665" s="15" t="inlineStr"/>
      <c r="E665" s="15" t="inlineStr"/>
      <c r="F665" s="15" t="inlineStr"/>
      <c r="G665" s="15" t="inlineStr"/>
    </row>
    <row r="666" customHeight="1" ht="15">
      <c r="A666" s="16" t="inlineStr">
        <is>
          <r>
            <t xml:space="preserve">Material</t>
          </r>
        </is>
      </c>
      <c r="B666" s="16" t="inlineStr"/>
      <c r="C666" s="17" t="inlineStr">
        <is>
          <r>
            <t xml:space="preserve">FONTE</t>
          </r>
        </is>
      </c>
      <c r="D666" s="17" t="inlineStr">
        <is>
          <r>
            <t xml:space="preserve">UNID</t>
          </r>
        </is>
      </c>
      <c r="E666" s="17" t="inlineStr">
        <is>
          <r>
            <t xml:space="preserve">COEFICIENTE</t>
          </r>
        </is>
      </c>
      <c r="F666" s="17" t="inlineStr">
        <is>
          <r>
            <t xml:space="preserve">PREÇO UNITÁRIO</t>
          </r>
        </is>
      </c>
      <c r="G666" s="17" t="inlineStr">
        <is>
          <r>
            <t xml:space="preserve">TOTAL</t>
          </r>
        </is>
      </c>
    </row>
    <row r="667" customHeight="1" ht="29">
      <c r="A667" s="18" t="inlineStr">
        <is>
          <r>
            <t xml:space="preserve">B.02.000.020508</t>
          </r>
        </is>
      </c>
      <c r="B667" s="19" t="inlineStr">
        <is>
          <r>
            <t xml:space="preserve">Cimento CPII-E-32 (sacos de 50 kg)</t>
          </r>
        </is>
      </c>
      <c r="C667" s="18" t="inlineStr">
        <is>
          <r>
            <t xml:space="preserve">SP Obras</t>
          </r>
        </is>
      </c>
      <c r="D667" s="18" t="inlineStr">
        <is>
          <r>
            <t xml:space="preserve">KG</t>
          </r>
        </is>
      </c>
      <c r="E667" s="20" t="n">
        <v>2.4</v>
      </c>
      <c r="F667" s="21" t="n">
        <v>0.65</v>
      </c>
      <c r="G667" s="21" t="n">
        <f>ROUND(ROUND(E667,4)*F667,2)</f>
        <v>1.56</v>
      </c>
    </row>
    <row r="668" customHeight="1" ht="29">
      <c r="A668" s="18" t="inlineStr">
        <is>
          <r>
            <t xml:space="preserve">K.01.000.033011</t>
          </r>
        </is>
      </c>
      <c r="B668" s="19" t="inlineStr">
        <is>
          <r>
            <t xml:space="preserve">Soleira em granilite cinza ou verde, polido com espessura mínima de 8mm fornecimento e aplicação média</t>
          </r>
        </is>
      </c>
      <c r="C668" s="18" t="inlineStr">
        <is>
          <r>
            <t xml:space="preserve">SP Obras</t>
          </r>
        </is>
      </c>
      <c r="D668" s="18" t="inlineStr">
        <is>
          <r>
            <t xml:space="preserve">M</t>
          </r>
        </is>
      </c>
      <c r="E668" s="20" t="n">
        <v>1.0</v>
      </c>
      <c r="F668" s="21" t="n">
        <v>57.05</v>
      </c>
      <c r="G668" s="21" t="n">
        <f>ROUND(ROUND(E668,4)*F668,2)</f>
        <v>57.05</v>
      </c>
    </row>
    <row r="669" customHeight="1" ht="15">
      <c r="A669" s="2" t="inlineStr"/>
      <c r="B669" s="2" t="inlineStr"/>
      <c r="C669" s="2" t="inlineStr"/>
      <c r="D669" s="2" t="inlineStr"/>
      <c r="E669" s="22" t="inlineStr">
        <is>
          <r>
            <t xml:space="preserve">TOTAL Material:</t>
          </r>
        </is>
      </c>
      <c r="F669" s="22" t="inlineStr"/>
      <c r="G669" s="23" t="n">
        <f>SUM(G667:G668)</f>
        <v>58.61</v>
      </c>
    </row>
    <row r="670" customHeight="1" ht="15">
      <c r="A670" s="16" t="inlineStr">
        <is>
          <r>
            <t xml:space="preserve">Mão de Obra</t>
          </r>
        </is>
      </c>
      <c r="B670" s="16" t="inlineStr"/>
      <c r="C670" s="17" t="inlineStr">
        <is>
          <r>
            <t xml:space="preserve">FONTE</t>
          </r>
        </is>
      </c>
      <c r="D670" s="17" t="inlineStr">
        <is>
          <r>
            <t xml:space="preserve">UNID</t>
          </r>
        </is>
      </c>
      <c r="E670" s="17" t="inlineStr">
        <is>
          <r>
            <t xml:space="preserve">COEFICIENTE</t>
          </r>
        </is>
      </c>
      <c r="F670" s="17" t="inlineStr">
        <is>
          <r>
            <t xml:space="preserve">PREÇO UNITÁRIO</t>
          </r>
        </is>
      </c>
      <c r="G670" s="17" t="inlineStr">
        <is>
          <r>
            <t xml:space="preserve">TOTAL</t>
          </r>
        </is>
      </c>
    </row>
    <row r="671" customHeight="1" ht="29">
      <c r="A671" s="18" t="inlineStr">
        <is>
          <r>
            <t xml:space="preserve">B.01.000.010146</t>
          </r>
        </is>
      </c>
      <c r="B671" s="19" t="inlineStr">
        <is>
          <r>
            <t xml:space="preserve">Servente</t>
          </r>
        </is>
      </c>
      <c r="C671" s="18" t="inlineStr">
        <is>
          <r>
            <t xml:space="preserve">SP Obras</t>
          </r>
        </is>
      </c>
      <c r="D671" s="18" t="inlineStr">
        <is>
          <r>
            <t xml:space="preserve">H</t>
          </r>
        </is>
      </c>
      <c r="E671" s="20" t="n">
        <v>0.1</v>
      </c>
      <c r="F671" s="21" t="n">
        <v>20.4363</v>
      </c>
      <c r="G671" s="21" t="n">
        <f>ROUND(ROUND(E671,4)*F671,2)</f>
        <v>2.04</v>
      </c>
    </row>
    <row r="672" customHeight="1" ht="15">
      <c r="A672" s="2" t="inlineStr"/>
      <c r="B672" s="2" t="inlineStr"/>
      <c r="C672" s="2" t="inlineStr"/>
      <c r="D672" s="2" t="inlineStr"/>
      <c r="E672" s="22" t="inlineStr">
        <is>
          <r>
            <t xml:space="preserve">TOTAL Mão de Obra:</t>
          </r>
        </is>
      </c>
      <c r="F672" s="22" t="inlineStr"/>
      <c r="G672" s="23" t="n">
        <f>SUM(G671:G671)</f>
        <v>2.04</v>
      </c>
    </row>
    <row r="673" customHeight="1" ht="15">
      <c r="A673" s="2" t="inlineStr"/>
      <c r="B673" s="2" t="inlineStr"/>
      <c r="C673" s="2" t="inlineStr"/>
      <c r="D673" s="2" t="inlineStr"/>
      <c r="E673" s="24" t="inlineStr">
        <is>
          <r>
            <t xml:space="preserve">VALOR:</t>
          </r>
        </is>
      </c>
      <c r="F673" s="24" t="inlineStr"/>
      <c r="G673" s="25" t="n">
        <f>ROUND(SUM(G669,G672),2)</f>
        <v>60.65</v>
      </c>
    </row>
    <row r="674" customHeight="1" ht="10">
      <c r="A674" s="2" t="inlineStr"/>
      <c r="B674" s="2" t="inlineStr"/>
      <c r="C674" s="2" t="inlineStr"/>
      <c r="D674" s="2" t="inlineStr"/>
      <c r="E674" s="14" t="inlineStr"/>
      <c r="F674" s="14" t="inlineStr"/>
      <c r="G674" s="14" t="inlineStr"/>
    </row>
    <row r="675" customHeight="1" ht="20">
      <c r="A675" s="15" t="inlineStr">
        <is>
          <r>
            <t xml:space="preserve">2.4.6. ​17.10.200​ Rodapé qualquer em granilite moldado no local até 10 cm​ (M)</t>
          </r>
        </is>
      </c>
      <c r="B675" s="15" t="inlineStr"/>
      <c r="C675" s="15" t="inlineStr"/>
      <c r="D675" s="15" t="inlineStr"/>
      <c r="E675" s="15" t="inlineStr"/>
      <c r="F675" s="15" t="inlineStr"/>
      <c r="G675" s="15" t="inlineStr"/>
    </row>
    <row r="676" customHeight="1" ht="15">
      <c r="A676" s="16" t="inlineStr">
        <is>
          <r>
            <t xml:space="preserve">Material</t>
          </r>
        </is>
      </c>
      <c r="B676" s="16" t="inlineStr"/>
      <c r="C676" s="17" t="inlineStr">
        <is>
          <r>
            <t xml:space="preserve">FONTE</t>
          </r>
        </is>
      </c>
      <c r="D676" s="17" t="inlineStr">
        <is>
          <r>
            <t xml:space="preserve">UNID</t>
          </r>
        </is>
      </c>
      <c r="E676" s="17" t="inlineStr">
        <is>
          <r>
            <t xml:space="preserve">COEFICIENTE</t>
          </r>
        </is>
      </c>
      <c r="F676" s="17" t="inlineStr">
        <is>
          <r>
            <t xml:space="preserve">PREÇO UNITÁRIO</t>
          </r>
        </is>
      </c>
      <c r="G676" s="17" t="inlineStr">
        <is>
          <r>
            <t xml:space="preserve">TOTAL</t>
          </r>
        </is>
      </c>
    </row>
    <row r="677" customHeight="1" ht="29">
      <c r="A677" s="18" t="inlineStr">
        <is>
          <r>
            <t xml:space="preserve">B.02.000.020508</t>
          </r>
        </is>
      </c>
      <c r="B677" s="19" t="inlineStr">
        <is>
          <r>
            <t xml:space="preserve">Cimento CPII-E-32 (sacos de 50 kg)</t>
          </r>
        </is>
      </c>
      <c r="C677" s="18" t="inlineStr">
        <is>
          <r>
            <t xml:space="preserve">SP Obras</t>
          </r>
        </is>
      </c>
      <c r="D677" s="18" t="inlineStr">
        <is>
          <r>
            <t xml:space="preserve">KG</t>
          </r>
        </is>
      </c>
      <c r="E677" s="20" t="n">
        <v>0.8</v>
      </c>
      <c r="F677" s="21" t="n">
        <v>0.65</v>
      </c>
      <c r="G677" s="21" t="n">
        <f>ROUND(ROUND(E677,4)*F677,2)</f>
        <v>0.52</v>
      </c>
    </row>
    <row r="678" customHeight="1" ht="29">
      <c r="A678" s="18" t="inlineStr">
        <is>
          <r>
            <t xml:space="preserve">K.01.000.036042</t>
          </r>
        </is>
      </c>
      <c r="B678" s="19" t="inlineStr">
        <is>
          <r>
            <t xml:space="preserve">Rodapé em granilite tipo meia cana, cor cinza ou verde, polido, até 10cm fornecimento e aplicação média</t>
          </r>
        </is>
      </c>
      <c r="C678" s="18" t="inlineStr">
        <is>
          <r>
            <t xml:space="preserve">SP Obras</t>
          </r>
        </is>
      </c>
      <c r="D678" s="18" t="inlineStr">
        <is>
          <r>
            <t xml:space="preserve">M</t>
          </r>
        </is>
      </c>
      <c r="E678" s="20" t="n">
        <v>1.0</v>
      </c>
      <c r="F678" s="21" t="n">
        <v>53.71</v>
      </c>
      <c r="G678" s="21" t="n">
        <f>ROUND(ROUND(E678,4)*F678,2)</f>
        <v>53.71</v>
      </c>
    </row>
    <row r="679" customHeight="1" ht="15">
      <c r="A679" s="2" t="inlineStr"/>
      <c r="B679" s="2" t="inlineStr"/>
      <c r="C679" s="2" t="inlineStr"/>
      <c r="D679" s="2" t="inlineStr"/>
      <c r="E679" s="22" t="inlineStr">
        <is>
          <r>
            <t xml:space="preserve">TOTAL Material:</t>
          </r>
        </is>
      </c>
      <c r="F679" s="22" t="inlineStr"/>
      <c r="G679" s="23" t="n">
        <f>SUM(G677:G678)</f>
        <v>54.23</v>
      </c>
    </row>
    <row r="680" customHeight="1" ht="15">
      <c r="A680" s="16" t="inlineStr">
        <is>
          <r>
            <t xml:space="preserve">Mão de Obra</t>
          </r>
        </is>
      </c>
      <c r="B680" s="16" t="inlineStr"/>
      <c r="C680" s="17" t="inlineStr">
        <is>
          <r>
            <t xml:space="preserve">FONTE</t>
          </r>
        </is>
      </c>
      <c r="D680" s="17" t="inlineStr">
        <is>
          <r>
            <t xml:space="preserve">UNID</t>
          </r>
        </is>
      </c>
      <c r="E680" s="17" t="inlineStr">
        <is>
          <r>
            <t xml:space="preserve">COEFICIENTE</t>
          </r>
        </is>
      </c>
      <c r="F680" s="17" t="inlineStr">
        <is>
          <r>
            <t xml:space="preserve">PREÇO UNITÁRIO</t>
          </r>
        </is>
      </c>
      <c r="G680" s="17" t="inlineStr">
        <is>
          <r>
            <t xml:space="preserve">TOTAL</t>
          </r>
        </is>
      </c>
    </row>
    <row r="681" customHeight="1" ht="29">
      <c r="A681" s="18" t="inlineStr">
        <is>
          <r>
            <t xml:space="preserve">B.01.000.010146</t>
          </r>
        </is>
      </c>
      <c r="B681" s="19" t="inlineStr">
        <is>
          <r>
            <t xml:space="preserve">Servente</t>
          </r>
        </is>
      </c>
      <c r="C681" s="18" t="inlineStr">
        <is>
          <r>
            <t xml:space="preserve">SP Obras</t>
          </r>
        </is>
      </c>
      <c r="D681" s="18" t="inlineStr">
        <is>
          <r>
            <t xml:space="preserve">H</t>
          </r>
        </is>
      </c>
      <c r="E681" s="20" t="n">
        <v>0.2</v>
      </c>
      <c r="F681" s="21" t="n">
        <v>20.4363</v>
      </c>
      <c r="G681" s="21" t="n">
        <f>ROUND(ROUND(E681,4)*F681,2)</f>
        <v>4.09</v>
      </c>
    </row>
    <row r="682" customHeight="1" ht="15">
      <c r="A682" s="2" t="inlineStr"/>
      <c r="B682" s="2" t="inlineStr"/>
      <c r="C682" s="2" t="inlineStr"/>
      <c r="D682" s="2" t="inlineStr"/>
      <c r="E682" s="22" t="inlineStr">
        <is>
          <r>
            <t xml:space="preserve">TOTAL Mão de Obra:</t>
          </r>
        </is>
      </c>
      <c r="F682" s="22" t="inlineStr"/>
      <c r="G682" s="23" t="n">
        <f>SUM(G681:G681)</f>
        <v>4.09</v>
      </c>
    </row>
    <row r="683" customHeight="1" ht="15">
      <c r="A683" s="2" t="inlineStr"/>
      <c r="B683" s="2" t="inlineStr"/>
      <c r="C683" s="2" t="inlineStr"/>
      <c r="D683" s="2" t="inlineStr"/>
      <c r="E683" s="24" t="inlineStr">
        <is>
          <r>
            <t xml:space="preserve">VALOR:</t>
          </r>
        </is>
      </c>
      <c r="F683" s="24" t="inlineStr"/>
      <c r="G683" s="25" t="n">
        <f>ROUND(SUM(G679,G682),2)</f>
        <v>58.32</v>
      </c>
    </row>
    <row r="684" customHeight="1" ht="10">
      <c r="A684" s="2" t="inlineStr"/>
      <c r="B684" s="2" t="inlineStr"/>
      <c r="C684" s="2" t="inlineStr"/>
      <c r="D684" s="2" t="inlineStr"/>
      <c r="E684" s="14" t="inlineStr"/>
      <c r="F684" s="14" t="inlineStr"/>
      <c r="G684" s="14" t="inlineStr"/>
    </row>
    <row r="685" customHeight="1" ht="20">
      <c r="A685" s="15" t="inlineStr">
        <is>
          <r>
            <t xml:space="preserve">2.4.7. ​18.06.142​ Placa cerâmica esmaltada antiderrapante PEI-5 para área interna com saída para o exterior, grupo de absorção BIIa, resistência química A, assentado com argamassa colante industrializada​ (M2)</t>
          </r>
        </is>
      </c>
      <c r="B685" s="15" t="inlineStr"/>
      <c r="C685" s="15" t="inlineStr"/>
      <c r="D685" s="15" t="inlineStr"/>
      <c r="E685" s="15" t="inlineStr"/>
      <c r="F685" s="15" t="inlineStr"/>
      <c r="G685" s="15" t="inlineStr"/>
    </row>
    <row r="686" customHeight="1" ht="15">
      <c r="A686" s="16" t="inlineStr">
        <is>
          <r>
            <t xml:space="preserve">Material</t>
          </r>
        </is>
      </c>
      <c r="B686" s="16" t="inlineStr"/>
      <c r="C686" s="17" t="inlineStr">
        <is>
          <r>
            <t xml:space="preserve">FONTE</t>
          </r>
        </is>
      </c>
      <c r="D686" s="17" t="inlineStr">
        <is>
          <r>
            <t xml:space="preserve">UNID</t>
          </r>
        </is>
      </c>
      <c r="E686" s="17" t="inlineStr">
        <is>
          <r>
            <t xml:space="preserve">COEFICIENTE</t>
          </r>
        </is>
      </c>
      <c r="F686" s="17" t="inlineStr">
        <is>
          <r>
            <t xml:space="preserve">PREÇO UNITÁRIO</t>
          </r>
        </is>
      </c>
      <c r="G686" s="17" t="inlineStr">
        <is>
          <r>
            <t xml:space="preserve">TOTAL</t>
          </r>
        </is>
      </c>
    </row>
    <row r="687" customHeight="1" ht="38">
      <c r="A687" s="18" t="inlineStr">
        <is>
          <r>
            <t xml:space="preserve">B.02.000.039032</t>
          </r>
        </is>
      </c>
      <c r="B687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687" s="18" t="inlineStr">
        <is>
          <r>
            <t xml:space="preserve">SP Obras</t>
          </r>
        </is>
      </c>
      <c r="D687" s="18" t="inlineStr">
        <is>
          <r>
            <t xml:space="preserve">KG</t>
          </r>
        </is>
      </c>
      <c r="E687" s="20" t="n">
        <v>4.4</v>
      </c>
      <c r="F687" s="21" t="n">
        <v>1.75</v>
      </c>
      <c r="G687" s="21" t="n">
        <f>ROUND(ROUND(E687,4)*F687,2)</f>
        <v>7.7</v>
      </c>
    </row>
    <row r="688" customHeight="1" ht="38">
      <c r="A688" s="18" t="inlineStr">
        <is>
          <r>
            <t xml:space="preserve">G.02.000.034523</t>
          </r>
        </is>
      </c>
      <c r="B688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688" s="18" t="inlineStr">
        <is>
          <r>
            <t xml:space="preserve">SP Obras</t>
          </r>
        </is>
      </c>
      <c r="D688" s="18" t="inlineStr">
        <is>
          <r>
            <t xml:space="preserve">M2</t>
          </r>
        </is>
      </c>
      <c r="E688" s="20" t="n">
        <v>1.1</v>
      </c>
      <c r="F688" s="21" t="n">
        <v>98.52</v>
      </c>
      <c r="G688" s="21" t="n">
        <f>ROUND(ROUND(E688,4)*F688,2)</f>
        <v>108.37</v>
      </c>
    </row>
    <row r="689" customHeight="1" ht="15">
      <c r="A689" s="2" t="inlineStr"/>
      <c r="B689" s="2" t="inlineStr"/>
      <c r="C689" s="2" t="inlineStr"/>
      <c r="D689" s="2" t="inlineStr"/>
      <c r="E689" s="22" t="inlineStr">
        <is>
          <r>
            <t xml:space="preserve">TOTAL Material:</t>
          </r>
        </is>
      </c>
      <c r="F689" s="22" t="inlineStr"/>
      <c r="G689" s="23" t="n">
        <f>SUM(G687:G688)</f>
        <v>116.07</v>
      </c>
    </row>
    <row r="690" customHeight="1" ht="15">
      <c r="A690" s="16" t="inlineStr">
        <is>
          <r>
            <t xml:space="preserve">Mão de Obra</t>
          </r>
        </is>
      </c>
      <c r="B690" s="16" t="inlineStr"/>
      <c r="C690" s="17" t="inlineStr">
        <is>
          <r>
            <t xml:space="preserve">FONTE</t>
          </r>
        </is>
      </c>
      <c r="D690" s="17" t="inlineStr">
        <is>
          <r>
            <t xml:space="preserve">UNID</t>
          </r>
        </is>
      </c>
      <c r="E690" s="17" t="inlineStr">
        <is>
          <r>
            <t xml:space="preserve">COEFICIENTE</t>
          </r>
        </is>
      </c>
      <c r="F690" s="17" t="inlineStr">
        <is>
          <r>
            <t xml:space="preserve">PREÇO UNITÁRIO</t>
          </r>
        </is>
      </c>
      <c r="G690" s="17" t="inlineStr">
        <is>
          <r>
            <t xml:space="preserve">TOTAL</t>
          </r>
        </is>
      </c>
    </row>
    <row r="691" customHeight="1" ht="29">
      <c r="A691" s="18" t="inlineStr">
        <is>
          <r>
            <t xml:space="preserve">B.01.000.010139</t>
          </r>
        </is>
      </c>
      <c r="B691" s="19" t="inlineStr">
        <is>
          <r>
            <t xml:space="preserve">Pedreiro</t>
          </r>
        </is>
      </c>
      <c r="C691" s="18" t="inlineStr">
        <is>
          <r>
            <t xml:space="preserve">SP Obras</t>
          </r>
        </is>
      </c>
      <c r="D691" s="18" t="inlineStr">
        <is>
          <r>
            <t xml:space="preserve">H</t>
          </r>
        </is>
      </c>
      <c r="E691" s="20" t="n">
        <v>0.44</v>
      </c>
      <c r="F691" s="21" t="n">
        <v>24.8727</v>
      </c>
      <c r="G691" s="21" t="n">
        <f>ROUND(ROUND(E691,4)*F691,2)</f>
        <v>10.94</v>
      </c>
    </row>
    <row r="692" customHeight="1" ht="29">
      <c r="A692" s="18" t="inlineStr">
        <is>
          <r>
            <t xml:space="preserve">B.01.000.010146</t>
          </r>
        </is>
      </c>
      <c r="B692" s="19" t="inlineStr">
        <is>
          <r>
            <t xml:space="preserve">Servente</t>
          </r>
        </is>
      </c>
      <c r="C692" s="18" t="inlineStr">
        <is>
          <r>
            <t xml:space="preserve">SP Obras</t>
          </r>
        </is>
      </c>
      <c r="D692" s="18" t="inlineStr">
        <is>
          <r>
            <t xml:space="preserve">H</t>
          </r>
        </is>
      </c>
      <c r="E692" s="20" t="n">
        <v>0.22</v>
      </c>
      <c r="F692" s="21" t="n">
        <v>20.4363</v>
      </c>
      <c r="G692" s="21" t="n">
        <f>ROUND(ROUND(E692,4)*F692,2)</f>
        <v>4.5</v>
      </c>
    </row>
    <row r="693" customHeight="1" ht="15">
      <c r="A693" s="2" t="inlineStr"/>
      <c r="B693" s="2" t="inlineStr"/>
      <c r="C693" s="2" t="inlineStr"/>
      <c r="D693" s="2" t="inlineStr"/>
      <c r="E693" s="22" t="inlineStr">
        <is>
          <r>
            <t xml:space="preserve">TOTAL Mão de Obra:</t>
          </r>
        </is>
      </c>
      <c r="F693" s="22" t="inlineStr"/>
      <c r="G693" s="23" t="n">
        <f>SUM(G691:G692)</f>
        <v>15.44</v>
      </c>
    </row>
    <row r="694" customHeight="1" ht="15">
      <c r="A694" s="2" t="inlineStr"/>
      <c r="B694" s="2" t="inlineStr"/>
      <c r="C694" s="2" t="inlineStr"/>
      <c r="D694" s="2" t="inlineStr"/>
      <c r="E694" s="24" t="inlineStr">
        <is>
          <r>
            <t xml:space="preserve">VALOR:</t>
          </r>
        </is>
      </c>
      <c r="F694" s="24" t="inlineStr"/>
      <c r="G694" s="25" t="n">
        <f>ROUND(SUM(G689,G693),2)</f>
        <v>131.51</v>
      </c>
    </row>
    <row r="695" customHeight="1" ht="10">
      <c r="A695" s="2" t="inlineStr"/>
      <c r="B695" s="2" t="inlineStr"/>
      <c r="C695" s="2" t="inlineStr"/>
      <c r="D695" s="2" t="inlineStr"/>
      <c r="E695" s="14" t="inlineStr"/>
      <c r="F695" s="14" t="inlineStr"/>
      <c r="G695" s="14" t="inlineStr"/>
    </row>
    <row r="696" customHeight="1" ht="20">
      <c r="A696" s="15" t="inlineStr">
        <is>
          <r>
            <t xml:space="preserve">2.4.8.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696" s="15" t="inlineStr"/>
      <c r="C696" s="15" t="inlineStr"/>
      <c r="D696" s="15" t="inlineStr"/>
      <c r="E696" s="15" t="inlineStr"/>
      <c r="F696" s="15" t="inlineStr"/>
      <c r="G696" s="15" t="inlineStr"/>
    </row>
    <row r="697" customHeight="1" ht="15">
      <c r="A697" s="16" t="inlineStr">
        <is>
          <r>
            <t xml:space="preserve">Material</t>
          </r>
        </is>
      </c>
      <c r="B697" s="16" t="inlineStr"/>
      <c r="C697" s="17" t="inlineStr">
        <is>
          <r>
            <t xml:space="preserve">FONTE</t>
          </r>
        </is>
      </c>
      <c r="D697" s="17" t="inlineStr">
        <is>
          <r>
            <t xml:space="preserve">UNID</t>
          </r>
        </is>
      </c>
      <c r="E697" s="17" t="inlineStr">
        <is>
          <r>
            <t xml:space="preserve">COEFICIENTE</t>
          </r>
        </is>
      </c>
      <c r="F697" s="17" t="inlineStr">
        <is>
          <r>
            <t xml:space="preserve">PREÇO UNITÁRIO</t>
          </r>
        </is>
      </c>
      <c r="G697" s="17" t="inlineStr">
        <is>
          <r>
            <t xml:space="preserve">TOTAL</t>
          </r>
        </is>
      </c>
    </row>
    <row r="698" customHeight="1" ht="38">
      <c r="A698" s="18" t="inlineStr">
        <is>
          <r>
            <t xml:space="preserve">B.02.000.039032</t>
          </r>
        </is>
      </c>
      <c r="B698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698" s="18" t="inlineStr">
        <is>
          <r>
            <t xml:space="preserve">SP Obras</t>
          </r>
        </is>
      </c>
      <c r="D698" s="18" t="inlineStr">
        <is>
          <r>
            <t xml:space="preserve">KG</t>
          </r>
        </is>
      </c>
      <c r="E698" s="20" t="n">
        <v>0.5</v>
      </c>
      <c r="F698" s="21" t="n">
        <v>1.75</v>
      </c>
      <c r="G698" s="21" t="n">
        <f>ROUND(ROUND(E698,4)*F698,2)</f>
        <v>0.88</v>
      </c>
    </row>
    <row r="699" customHeight="1" ht="38">
      <c r="A699" s="18" t="inlineStr">
        <is>
          <r>
            <t xml:space="preserve">G.02.000.034523</t>
          </r>
        </is>
      </c>
      <c r="B699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699" s="18" t="inlineStr">
        <is>
          <r>
            <t xml:space="preserve">SP Obras</t>
          </r>
        </is>
      </c>
      <c r="D699" s="18" t="inlineStr">
        <is>
          <r>
            <t xml:space="preserve">M2</t>
          </r>
        </is>
      </c>
      <c r="E699" s="20" t="n">
        <v>0.188</v>
      </c>
      <c r="F699" s="21" t="n">
        <v>98.52</v>
      </c>
      <c r="G699" s="21" t="n">
        <f>ROUND(ROUND(E699,4)*F699,2)</f>
        <v>18.52</v>
      </c>
    </row>
    <row r="700" customHeight="1" ht="15">
      <c r="A700" s="2" t="inlineStr"/>
      <c r="B700" s="2" t="inlineStr"/>
      <c r="C700" s="2" t="inlineStr"/>
      <c r="D700" s="2" t="inlineStr"/>
      <c r="E700" s="22" t="inlineStr">
        <is>
          <r>
            <t xml:space="preserve">TOTAL Material:</t>
          </r>
        </is>
      </c>
      <c r="F700" s="22" t="inlineStr"/>
      <c r="G700" s="23" t="n">
        <f>SUM(G698:G699)</f>
        <v>19.4</v>
      </c>
    </row>
    <row r="701" customHeight="1" ht="15">
      <c r="A701" s="16" t="inlineStr">
        <is>
          <r>
            <t xml:space="preserve">Mão de Obra</t>
          </r>
        </is>
      </c>
      <c r="B701" s="16" t="inlineStr"/>
      <c r="C701" s="17" t="inlineStr">
        <is>
          <r>
            <t xml:space="preserve">FONTE</t>
          </r>
        </is>
      </c>
      <c r="D701" s="17" t="inlineStr">
        <is>
          <r>
            <t xml:space="preserve">UNID</t>
          </r>
        </is>
      </c>
      <c r="E701" s="17" t="inlineStr">
        <is>
          <r>
            <t xml:space="preserve">COEFICIENTE</t>
          </r>
        </is>
      </c>
      <c r="F701" s="17" t="inlineStr">
        <is>
          <r>
            <t xml:space="preserve">PREÇO UNITÁRIO</t>
          </r>
        </is>
      </c>
      <c r="G701" s="17" t="inlineStr">
        <is>
          <r>
            <t xml:space="preserve">TOTAL</t>
          </r>
        </is>
      </c>
    </row>
    <row r="702" customHeight="1" ht="29">
      <c r="A702" s="18" t="inlineStr">
        <is>
          <r>
            <t xml:space="preserve">B.01.000.010139</t>
          </r>
        </is>
      </c>
      <c r="B702" s="19" t="inlineStr">
        <is>
          <r>
            <t xml:space="preserve">Pedreiro</t>
          </r>
        </is>
      </c>
      <c r="C702" s="18" t="inlineStr">
        <is>
          <r>
            <t xml:space="preserve">SP Obras</t>
          </r>
        </is>
      </c>
      <c r="D702" s="18" t="inlineStr">
        <is>
          <r>
            <t xml:space="preserve">H</t>
          </r>
        </is>
      </c>
      <c r="E702" s="20" t="n">
        <v>0.0352</v>
      </c>
      <c r="F702" s="21" t="n">
        <v>24.8727</v>
      </c>
      <c r="G702" s="21" t="n">
        <f>ROUND(ROUND(E702,4)*F702,2)</f>
        <v>0.88</v>
      </c>
    </row>
    <row r="703" customHeight="1" ht="29">
      <c r="A703" s="18" t="inlineStr">
        <is>
          <r>
            <t xml:space="preserve">B.01.000.010146</t>
          </r>
        </is>
      </c>
      <c r="B703" s="19" t="inlineStr">
        <is>
          <r>
            <t xml:space="preserve">Servente</t>
          </r>
        </is>
      </c>
      <c r="C703" s="18" t="inlineStr">
        <is>
          <r>
            <t xml:space="preserve">SP Obras</t>
          </r>
        </is>
      </c>
      <c r="D703" s="18" t="inlineStr">
        <is>
          <r>
            <t xml:space="preserve">H</t>
          </r>
        </is>
      </c>
      <c r="E703" s="20" t="n">
        <v>0.0176</v>
      </c>
      <c r="F703" s="21" t="n">
        <v>20.4363</v>
      </c>
      <c r="G703" s="21" t="n">
        <f>ROUND(ROUND(E703,4)*F703,2)</f>
        <v>0.36</v>
      </c>
    </row>
    <row r="704" customHeight="1" ht="15">
      <c r="A704" s="2" t="inlineStr"/>
      <c r="B704" s="2" t="inlineStr"/>
      <c r="C704" s="2" t="inlineStr"/>
      <c r="D704" s="2" t="inlineStr"/>
      <c r="E704" s="22" t="inlineStr">
        <is>
          <r>
            <t xml:space="preserve">TOTAL Mão de Obra:</t>
          </r>
        </is>
      </c>
      <c r="F704" s="22" t="inlineStr"/>
      <c r="G704" s="23" t="n">
        <f>SUM(G702:G703)</f>
        <v>1.24</v>
      </c>
    </row>
    <row r="705" customHeight="1" ht="15">
      <c r="A705" s="2" t="inlineStr"/>
      <c r="B705" s="2" t="inlineStr"/>
      <c r="C705" s="2" t="inlineStr"/>
      <c r="D705" s="2" t="inlineStr"/>
      <c r="E705" s="24" t="inlineStr">
        <is>
          <r>
            <t xml:space="preserve">VALOR:</t>
          </r>
        </is>
      </c>
      <c r="F705" s="24" t="inlineStr"/>
      <c r="G705" s="25" t="n">
        <f>ROUND(SUM(G700,G704),2)</f>
        <v>20.64</v>
      </c>
    </row>
    <row r="706" customHeight="1" ht="10">
      <c r="A706" s="2" t="inlineStr"/>
      <c r="B706" s="2" t="inlineStr"/>
      <c r="C706" s="2" t="inlineStr"/>
      <c r="D706" s="2" t="inlineStr"/>
      <c r="E706" s="14" t="inlineStr"/>
      <c r="F706" s="14" t="inlineStr"/>
      <c r="G706" s="14" t="inlineStr"/>
    </row>
    <row r="707" customHeight="1" ht="20">
      <c r="A707" s="15" t="inlineStr">
        <is>
          <r>
            <t xml:space="preserve">2.4.9. ​18.06.410​ Rejuntamento em placas cerâmicas com argamassa industrializada para rejunte, juntas acima de 3 até 5 mm​ (M2)</t>
          </r>
        </is>
      </c>
      <c r="B707" s="15" t="inlineStr"/>
      <c r="C707" s="15" t="inlineStr"/>
      <c r="D707" s="15" t="inlineStr"/>
      <c r="E707" s="15" t="inlineStr"/>
      <c r="F707" s="15" t="inlineStr"/>
      <c r="G707" s="15" t="inlineStr"/>
    </row>
    <row r="708" customHeight="1" ht="15">
      <c r="A708" s="16" t="inlineStr">
        <is>
          <r>
            <t xml:space="preserve">Mão de Obra</t>
          </r>
        </is>
      </c>
      <c r="B708" s="16" t="inlineStr"/>
      <c r="C708" s="17" t="inlineStr">
        <is>
          <r>
            <t xml:space="preserve">FONTE</t>
          </r>
        </is>
      </c>
      <c r="D708" s="17" t="inlineStr">
        <is>
          <r>
            <t xml:space="preserve">UNID</t>
          </r>
        </is>
      </c>
      <c r="E708" s="17" t="inlineStr">
        <is>
          <r>
            <t xml:space="preserve">COEFICIENTE</t>
          </r>
        </is>
      </c>
      <c r="F708" s="17" t="inlineStr">
        <is>
          <r>
            <t xml:space="preserve">PREÇO UNITÁRIO</t>
          </r>
        </is>
      </c>
      <c r="G708" s="17" t="inlineStr">
        <is>
          <r>
            <t xml:space="preserve">TOTAL</t>
          </r>
        </is>
      </c>
    </row>
    <row r="709" customHeight="1" ht="29">
      <c r="A709" s="18" t="inlineStr">
        <is>
          <r>
            <t xml:space="preserve">B.01.000.010139</t>
          </r>
        </is>
      </c>
      <c r="B709" s="19" t="inlineStr">
        <is>
          <r>
            <t xml:space="preserve">Pedreiro</t>
          </r>
        </is>
      </c>
      <c r="C709" s="18" t="inlineStr">
        <is>
          <r>
            <t xml:space="preserve">SP Obras</t>
          </r>
        </is>
      </c>
      <c r="D709" s="18" t="inlineStr">
        <is>
          <r>
            <t xml:space="preserve">H</t>
          </r>
        </is>
      </c>
      <c r="E709" s="20" t="n">
        <v>0.25</v>
      </c>
      <c r="F709" s="21" t="n">
        <v>24.8727</v>
      </c>
      <c r="G709" s="21" t="n">
        <f>ROUND(ROUND(E709,4)*F709,2)</f>
        <v>6.22</v>
      </c>
    </row>
    <row r="710" customHeight="1" ht="29">
      <c r="A710" s="18" t="inlineStr">
        <is>
          <r>
            <t xml:space="preserve">B.01.000.010146</t>
          </r>
        </is>
      </c>
      <c r="B710" s="19" t="inlineStr">
        <is>
          <r>
            <t xml:space="preserve">Servente</t>
          </r>
        </is>
      </c>
      <c r="C710" s="18" t="inlineStr">
        <is>
          <r>
            <t xml:space="preserve">SP Obras</t>
          </r>
        </is>
      </c>
      <c r="D710" s="18" t="inlineStr">
        <is>
          <r>
            <t xml:space="preserve">H</t>
          </r>
        </is>
      </c>
      <c r="E710" s="20" t="n">
        <v>0.2</v>
      </c>
      <c r="F710" s="21" t="n">
        <v>20.4363</v>
      </c>
      <c r="G710" s="21" t="n">
        <f>ROUND(ROUND(E710,4)*F710,2)</f>
        <v>4.09</v>
      </c>
    </row>
    <row r="711" customHeight="1" ht="15">
      <c r="A711" s="2" t="inlineStr"/>
      <c r="B711" s="2" t="inlineStr"/>
      <c r="C711" s="2" t="inlineStr"/>
      <c r="D711" s="2" t="inlineStr"/>
      <c r="E711" s="22" t="inlineStr">
        <is>
          <r>
            <t xml:space="preserve">TOTAL Mão de Obra:</t>
          </r>
        </is>
      </c>
      <c r="F711" s="22" t="inlineStr"/>
      <c r="G711" s="23" t="n">
        <f>SUM(G709:G710)</f>
        <v>10.31</v>
      </c>
    </row>
    <row r="712" customHeight="1" ht="15">
      <c r="A712" s="16" t="inlineStr">
        <is>
          <r>
            <t xml:space="preserve">Serviço</t>
          </r>
        </is>
      </c>
      <c r="B712" s="16" t="inlineStr"/>
      <c r="C712" s="17" t="inlineStr">
        <is>
          <r>
            <t xml:space="preserve">FONTE</t>
          </r>
        </is>
      </c>
      <c r="D712" s="17" t="inlineStr">
        <is>
          <r>
            <t xml:space="preserve">UNID</t>
          </r>
        </is>
      </c>
      <c r="E712" s="17" t="inlineStr">
        <is>
          <r>
            <t xml:space="preserve">COEFICIENTE</t>
          </r>
        </is>
      </c>
      <c r="F712" s="17" t="inlineStr">
        <is>
          <r>
            <t xml:space="preserve">PREÇO UNITÁRIO</t>
          </r>
        </is>
      </c>
      <c r="G712" s="17" t="inlineStr">
        <is>
          <r>
            <t xml:space="preserve">TOTAL</t>
          </r>
        </is>
      </c>
    </row>
    <row r="713" customHeight="1" ht="29">
      <c r="A713" s="18" t="inlineStr">
        <is>
          <r>
            <t xml:space="preserve">B.02.000.039027</t>
          </r>
        </is>
      </c>
      <c r="B713" s="19" t="inlineStr">
        <is>
          <r>
            <t xml:space="preserve">Rejunte flexível cores diversas, para áreas interna e externa, pisos e paredes, juntas de 2 a 10 mm</t>
          </r>
        </is>
      </c>
      <c r="C713" s="18" t="inlineStr">
        <is>
          <r>
            <t xml:space="preserve">SP Obras</t>
          </r>
        </is>
      </c>
      <c r="D713" s="18" t="inlineStr">
        <is>
          <r>
            <t xml:space="preserve">KG</t>
          </r>
        </is>
      </c>
      <c r="E713" s="20" t="n">
        <v>0.4</v>
      </c>
      <c r="F713" s="21" t="n">
        <v>7.39</v>
      </c>
      <c r="G713" s="21" t="n">
        <f>ROUND(ROUND(E713,4)*F713,2)</f>
        <v>2.96</v>
      </c>
    </row>
    <row r="714" customHeight="1" ht="15">
      <c r="A714" s="2" t="inlineStr"/>
      <c r="B714" s="2" t="inlineStr"/>
      <c r="C714" s="2" t="inlineStr"/>
      <c r="D714" s="2" t="inlineStr"/>
      <c r="E714" s="22" t="inlineStr">
        <is>
          <r>
            <t xml:space="preserve">TOTAL Serviço:</t>
          </r>
        </is>
      </c>
      <c r="F714" s="22" t="inlineStr"/>
      <c r="G714" s="23" t="n">
        <f>SUM(G713:G713)</f>
        <v>2.96</v>
      </c>
    </row>
    <row r="715" customHeight="1" ht="15">
      <c r="A715" s="2" t="inlineStr"/>
      <c r="B715" s="2" t="inlineStr"/>
      <c r="C715" s="2" t="inlineStr"/>
      <c r="D715" s="2" t="inlineStr"/>
      <c r="E715" s="24" t="inlineStr">
        <is>
          <r>
            <t xml:space="preserve">VALOR:</t>
          </r>
        </is>
      </c>
      <c r="F715" s="24" t="inlineStr"/>
      <c r="G715" s="25" t="n">
        <f>ROUND(SUM(G711,G714),2)</f>
        <v>13.27</v>
      </c>
    </row>
    <row r="716" customHeight="1" ht="10">
      <c r="A716" s="2" t="inlineStr"/>
      <c r="B716" s="2" t="inlineStr"/>
      <c r="C716" s="2" t="inlineStr"/>
      <c r="D716" s="2" t="inlineStr"/>
      <c r="E716" s="14" t="inlineStr"/>
      <c r="F716" s="14" t="inlineStr"/>
      <c r="G716" s="14" t="inlineStr"/>
    </row>
    <row r="717" customHeight="1" ht="20">
      <c r="A717" s="15" t="inlineStr">
        <is>
          <r>
            <t xml:space="preserve">2.4.10. ​18.06.510​ Rejuntamento de rodapé em placas cerâmicas com argamassa industrializada para rejunte, altura até 10 cm, juntas acima de 3 até 5 mm​ (M)</t>
          </r>
        </is>
      </c>
      <c r="B717" s="15" t="inlineStr"/>
      <c r="C717" s="15" t="inlineStr"/>
      <c r="D717" s="15" t="inlineStr"/>
      <c r="E717" s="15" t="inlineStr"/>
      <c r="F717" s="15" t="inlineStr"/>
      <c r="G717" s="15" t="inlineStr"/>
    </row>
    <row r="718" customHeight="1" ht="15">
      <c r="A718" s="16" t="inlineStr">
        <is>
          <r>
            <t xml:space="preserve">Mão de Obra</t>
          </r>
        </is>
      </c>
      <c r="B718" s="16" t="inlineStr"/>
      <c r="C718" s="17" t="inlineStr">
        <is>
          <r>
            <t xml:space="preserve">FONTE</t>
          </r>
        </is>
      </c>
      <c r="D718" s="17" t="inlineStr">
        <is>
          <r>
            <t xml:space="preserve">UNID</t>
          </r>
        </is>
      </c>
      <c r="E718" s="17" t="inlineStr">
        <is>
          <r>
            <t xml:space="preserve">COEFICIENTE</t>
          </r>
        </is>
      </c>
      <c r="F718" s="17" t="inlineStr">
        <is>
          <r>
            <t xml:space="preserve">PREÇO UNITÁRIO</t>
          </r>
        </is>
      </c>
      <c r="G718" s="17" t="inlineStr">
        <is>
          <r>
            <t xml:space="preserve">TOTAL</t>
          </r>
        </is>
      </c>
    </row>
    <row r="719" customHeight="1" ht="29">
      <c r="A719" s="18" t="inlineStr">
        <is>
          <r>
            <t xml:space="preserve">B.01.000.010139</t>
          </r>
        </is>
      </c>
      <c r="B719" s="19" t="inlineStr">
        <is>
          <r>
            <t xml:space="preserve">Pedreiro</t>
          </r>
        </is>
      </c>
      <c r="C719" s="18" t="inlineStr">
        <is>
          <r>
            <t xml:space="preserve">SP Obras</t>
          </r>
        </is>
      </c>
      <c r="D719" s="18" t="inlineStr">
        <is>
          <r>
            <t xml:space="preserve">H</t>
          </r>
        </is>
      </c>
      <c r="E719" s="20" t="n">
        <v>0.03</v>
      </c>
      <c r="F719" s="21" t="n">
        <v>24.8727</v>
      </c>
      <c r="G719" s="21" t="n">
        <f>ROUND(ROUND(E719,4)*F719,2)</f>
        <v>0.75</v>
      </c>
    </row>
    <row r="720" customHeight="1" ht="29">
      <c r="A720" s="18" t="inlineStr">
        <is>
          <r>
            <t xml:space="preserve">B.01.000.010146</t>
          </r>
        </is>
      </c>
      <c r="B720" s="19" t="inlineStr">
        <is>
          <r>
            <t xml:space="preserve">Servente</t>
          </r>
        </is>
      </c>
      <c r="C720" s="18" t="inlineStr">
        <is>
          <r>
            <t xml:space="preserve">SP Obras</t>
          </r>
        </is>
      </c>
      <c r="D720" s="18" t="inlineStr">
        <is>
          <r>
            <t xml:space="preserve">H</t>
          </r>
        </is>
      </c>
      <c r="E720" s="20" t="n">
        <v>0.02</v>
      </c>
      <c r="F720" s="21" t="n">
        <v>20.4363</v>
      </c>
      <c r="G720" s="21" t="n">
        <f>ROUND(ROUND(E720,4)*F720,2)</f>
        <v>0.41</v>
      </c>
    </row>
    <row r="721" customHeight="1" ht="15">
      <c r="A721" s="2" t="inlineStr"/>
      <c r="B721" s="2" t="inlineStr"/>
      <c r="C721" s="2" t="inlineStr"/>
      <c r="D721" s="2" t="inlineStr"/>
      <c r="E721" s="22" t="inlineStr">
        <is>
          <r>
            <t xml:space="preserve">TOTAL Mão de Obra:</t>
          </r>
        </is>
      </c>
      <c r="F721" s="22" t="inlineStr"/>
      <c r="G721" s="23" t="n">
        <f>SUM(G719:G720)</f>
        <v>1.16</v>
      </c>
    </row>
    <row r="722" customHeight="1" ht="15">
      <c r="A722" s="16" t="inlineStr">
        <is>
          <r>
            <t xml:space="preserve">Serviço</t>
          </r>
        </is>
      </c>
      <c r="B722" s="16" t="inlineStr"/>
      <c r="C722" s="17" t="inlineStr">
        <is>
          <r>
            <t xml:space="preserve">FONTE</t>
          </r>
        </is>
      </c>
      <c r="D722" s="17" t="inlineStr">
        <is>
          <r>
            <t xml:space="preserve">UNID</t>
          </r>
        </is>
      </c>
      <c r="E722" s="17" t="inlineStr">
        <is>
          <r>
            <t xml:space="preserve">COEFICIENTE</t>
          </r>
        </is>
      </c>
      <c r="F722" s="17" t="inlineStr">
        <is>
          <r>
            <t xml:space="preserve">PREÇO UNITÁRIO</t>
          </r>
        </is>
      </c>
      <c r="G722" s="17" t="inlineStr">
        <is>
          <r>
            <t xml:space="preserve">TOTAL</t>
          </r>
        </is>
      </c>
    </row>
    <row r="723" customHeight="1" ht="29">
      <c r="A723" s="18" t="inlineStr">
        <is>
          <r>
            <t xml:space="preserve">B.02.000.039027</t>
          </r>
        </is>
      </c>
      <c r="B723" s="19" t="inlineStr">
        <is>
          <r>
            <t xml:space="preserve">Rejunte flexível cores diversas, para áreas interna e externa, pisos e paredes, juntas de 2 a 10 mm</t>
          </r>
        </is>
      </c>
      <c r="C723" s="18" t="inlineStr">
        <is>
          <r>
            <t xml:space="preserve">SP Obras</t>
          </r>
        </is>
      </c>
      <c r="D723" s="18" t="inlineStr">
        <is>
          <r>
            <t xml:space="preserve">KG</t>
          </r>
        </is>
      </c>
      <c r="E723" s="20" t="n">
        <v>0.04</v>
      </c>
      <c r="F723" s="21" t="n">
        <v>7.39</v>
      </c>
      <c r="G723" s="21" t="n">
        <f>ROUND(ROUND(E723,4)*F723,2)</f>
        <v>0.3</v>
      </c>
    </row>
    <row r="724" customHeight="1" ht="15">
      <c r="A724" s="2" t="inlineStr"/>
      <c r="B724" s="2" t="inlineStr"/>
      <c r="C724" s="2" t="inlineStr"/>
      <c r="D724" s="2" t="inlineStr"/>
      <c r="E724" s="22" t="inlineStr">
        <is>
          <r>
            <t xml:space="preserve">TOTAL Serviço:</t>
          </r>
        </is>
      </c>
      <c r="F724" s="22" t="inlineStr"/>
      <c r="G724" s="23" t="n">
        <f>SUM(G723:G723)</f>
        <v>0.3</v>
      </c>
    </row>
    <row r="725" customHeight="1" ht="15">
      <c r="A725" s="2" t="inlineStr"/>
      <c r="B725" s="2" t="inlineStr"/>
      <c r="C725" s="2" t="inlineStr"/>
      <c r="D725" s="2" t="inlineStr"/>
      <c r="E725" s="24" t="inlineStr">
        <is>
          <r>
            <t xml:space="preserve">VALOR:</t>
          </r>
        </is>
      </c>
      <c r="F725" s="24" t="inlineStr"/>
      <c r="G725" s="25" t="n">
        <f>ROUND(SUM(G721,G724),2)</f>
        <v>1.46</v>
      </c>
    </row>
    <row r="726" customHeight="1" ht="10">
      <c r="A726" s="2" t="inlineStr"/>
      <c r="B726" s="2" t="inlineStr"/>
      <c r="C726" s="2" t="inlineStr"/>
      <c r="D726" s="2" t="inlineStr"/>
      <c r="E726" s="14" t="inlineStr"/>
      <c r="F726" s="14" t="inlineStr"/>
      <c r="G726" s="14" t="inlineStr"/>
    </row>
    <row r="727" customHeight="1" ht="20">
      <c r="A727" s="15" t="inlineStr">
        <is>
          <r>
            <t xml:space="preserve">2.4.11. ​19.01.062​ Peitoril e/ou soleira em granito, espessura de 2 cm e largura até 20 cm, acabamento polido​ (M)</t>
          </r>
        </is>
      </c>
      <c r="B727" s="15" t="inlineStr"/>
      <c r="C727" s="15" t="inlineStr"/>
      <c r="D727" s="15" t="inlineStr"/>
      <c r="E727" s="15" t="inlineStr"/>
      <c r="F727" s="15" t="inlineStr"/>
      <c r="G727" s="15" t="inlineStr"/>
    </row>
    <row r="728" customHeight="1" ht="15">
      <c r="A728" s="16" t="inlineStr">
        <is>
          <r>
            <t xml:space="preserve">Material</t>
          </r>
        </is>
      </c>
      <c r="B728" s="16" t="inlineStr"/>
      <c r="C728" s="17" t="inlineStr">
        <is>
          <r>
            <t xml:space="preserve">FONTE</t>
          </r>
        </is>
      </c>
      <c r="D728" s="17" t="inlineStr">
        <is>
          <r>
            <t xml:space="preserve">UNID</t>
          </r>
        </is>
      </c>
      <c r="E728" s="17" t="inlineStr">
        <is>
          <r>
            <t xml:space="preserve">COEFICIENTE</t>
          </r>
        </is>
      </c>
      <c r="F728" s="17" t="inlineStr">
        <is>
          <r>
            <t xml:space="preserve">PREÇO UNITÁRIO</t>
          </r>
        </is>
      </c>
      <c r="G728" s="17" t="inlineStr">
        <is>
          <r>
            <t xml:space="preserve">TOTAL</t>
          </r>
        </is>
      </c>
    </row>
    <row r="729" customHeight="1" ht="29">
      <c r="A729" s="18" t="inlineStr">
        <is>
          <r>
            <t xml:space="preserve">B.02.000.039056</t>
          </r>
        </is>
      </c>
      <c r="B729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729" s="18" t="inlineStr">
        <is>
          <r>
            <t xml:space="preserve">SP Obras</t>
          </r>
        </is>
      </c>
      <c r="D729" s="18" t="inlineStr">
        <is>
          <r>
            <t xml:space="preserve">KG</t>
          </r>
        </is>
      </c>
      <c r="E729" s="20" t="n">
        <v>1.0</v>
      </c>
      <c r="F729" s="21" t="n">
        <v>3.83</v>
      </c>
      <c r="G729" s="21" t="n">
        <f>ROUND(ROUND(E729,4)*F729,2)</f>
        <v>3.83</v>
      </c>
    </row>
    <row r="730" customHeight="1" ht="38">
      <c r="A730" s="18" t="inlineStr">
        <is>
          <r>
            <t xml:space="preserve">K.02.000.032508</t>
          </r>
        </is>
      </c>
      <c r="B730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730" s="18" t="inlineStr">
        <is>
          <r>
            <t xml:space="preserve">SP Obras</t>
          </r>
        </is>
      </c>
      <c r="D730" s="18" t="inlineStr">
        <is>
          <r>
            <t xml:space="preserve">M</t>
          </r>
        </is>
      </c>
      <c r="E730" s="20" t="n">
        <v>1.05</v>
      </c>
      <c r="F730" s="21" t="n">
        <v>151.86</v>
      </c>
      <c r="G730" s="21" t="n">
        <f>ROUND(ROUND(E730,4)*F730,2)</f>
        <v>159.45</v>
      </c>
    </row>
    <row r="731" customHeight="1" ht="15">
      <c r="A731" s="2" t="inlineStr"/>
      <c r="B731" s="2" t="inlineStr"/>
      <c r="C731" s="2" t="inlineStr"/>
      <c r="D731" s="2" t="inlineStr"/>
      <c r="E731" s="22" t="inlineStr">
        <is>
          <r>
            <t xml:space="preserve">TOTAL Material:</t>
          </r>
        </is>
      </c>
      <c r="F731" s="22" t="inlineStr"/>
      <c r="G731" s="23" t="n">
        <f>SUM(G729:G730)</f>
        <v>163.28</v>
      </c>
    </row>
    <row r="732" customHeight="1" ht="15">
      <c r="A732" s="16" t="inlineStr">
        <is>
          <r>
            <t xml:space="preserve">Mão de Obra</t>
          </r>
        </is>
      </c>
      <c r="B732" s="16" t="inlineStr"/>
      <c r="C732" s="17" t="inlineStr">
        <is>
          <r>
            <t xml:space="preserve">FONTE</t>
          </r>
        </is>
      </c>
      <c r="D732" s="17" t="inlineStr">
        <is>
          <r>
            <t xml:space="preserve">UNID</t>
          </r>
        </is>
      </c>
      <c r="E732" s="17" t="inlineStr">
        <is>
          <r>
            <t xml:space="preserve">COEFICIENTE</t>
          </r>
        </is>
      </c>
      <c r="F732" s="17" t="inlineStr">
        <is>
          <r>
            <t xml:space="preserve">PREÇO UNITÁRIO</t>
          </r>
        </is>
      </c>
      <c r="G732" s="17" t="inlineStr">
        <is>
          <r>
            <t xml:space="preserve">TOTAL</t>
          </r>
        </is>
      </c>
    </row>
    <row r="733" customHeight="1" ht="29">
      <c r="A733" s="18" t="inlineStr">
        <is>
          <r>
            <t xml:space="preserve">B.01.000.010124</t>
          </r>
        </is>
      </c>
      <c r="B733" s="19" t="inlineStr">
        <is>
          <r>
            <t xml:space="preserve">Graniteiro</t>
          </r>
        </is>
      </c>
      <c r="C733" s="18" t="inlineStr">
        <is>
          <r>
            <t xml:space="preserve">SP Obras</t>
          </r>
        </is>
      </c>
      <c r="D733" s="18" t="inlineStr">
        <is>
          <r>
            <t xml:space="preserve">H</t>
          </r>
        </is>
      </c>
      <c r="E733" s="20" t="n">
        <v>0.27</v>
      </c>
      <c r="F733" s="21" t="n">
        <v>29.8021</v>
      </c>
      <c r="G733" s="21" t="n">
        <f>ROUND(ROUND(E733,4)*F733,2)</f>
        <v>8.05</v>
      </c>
    </row>
    <row r="734" customHeight="1" ht="29">
      <c r="A734" s="18" t="inlineStr">
        <is>
          <r>
            <t xml:space="preserve">B.01.000.010146</t>
          </r>
        </is>
      </c>
      <c r="B734" s="19" t="inlineStr">
        <is>
          <r>
            <t xml:space="preserve">Servente</t>
          </r>
        </is>
      </c>
      <c r="C734" s="18" t="inlineStr">
        <is>
          <r>
            <t xml:space="preserve">SP Obras</t>
          </r>
        </is>
      </c>
      <c r="D734" s="18" t="inlineStr">
        <is>
          <r>
            <t xml:space="preserve">H</t>
          </r>
        </is>
      </c>
      <c r="E734" s="20" t="n">
        <v>0.27</v>
      </c>
      <c r="F734" s="21" t="n">
        <v>20.4363</v>
      </c>
      <c r="G734" s="21" t="n">
        <f>ROUND(ROUND(E734,4)*F734,2)</f>
        <v>5.52</v>
      </c>
    </row>
    <row r="735" customHeight="1" ht="15">
      <c r="A735" s="2" t="inlineStr"/>
      <c r="B735" s="2" t="inlineStr"/>
      <c r="C735" s="2" t="inlineStr"/>
      <c r="D735" s="2" t="inlineStr"/>
      <c r="E735" s="22" t="inlineStr">
        <is>
          <r>
            <t xml:space="preserve">TOTAL Mão de Obra:</t>
          </r>
        </is>
      </c>
      <c r="F735" s="22" t="inlineStr"/>
      <c r="G735" s="23" t="n">
        <f>SUM(G733:G734)</f>
        <v>13.57</v>
      </c>
    </row>
    <row r="736" customHeight="1" ht="15">
      <c r="A736" s="16" t="inlineStr">
        <is>
          <r>
            <t xml:space="preserve">Serviço</t>
          </r>
        </is>
      </c>
      <c r="B736" s="16" t="inlineStr"/>
      <c r="C736" s="17" t="inlineStr">
        <is>
          <r>
            <t xml:space="preserve">FONTE</t>
          </r>
        </is>
      </c>
      <c r="D736" s="17" t="inlineStr">
        <is>
          <r>
            <t xml:space="preserve">UNID</t>
          </r>
        </is>
      </c>
      <c r="E736" s="17" t="inlineStr">
        <is>
          <r>
            <t xml:space="preserve">COEFICIENTE</t>
          </r>
        </is>
      </c>
      <c r="F736" s="17" t="inlineStr">
        <is>
          <r>
            <t xml:space="preserve">PREÇO UNITÁRIO</t>
          </r>
        </is>
      </c>
      <c r="G736" s="17" t="inlineStr">
        <is>
          <r>
            <t xml:space="preserve">TOTAL</t>
          </r>
        </is>
      </c>
    </row>
    <row r="737" customHeight="1" ht="29">
      <c r="A737" s="18" t="inlineStr">
        <is>
          <r>
            <t xml:space="preserve">B.02.000.039027</t>
          </r>
        </is>
      </c>
      <c r="B737" s="19" t="inlineStr">
        <is>
          <r>
            <t xml:space="preserve">Rejunte flexível cores diversas, para áreas interna e externa, pisos e paredes, juntas de 2 a 10 mm</t>
          </r>
        </is>
      </c>
      <c r="C737" s="18" t="inlineStr">
        <is>
          <r>
            <t xml:space="preserve">SP Obras</t>
          </r>
        </is>
      </c>
      <c r="D737" s="18" t="inlineStr">
        <is>
          <r>
            <t xml:space="preserve">KG</t>
          </r>
        </is>
      </c>
      <c r="E737" s="20" t="n">
        <v>0.162</v>
      </c>
      <c r="F737" s="21" t="n">
        <v>7.39</v>
      </c>
      <c r="G737" s="21" t="n">
        <f>ROUND(ROUND(E737,4)*F737,2)</f>
        <v>1.2</v>
      </c>
    </row>
    <row r="738" customHeight="1" ht="15">
      <c r="A738" s="2" t="inlineStr"/>
      <c r="B738" s="2" t="inlineStr"/>
      <c r="C738" s="2" t="inlineStr"/>
      <c r="D738" s="2" t="inlineStr"/>
      <c r="E738" s="22" t="inlineStr">
        <is>
          <r>
            <t xml:space="preserve">TOTAL Serviço:</t>
          </r>
        </is>
      </c>
      <c r="F738" s="22" t="inlineStr"/>
      <c r="G738" s="23" t="n">
        <f>SUM(G737:G737)</f>
        <v>1.2</v>
      </c>
    </row>
    <row r="739" customHeight="1" ht="15">
      <c r="A739" s="2" t="inlineStr"/>
      <c r="B739" s="2" t="inlineStr"/>
      <c r="C739" s="2" t="inlineStr"/>
      <c r="D739" s="2" t="inlineStr"/>
      <c r="E739" s="24" t="inlineStr">
        <is>
          <r>
            <t xml:space="preserve">VALOR:</t>
          </r>
        </is>
      </c>
      <c r="F739" s="24" t="inlineStr"/>
      <c r="G739" s="25" t="n">
        <f>ROUND(SUM(G731,G735,G738),2)</f>
        <v>178.05</v>
      </c>
    </row>
    <row r="740" customHeight="1" ht="10">
      <c r="A740" s="2" t="inlineStr"/>
      <c r="B740" s="2" t="inlineStr"/>
      <c r="C740" s="2" t="inlineStr"/>
      <c r="D740" s="2" t="inlineStr"/>
      <c r="E740" s="14" t="inlineStr"/>
      <c r="F740" s="14" t="inlineStr"/>
      <c r="G740" s="14" t="inlineStr"/>
    </row>
    <row r="741" customHeight="1" ht="20">
      <c r="A741" s="15" t="inlineStr">
        <is>
          <r>
            <t xml:space="preserve">2.5.1. ​23.09.040​ Porta lisa com batente madeira - 80 x 210 cm​ (UN)</t>
          </r>
        </is>
      </c>
      <c r="B741" s="15" t="inlineStr"/>
      <c r="C741" s="15" t="inlineStr"/>
      <c r="D741" s="15" t="inlineStr"/>
      <c r="E741" s="15" t="inlineStr"/>
      <c r="F741" s="15" t="inlineStr"/>
      <c r="G741" s="15" t="inlineStr"/>
    </row>
    <row r="742" customHeight="1" ht="15">
      <c r="A742" s="16" t="inlineStr">
        <is>
          <r>
            <t xml:space="preserve">Material</t>
          </r>
        </is>
      </c>
      <c r="B742" s="16" t="inlineStr"/>
      <c r="C742" s="17" t="inlineStr">
        <is>
          <r>
            <t xml:space="preserve">FONTE</t>
          </r>
        </is>
      </c>
      <c r="D742" s="17" t="inlineStr">
        <is>
          <r>
            <t xml:space="preserve">UNID</t>
          </r>
        </is>
      </c>
      <c r="E742" s="17" t="inlineStr">
        <is>
          <r>
            <t xml:space="preserve">COEFICIENTE</t>
          </r>
        </is>
      </c>
      <c r="F742" s="17" t="inlineStr">
        <is>
          <r>
            <t xml:space="preserve">PREÇO UNITÁRIO</t>
          </r>
        </is>
      </c>
      <c r="G742" s="17" t="inlineStr">
        <is>
          <r>
            <t xml:space="preserve">TOTAL</t>
          </r>
        </is>
      </c>
    </row>
    <row r="743" customHeight="1" ht="29">
      <c r="A743" s="18" t="inlineStr">
        <is>
          <r>
            <t xml:space="preserve">B.04.000.020503</t>
          </r>
        </is>
      </c>
      <c r="B743" s="19" t="inlineStr">
        <is>
          <r>
            <t xml:space="preserve">Areia média lavada (a granel caçamba fechada)</t>
          </r>
        </is>
      </c>
      <c r="C743" s="18" t="inlineStr">
        <is>
          <r>
            <t xml:space="preserve">SP Obras</t>
          </r>
        </is>
      </c>
      <c r="D743" s="18" t="inlineStr">
        <is>
          <r>
            <t xml:space="preserve">M3</t>
          </r>
        </is>
      </c>
      <c r="E743" s="20" t="n">
        <v>0.0063</v>
      </c>
      <c r="F743" s="21" t="n">
        <v>170.0</v>
      </c>
      <c r="G743" s="21" t="n">
        <f>ROUND(ROUND(E743,4)*F743,2)</f>
        <v>1.07</v>
      </c>
    </row>
    <row r="744" customHeight="1" ht="29">
      <c r="A744" s="18" t="inlineStr">
        <is>
          <r>
            <t xml:space="preserve">D.04.000.030135</t>
          </r>
        </is>
      </c>
      <c r="B744" s="19" t="inlineStr">
        <is>
          <r>
            <t xml:space="preserve">Batente madeira itauba/garapeira/cedro/angelim 14 x 3,5 cm, vão 52 a 92 x 210 cm</t>
          </r>
        </is>
      </c>
      <c r="C744" s="18" t="inlineStr">
        <is>
          <r>
            <t xml:space="preserve">SP Obras</t>
          </r>
        </is>
      </c>
      <c r="D744" s="18" t="inlineStr">
        <is>
          <r>
            <t xml:space="preserve">UN</t>
          </r>
        </is>
      </c>
      <c r="E744" s="20" t="n">
        <v>1.0</v>
      </c>
      <c r="F744" s="21" t="n">
        <v>192.81</v>
      </c>
      <c r="G744" s="21" t="n">
        <f>ROUND(ROUND(E744,4)*F744,2)</f>
        <v>192.81</v>
      </c>
    </row>
    <row r="745" customHeight="1" ht="29">
      <c r="A745" s="18" t="inlineStr">
        <is>
          <r>
            <t xml:space="preserve">B.02.000.020508</t>
          </r>
        </is>
      </c>
      <c r="B745" s="19" t="inlineStr">
        <is>
          <r>
            <t xml:space="preserve">Cimento CPII-E-32 (sacos de 50 kg)</t>
          </r>
        </is>
      </c>
      <c r="C745" s="18" t="inlineStr">
        <is>
          <r>
            <t xml:space="preserve">SP Obras</t>
          </r>
        </is>
      </c>
      <c r="D745" s="18" t="inlineStr">
        <is>
          <r>
            <t xml:space="preserve">KG</t>
          </r>
        </is>
      </c>
      <c r="E745" s="20" t="n">
        <v>2.71</v>
      </c>
      <c r="F745" s="21" t="n">
        <v>0.65</v>
      </c>
      <c r="G745" s="21" t="n">
        <f>ROUND(ROUND(E745,4)*F745,2)</f>
        <v>1.76</v>
      </c>
    </row>
    <row r="746" customHeight="1" ht="29">
      <c r="A746" s="18" t="inlineStr">
        <is>
          <r>
            <t xml:space="preserve">D.04.000.030223</t>
          </r>
        </is>
      </c>
      <c r="B746" s="19" t="inlineStr">
        <is>
          <r>
            <t xml:space="preserve">Folha de porta lisa em madeira sarrafeada para pintura 82x210cm</t>
          </r>
        </is>
      </c>
      <c r="C746" s="18" t="inlineStr">
        <is>
          <r>
            <t xml:space="preserve">SP Obras</t>
          </r>
        </is>
      </c>
      <c r="D746" s="18" t="inlineStr">
        <is>
          <r>
            <t xml:space="preserve">UN</t>
          </r>
        </is>
      </c>
      <c r="E746" s="20" t="n">
        <v>1.0</v>
      </c>
      <c r="F746" s="21" t="n">
        <v>239.73</v>
      </c>
      <c r="G746" s="21" t="n">
        <f>ROUND(ROUND(E746,4)*F746,2)</f>
        <v>239.73</v>
      </c>
    </row>
    <row r="747" customHeight="1" ht="29">
      <c r="A747" s="18" t="inlineStr">
        <is>
          <r>
            <t xml:space="preserve">D.04.000.030150</t>
          </r>
        </is>
      </c>
      <c r="B747" s="19" t="inlineStr">
        <is>
          <r>
            <t xml:space="preserve">Guarnição cedrinho de 210 x 100 x 1 x 5 cm</t>
          </r>
        </is>
      </c>
      <c r="C747" s="18" t="inlineStr">
        <is>
          <r>
            <t xml:space="preserve">SP Obras</t>
          </r>
        </is>
      </c>
      <c r="D747" s="18" t="inlineStr">
        <is>
          <r>
            <t xml:space="preserve">UN</t>
          </r>
        </is>
      </c>
      <c r="E747" s="20" t="n">
        <v>2.0</v>
      </c>
      <c r="F747" s="21" t="n">
        <v>34.2</v>
      </c>
      <c r="G747" s="21" t="n">
        <f>ROUND(ROUND(E747,4)*F747,2)</f>
        <v>68.4</v>
      </c>
    </row>
    <row r="748" customHeight="1" ht="29">
      <c r="A748" s="18" t="inlineStr">
        <is>
          <r>
            <t xml:space="preserve">E.02.000.026760</t>
          </r>
        </is>
      </c>
      <c r="B748" s="19" t="inlineStr">
        <is>
          <r>
            <t xml:space="preserve">Prego diversas bitolas (referência 18 x 27)</t>
          </r>
        </is>
      </c>
      <c r="C748" s="18" t="inlineStr">
        <is>
          <r>
            <t xml:space="preserve">SP Obras</t>
          </r>
        </is>
      </c>
      <c r="D748" s="18" t="inlineStr">
        <is>
          <r>
            <t xml:space="preserve">KG</t>
          </r>
        </is>
      </c>
      <c r="E748" s="20" t="n">
        <v>0.2</v>
      </c>
      <c r="F748" s="21" t="n">
        <v>10.42</v>
      </c>
      <c r="G748" s="21" t="n">
        <f>ROUND(ROUND(E748,4)*F748,2)</f>
        <v>2.08</v>
      </c>
    </row>
    <row r="749" customHeight="1" ht="15">
      <c r="A749" s="2" t="inlineStr"/>
      <c r="B749" s="2" t="inlineStr"/>
      <c r="C749" s="2" t="inlineStr"/>
      <c r="D749" s="2" t="inlineStr"/>
      <c r="E749" s="22" t="inlineStr">
        <is>
          <r>
            <t xml:space="preserve">TOTAL Material:</t>
          </r>
        </is>
      </c>
      <c r="F749" s="22" t="inlineStr"/>
      <c r="G749" s="23" t="n">
        <f>SUM(G743:G748)</f>
        <v>505.85</v>
      </c>
    </row>
    <row r="750" customHeight="1" ht="15">
      <c r="A750" s="16" t="inlineStr">
        <is>
          <r>
            <t xml:space="preserve">Mão de Obra</t>
          </r>
        </is>
      </c>
      <c r="B750" s="16" t="inlineStr"/>
      <c r="C750" s="17" t="inlineStr">
        <is>
          <r>
            <t xml:space="preserve">FONTE</t>
          </r>
        </is>
      </c>
      <c r="D750" s="17" t="inlineStr">
        <is>
          <r>
            <t xml:space="preserve">UNID</t>
          </r>
        </is>
      </c>
      <c r="E750" s="17" t="inlineStr">
        <is>
          <r>
            <t xml:space="preserve">COEFICIENTE</t>
          </r>
        </is>
      </c>
      <c r="F750" s="17" t="inlineStr">
        <is>
          <r>
            <t xml:space="preserve">PREÇO UNITÁRIO</t>
          </r>
        </is>
      </c>
      <c r="G750" s="17" t="inlineStr">
        <is>
          <r>
            <t xml:space="preserve">TOTAL</t>
          </r>
        </is>
      </c>
    </row>
    <row r="751" customHeight="1" ht="29">
      <c r="A751" s="18" t="inlineStr">
        <is>
          <r>
            <t xml:space="preserve">B.01.000.010112</t>
          </r>
        </is>
      </c>
      <c r="B751" s="19" t="inlineStr">
        <is>
          <r>
            <t xml:space="preserve">Ajudante de carpinteiro</t>
          </r>
        </is>
      </c>
      <c r="C751" s="18" t="inlineStr">
        <is>
          <r>
            <t xml:space="preserve">SP Obras</t>
          </r>
        </is>
      </c>
      <c r="D751" s="18" t="inlineStr">
        <is>
          <r>
            <t xml:space="preserve">H</t>
          </r>
        </is>
      </c>
      <c r="E751" s="20" t="n">
        <v>1.5</v>
      </c>
      <c r="F751" s="21" t="n">
        <v>20.4363</v>
      </c>
      <c r="G751" s="21" t="n">
        <f>ROUND(ROUND(E751,4)*F751,2)</f>
        <v>30.65</v>
      </c>
    </row>
    <row r="752" customHeight="1" ht="29">
      <c r="A752" s="18" t="inlineStr">
        <is>
          <r>
            <t xml:space="preserve">B.01.000.010111</t>
          </r>
        </is>
      </c>
      <c r="B752" s="19" t="inlineStr">
        <is>
          <r>
            <t xml:space="preserve">Carpinteiro</t>
          </r>
        </is>
      </c>
      <c r="C752" s="18" t="inlineStr">
        <is>
          <r>
            <t xml:space="preserve">SP Obras</t>
          </r>
        </is>
      </c>
      <c r="D752" s="18" t="inlineStr">
        <is>
          <r>
            <t xml:space="preserve">H</t>
          </r>
        </is>
      </c>
      <c r="E752" s="20" t="n">
        <v>1.5</v>
      </c>
      <c r="F752" s="21" t="n">
        <v>24.8727</v>
      </c>
      <c r="G752" s="21" t="n">
        <f>ROUND(ROUND(E752,4)*F752,2)</f>
        <v>37.31</v>
      </c>
    </row>
    <row r="753" customHeight="1" ht="29">
      <c r="A753" s="18" t="inlineStr">
        <is>
          <r>
            <t xml:space="preserve">B.01.000.010139</t>
          </r>
        </is>
      </c>
      <c r="B753" s="19" t="inlineStr">
        <is>
          <r>
            <t xml:space="preserve">Pedreiro</t>
          </r>
        </is>
      </c>
      <c r="C753" s="18" t="inlineStr">
        <is>
          <r>
            <t xml:space="preserve">SP Obras</t>
          </r>
        </is>
      </c>
      <c r="D753" s="18" t="inlineStr">
        <is>
          <r>
            <t xml:space="preserve">H</t>
          </r>
        </is>
      </c>
      <c r="E753" s="20" t="n">
        <v>1.3</v>
      </c>
      <c r="F753" s="21" t="n">
        <v>24.8727</v>
      </c>
      <c r="G753" s="21" t="n">
        <f>ROUND(ROUND(E753,4)*F753,2)</f>
        <v>32.33</v>
      </c>
    </row>
    <row r="754" customHeight="1" ht="29">
      <c r="A754" s="18" t="inlineStr">
        <is>
          <r>
            <t xml:space="preserve">B.01.000.010146</t>
          </r>
        </is>
      </c>
      <c r="B754" s="19" t="inlineStr">
        <is>
          <r>
            <t xml:space="preserve">Servente</t>
          </r>
        </is>
      </c>
      <c r="C754" s="18" t="inlineStr">
        <is>
          <r>
            <t xml:space="preserve">SP Obras</t>
          </r>
        </is>
      </c>
      <c r="D754" s="18" t="inlineStr">
        <is>
          <r>
            <t xml:space="preserve">H</t>
          </r>
        </is>
      </c>
      <c r="E754" s="20" t="n">
        <v>1.3</v>
      </c>
      <c r="F754" s="21" t="n">
        <v>20.4363</v>
      </c>
      <c r="G754" s="21" t="n">
        <f>ROUND(ROUND(E754,4)*F754,2)</f>
        <v>26.57</v>
      </c>
    </row>
    <row r="755" customHeight="1" ht="15">
      <c r="A755" s="2" t="inlineStr"/>
      <c r="B755" s="2" t="inlineStr"/>
      <c r="C755" s="2" t="inlineStr"/>
      <c r="D755" s="2" t="inlineStr"/>
      <c r="E755" s="22" t="inlineStr">
        <is>
          <r>
            <t xml:space="preserve">TOTAL Mão de Obra:</t>
          </r>
        </is>
      </c>
      <c r="F755" s="22" t="inlineStr"/>
      <c r="G755" s="23" t="n">
        <f>SUM(G751:G754)</f>
        <v>126.86</v>
      </c>
    </row>
    <row r="756" customHeight="1" ht="15">
      <c r="A756" s="2" t="inlineStr"/>
      <c r="B756" s="2" t="inlineStr"/>
      <c r="C756" s="2" t="inlineStr"/>
      <c r="D756" s="2" t="inlineStr"/>
      <c r="E756" s="24" t="inlineStr">
        <is>
          <r>
            <t xml:space="preserve">VALOR:</t>
          </r>
        </is>
      </c>
      <c r="F756" s="24" t="inlineStr"/>
      <c r="G756" s="25" t="n">
        <f>ROUND(SUM(G749,G755),2)</f>
        <v>632.72</v>
      </c>
    </row>
    <row r="757" customHeight="1" ht="10">
      <c r="A757" s="2" t="inlineStr"/>
      <c r="B757" s="2" t="inlineStr"/>
      <c r="C757" s="2" t="inlineStr"/>
      <c r="D757" s="2" t="inlineStr"/>
      <c r="E757" s="14" t="inlineStr"/>
      <c r="F757" s="14" t="inlineStr"/>
      <c r="G757" s="14" t="inlineStr"/>
    </row>
    <row r="758" customHeight="1" ht="20">
      <c r="A758" s="15" t="inlineStr">
        <is>
          <r>
            <t xml:space="preserve">2.5.2. ​23.09.050​ Porta lisa com batente madeira - 90 x 210 cm​ (UN)</t>
          </r>
        </is>
      </c>
      <c r="B758" s="15" t="inlineStr"/>
      <c r="C758" s="15" t="inlineStr"/>
      <c r="D758" s="15" t="inlineStr"/>
      <c r="E758" s="15" t="inlineStr"/>
      <c r="F758" s="15" t="inlineStr"/>
      <c r="G758" s="15" t="inlineStr"/>
    </row>
    <row r="759" customHeight="1" ht="15">
      <c r="A759" s="16" t="inlineStr">
        <is>
          <r>
            <t xml:space="preserve">Material</t>
          </r>
        </is>
      </c>
      <c r="B759" s="16" t="inlineStr"/>
      <c r="C759" s="17" t="inlineStr">
        <is>
          <r>
            <t xml:space="preserve">FONTE</t>
          </r>
        </is>
      </c>
      <c r="D759" s="17" t="inlineStr">
        <is>
          <r>
            <t xml:space="preserve">UNID</t>
          </r>
        </is>
      </c>
      <c r="E759" s="17" t="inlineStr">
        <is>
          <r>
            <t xml:space="preserve">COEFICIENTE</t>
          </r>
        </is>
      </c>
      <c r="F759" s="17" t="inlineStr">
        <is>
          <r>
            <t xml:space="preserve">PREÇO UNITÁRIO</t>
          </r>
        </is>
      </c>
      <c r="G759" s="17" t="inlineStr">
        <is>
          <r>
            <t xml:space="preserve">TOTAL</t>
          </r>
        </is>
      </c>
    </row>
    <row r="760" customHeight="1" ht="29">
      <c r="A760" s="18" t="inlineStr">
        <is>
          <r>
            <t xml:space="preserve">B.04.000.020503</t>
          </r>
        </is>
      </c>
      <c r="B760" s="19" t="inlineStr">
        <is>
          <r>
            <t xml:space="preserve">Areia média lavada (a granel caçamba fechada)</t>
          </r>
        </is>
      </c>
      <c r="C760" s="18" t="inlineStr">
        <is>
          <r>
            <t xml:space="preserve">SP Obras</t>
          </r>
        </is>
      </c>
      <c r="D760" s="18" t="inlineStr">
        <is>
          <r>
            <t xml:space="preserve">M3</t>
          </r>
        </is>
      </c>
      <c r="E760" s="20" t="n">
        <v>0.0063</v>
      </c>
      <c r="F760" s="21" t="n">
        <v>170.0</v>
      </c>
      <c r="G760" s="21" t="n">
        <f>ROUND(ROUND(E760,4)*F760,2)</f>
        <v>1.07</v>
      </c>
    </row>
    <row r="761" customHeight="1" ht="29">
      <c r="A761" s="18" t="inlineStr">
        <is>
          <r>
            <t xml:space="preserve">D.04.000.030135</t>
          </r>
        </is>
      </c>
      <c r="B761" s="19" t="inlineStr">
        <is>
          <r>
            <t xml:space="preserve">Batente madeira itauba/garapeira/cedro/angelim 14 x 3,5 cm, vão 52 a 92 x 210 cm</t>
          </r>
        </is>
      </c>
      <c r="C761" s="18" t="inlineStr">
        <is>
          <r>
            <t xml:space="preserve">SP Obras</t>
          </r>
        </is>
      </c>
      <c r="D761" s="18" t="inlineStr">
        <is>
          <r>
            <t xml:space="preserve">UN</t>
          </r>
        </is>
      </c>
      <c r="E761" s="20" t="n">
        <v>1.0</v>
      </c>
      <c r="F761" s="21" t="n">
        <v>192.81</v>
      </c>
      <c r="G761" s="21" t="n">
        <f>ROUND(ROUND(E761,4)*F761,2)</f>
        <v>192.81</v>
      </c>
    </row>
    <row r="762" customHeight="1" ht="29">
      <c r="A762" s="18" t="inlineStr">
        <is>
          <r>
            <t xml:space="preserve">B.02.000.020508</t>
          </r>
        </is>
      </c>
      <c r="B762" s="19" t="inlineStr">
        <is>
          <r>
            <t xml:space="preserve">Cimento CPII-E-32 (sacos de 50 kg)</t>
          </r>
        </is>
      </c>
      <c r="C762" s="18" t="inlineStr">
        <is>
          <r>
            <t xml:space="preserve">SP Obras</t>
          </r>
        </is>
      </c>
      <c r="D762" s="18" t="inlineStr">
        <is>
          <r>
            <t xml:space="preserve">KG</t>
          </r>
        </is>
      </c>
      <c r="E762" s="20" t="n">
        <v>2.71</v>
      </c>
      <c r="F762" s="21" t="n">
        <v>0.65</v>
      </c>
      <c r="G762" s="21" t="n">
        <f>ROUND(ROUND(E762,4)*F762,2)</f>
        <v>1.76</v>
      </c>
    </row>
    <row r="763" customHeight="1" ht="29">
      <c r="A763" s="18" t="inlineStr">
        <is>
          <r>
            <t xml:space="preserve">D.04.000.030224</t>
          </r>
        </is>
      </c>
      <c r="B763" s="19" t="inlineStr">
        <is>
          <r>
            <t xml:space="preserve">Folha de porta lisa em madeira sarrafeada para pintura 92x210cm</t>
          </r>
        </is>
      </c>
      <c r="C763" s="18" t="inlineStr">
        <is>
          <r>
            <t xml:space="preserve">SP Obras</t>
          </r>
        </is>
      </c>
      <c r="D763" s="18" t="inlineStr">
        <is>
          <r>
            <t xml:space="preserve">UN</t>
          </r>
        </is>
      </c>
      <c r="E763" s="20" t="n">
        <v>1.0</v>
      </c>
      <c r="F763" s="21" t="n">
        <v>264.15</v>
      </c>
      <c r="G763" s="21" t="n">
        <f>ROUND(ROUND(E763,4)*F763,2)</f>
        <v>264.15</v>
      </c>
    </row>
    <row r="764" customHeight="1" ht="29">
      <c r="A764" s="18" t="inlineStr">
        <is>
          <r>
            <t xml:space="preserve">D.04.000.030150</t>
          </r>
        </is>
      </c>
      <c r="B764" s="19" t="inlineStr">
        <is>
          <r>
            <t xml:space="preserve">Guarnição cedrinho de 210 x 100 x 1 x 5 cm</t>
          </r>
        </is>
      </c>
      <c r="C764" s="18" t="inlineStr">
        <is>
          <r>
            <t xml:space="preserve">SP Obras</t>
          </r>
        </is>
      </c>
      <c r="D764" s="18" t="inlineStr">
        <is>
          <r>
            <t xml:space="preserve">UN</t>
          </r>
        </is>
      </c>
      <c r="E764" s="20" t="n">
        <v>2.0</v>
      </c>
      <c r="F764" s="21" t="n">
        <v>34.2</v>
      </c>
      <c r="G764" s="21" t="n">
        <f>ROUND(ROUND(E764,4)*F764,2)</f>
        <v>68.4</v>
      </c>
    </row>
    <row r="765" customHeight="1" ht="29">
      <c r="A765" s="18" t="inlineStr">
        <is>
          <r>
            <t xml:space="preserve">E.02.000.026760</t>
          </r>
        </is>
      </c>
      <c r="B765" s="19" t="inlineStr">
        <is>
          <r>
            <t xml:space="preserve">Prego diversas bitolas (referência 18 x 27)</t>
          </r>
        </is>
      </c>
      <c r="C765" s="18" t="inlineStr">
        <is>
          <r>
            <t xml:space="preserve">SP Obras</t>
          </r>
        </is>
      </c>
      <c r="D765" s="18" t="inlineStr">
        <is>
          <r>
            <t xml:space="preserve">KG</t>
          </r>
        </is>
      </c>
      <c r="E765" s="20" t="n">
        <v>0.2</v>
      </c>
      <c r="F765" s="21" t="n">
        <v>10.42</v>
      </c>
      <c r="G765" s="21" t="n">
        <f>ROUND(ROUND(E765,4)*F765,2)</f>
        <v>2.08</v>
      </c>
    </row>
    <row r="766" customHeight="1" ht="15">
      <c r="A766" s="2" t="inlineStr"/>
      <c r="B766" s="2" t="inlineStr"/>
      <c r="C766" s="2" t="inlineStr"/>
      <c r="D766" s="2" t="inlineStr"/>
      <c r="E766" s="22" t="inlineStr">
        <is>
          <r>
            <t xml:space="preserve">TOTAL Material:</t>
          </r>
        </is>
      </c>
      <c r="F766" s="22" t="inlineStr"/>
      <c r="G766" s="23" t="n">
        <f>SUM(G760:G765)</f>
        <v>530.27</v>
      </c>
    </row>
    <row r="767" customHeight="1" ht="15">
      <c r="A767" s="16" t="inlineStr">
        <is>
          <r>
            <t xml:space="preserve">Mão de Obra</t>
          </r>
        </is>
      </c>
      <c r="B767" s="16" t="inlineStr"/>
      <c r="C767" s="17" t="inlineStr">
        <is>
          <r>
            <t xml:space="preserve">FONTE</t>
          </r>
        </is>
      </c>
      <c r="D767" s="17" t="inlineStr">
        <is>
          <r>
            <t xml:space="preserve">UNID</t>
          </r>
        </is>
      </c>
      <c r="E767" s="17" t="inlineStr">
        <is>
          <r>
            <t xml:space="preserve">COEFICIENTE</t>
          </r>
        </is>
      </c>
      <c r="F767" s="17" t="inlineStr">
        <is>
          <r>
            <t xml:space="preserve">PREÇO UNITÁRIO</t>
          </r>
        </is>
      </c>
      <c r="G767" s="17" t="inlineStr">
        <is>
          <r>
            <t xml:space="preserve">TOTAL</t>
          </r>
        </is>
      </c>
    </row>
    <row r="768" customHeight="1" ht="29">
      <c r="A768" s="18" t="inlineStr">
        <is>
          <r>
            <t xml:space="preserve">B.01.000.010112</t>
          </r>
        </is>
      </c>
      <c r="B768" s="19" t="inlineStr">
        <is>
          <r>
            <t xml:space="preserve">Ajudante de carpinteiro</t>
          </r>
        </is>
      </c>
      <c r="C768" s="18" t="inlineStr">
        <is>
          <r>
            <t xml:space="preserve">SP Obras</t>
          </r>
        </is>
      </c>
      <c r="D768" s="18" t="inlineStr">
        <is>
          <r>
            <t xml:space="preserve">H</t>
          </r>
        </is>
      </c>
      <c r="E768" s="20" t="n">
        <v>1.5</v>
      </c>
      <c r="F768" s="21" t="n">
        <v>20.4363</v>
      </c>
      <c r="G768" s="21" t="n">
        <f>ROUND(ROUND(E768,4)*F768,2)</f>
        <v>30.65</v>
      </c>
    </row>
    <row r="769" customHeight="1" ht="29">
      <c r="A769" s="18" t="inlineStr">
        <is>
          <r>
            <t xml:space="preserve">B.01.000.010111</t>
          </r>
        </is>
      </c>
      <c r="B769" s="19" t="inlineStr">
        <is>
          <r>
            <t xml:space="preserve">Carpinteiro</t>
          </r>
        </is>
      </c>
      <c r="C769" s="18" t="inlineStr">
        <is>
          <r>
            <t xml:space="preserve">SP Obras</t>
          </r>
        </is>
      </c>
      <c r="D769" s="18" t="inlineStr">
        <is>
          <r>
            <t xml:space="preserve">H</t>
          </r>
        </is>
      </c>
      <c r="E769" s="20" t="n">
        <v>1.5</v>
      </c>
      <c r="F769" s="21" t="n">
        <v>24.8727</v>
      </c>
      <c r="G769" s="21" t="n">
        <f>ROUND(ROUND(E769,4)*F769,2)</f>
        <v>37.31</v>
      </c>
    </row>
    <row r="770" customHeight="1" ht="29">
      <c r="A770" s="18" t="inlineStr">
        <is>
          <r>
            <t xml:space="preserve">B.01.000.010139</t>
          </r>
        </is>
      </c>
      <c r="B770" s="19" t="inlineStr">
        <is>
          <r>
            <t xml:space="preserve">Pedreiro</t>
          </r>
        </is>
      </c>
      <c r="C770" s="18" t="inlineStr">
        <is>
          <r>
            <t xml:space="preserve">SP Obras</t>
          </r>
        </is>
      </c>
      <c r="D770" s="18" t="inlineStr">
        <is>
          <r>
            <t xml:space="preserve">H</t>
          </r>
        </is>
      </c>
      <c r="E770" s="20" t="n">
        <v>1.3</v>
      </c>
      <c r="F770" s="21" t="n">
        <v>24.8727</v>
      </c>
      <c r="G770" s="21" t="n">
        <f>ROUND(ROUND(E770,4)*F770,2)</f>
        <v>32.33</v>
      </c>
    </row>
    <row r="771" customHeight="1" ht="29">
      <c r="A771" s="18" t="inlineStr">
        <is>
          <r>
            <t xml:space="preserve">B.01.000.010146</t>
          </r>
        </is>
      </c>
      <c r="B771" s="19" t="inlineStr">
        <is>
          <r>
            <t xml:space="preserve">Servente</t>
          </r>
        </is>
      </c>
      <c r="C771" s="18" t="inlineStr">
        <is>
          <r>
            <t xml:space="preserve">SP Obras</t>
          </r>
        </is>
      </c>
      <c r="D771" s="18" t="inlineStr">
        <is>
          <r>
            <t xml:space="preserve">H</t>
          </r>
        </is>
      </c>
      <c r="E771" s="20" t="n">
        <v>1.3</v>
      </c>
      <c r="F771" s="21" t="n">
        <v>20.4363</v>
      </c>
      <c r="G771" s="21" t="n">
        <f>ROUND(ROUND(E771,4)*F771,2)</f>
        <v>26.57</v>
      </c>
    </row>
    <row r="772" customHeight="1" ht="15">
      <c r="A772" s="2" t="inlineStr"/>
      <c r="B772" s="2" t="inlineStr"/>
      <c r="C772" s="2" t="inlineStr"/>
      <c r="D772" s="2" t="inlineStr"/>
      <c r="E772" s="22" t="inlineStr">
        <is>
          <r>
            <t xml:space="preserve">TOTAL Mão de Obra:</t>
          </r>
        </is>
      </c>
      <c r="F772" s="22" t="inlineStr"/>
      <c r="G772" s="23" t="n">
        <f>SUM(G768:G771)</f>
        <v>126.86</v>
      </c>
    </row>
    <row r="773" customHeight="1" ht="15">
      <c r="A773" s="2" t="inlineStr"/>
      <c r="B773" s="2" t="inlineStr"/>
      <c r="C773" s="2" t="inlineStr"/>
      <c r="D773" s="2" t="inlineStr"/>
      <c r="E773" s="24" t="inlineStr">
        <is>
          <r>
            <t xml:space="preserve">VALOR:</t>
          </r>
        </is>
      </c>
      <c r="F773" s="24" t="inlineStr"/>
      <c r="G773" s="25" t="n">
        <f>ROUND(SUM(G766,G772),2)</f>
        <v>657.14</v>
      </c>
    </row>
    <row r="774" customHeight="1" ht="10">
      <c r="A774" s="2" t="inlineStr"/>
      <c r="B774" s="2" t="inlineStr"/>
      <c r="C774" s="2" t="inlineStr"/>
      <c r="D774" s="2" t="inlineStr"/>
      <c r="E774" s="14" t="inlineStr"/>
      <c r="F774" s="14" t="inlineStr"/>
      <c r="G774" s="14" t="inlineStr"/>
    </row>
    <row r="775" customHeight="1" ht="20">
      <c r="A775" s="15" t="inlineStr">
        <is>
          <r>
            <t xml:space="preserve">2.5.3. ​24.01.030​ Caixilho em ferro basculante, sob medida​ (M2)</t>
          </r>
        </is>
      </c>
      <c r="B775" s="15" t="inlineStr"/>
      <c r="C775" s="15" t="inlineStr"/>
      <c r="D775" s="15" t="inlineStr"/>
      <c r="E775" s="15" t="inlineStr"/>
      <c r="F775" s="15" t="inlineStr"/>
      <c r="G775" s="15" t="inlineStr"/>
    </row>
    <row r="776" customHeight="1" ht="15">
      <c r="A776" s="16" t="inlineStr">
        <is>
          <r>
            <t xml:space="preserve">Material</t>
          </r>
        </is>
      </c>
      <c r="B776" s="16" t="inlineStr"/>
      <c r="C776" s="17" t="inlineStr">
        <is>
          <r>
            <t xml:space="preserve">FONTE</t>
          </r>
        </is>
      </c>
      <c r="D776" s="17" t="inlineStr">
        <is>
          <r>
            <t xml:space="preserve">UNID</t>
          </r>
        </is>
      </c>
      <c r="E776" s="17" t="inlineStr">
        <is>
          <r>
            <t xml:space="preserve">COEFICIENTE</t>
          </r>
        </is>
      </c>
      <c r="F776" s="17" t="inlineStr">
        <is>
          <r>
            <t xml:space="preserve">PREÇO UNITÁRIO</t>
          </r>
        </is>
      </c>
      <c r="G776" s="17" t="inlineStr">
        <is>
          <r>
            <t xml:space="preserve">TOTAL</t>
          </r>
        </is>
      </c>
    </row>
    <row r="777" customHeight="1" ht="29">
      <c r="A777" s="18" t="inlineStr">
        <is>
          <r>
            <t xml:space="preserve">B.04.000.020503</t>
          </r>
        </is>
      </c>
      <c r="B777" s="19" t="inlineStr">
        <is>
          <r>
            <t xml:space="preserve">Areia média lavada (a granel caçamba fechada)</t>
          </r>
        </is>
      </c>
      <c r="C777" s="18" t="inlineStr">
        <is>
          <r>
            <t xml:space="preserve">SP Obras</t>
          </r>
        </is>
      </c>
      <c r="D777" s="18" t="inlineStr">
        <is>
          <r>
            <t xml:space="preserve">M3</t>
          </r>
        </is>
      </c>
      <c r="E777" s="20" t="n">
        <v>0.01</v>
      </c>
      <c r="F777" s="21" t="n">
        <v>170.0</v>
      </c>
      <c r="G777" s="21" t="n">
        <f>ROUND(ROUND(E777,4)*F777,2)</f>
        <v>1.7</v>
      </c>
    </row>
    <row r="778" customHeight="1" ht="29">
      <c r="A778" s="18" t="inlineStr">
        <is>
          <r>
            <t xml:space="preserve">H.03.000.031244</t>
          </r>
        </is>
      </c>
      <c r="B778" s="19" t="inlineStr">
        <is>
          <r>
            <t xml:space="preserve">Caixilho em ferro, tipo basculante, perfil em ´T´ e ´L´ com espessura de 1/8´, sob medida</t>
          </r>
        </is>
      </c>
      <c r="C778" s="18" t="inlineStr">
        <is>
          <r>
            <t xml:space="preserve">SP Obras</t>
          </r>
        </is>
      </c>
      <c r="D778" s="18" t="inlineStr">
        <is>
          <r>
            <t xml:space="preserve">M2</t>
          </r>
        </is>
      </c>
      <c r="E778" s="20" t="n">
        <v>1.0</v>
      </c>
      <c r="F778" s="21" t="n">
        <v>1495.01</v>
      </c>
      <c r="G778" s="21" t="n">
        <f>ROUND(ROUND(E778,4)*F778,2)</f>
        <v>1495.01</v>
      </c>
    </row>
    <row r="779" customHeight="1" ht="29">
      <c r="A779" s="18" t="inlineStr">
        <is>
          <r>
            <t xml:space="preserve">B.02.000.020508</t>
          </r>
        </is>
      </c>
      <c r="B779" s="19" t="inlineStr">
        <is>
          <r>
            <t xml:space="preserve">Cimento CPII-E-32 (sacos de 50 kg)</t>
          </r>
        </is>
      </c>
      <c r="C779" s="18" t="inlineStr">
        <is>
          <r>
            <t xml:space="preserve">SP Obras</t>
          </r>
        </is>
      </c>
      <c r="D779" s="18" t="inlineStr">
        <is>
          <r>
            <t xml:space="preserve">KG</t>
          </r>
        </is>
      </c>
      <c r="E779" s="20" t="n">
        <v>3.92</v>
      </c>
      <c r="F779" s="21" t="n">
        <v>0.65</v>
      </c>
      <c r="G779" s="21" t="n">
        <f>ROUND(ROUND(E779,4)*F779,2)</f>
        <v>2.55</v>
      </c>
    </row>
    <row r="780" customHeight="1" ht="15">
      <c r="A780" s="2" t="inlineStr"/>
      <c r="B780" s="2" t="inlineStr"/>
      <c r="C780" s="2" t="inlineStr"/>
      <c r="D780" s="2" t="inlineStr"/>
      <c r="E780" s="22" t="inlineStr">
        <is>
          <r>
            <t xml:space="preserve">TOTAL Material:</t>
          </r>
        </is>
      </c>
      <c r="F780" s="22" t="inlineStr"/>
      <c r="G780" s="23" t="n">
        <f>SUM(G777:G779)</f>
        <v>1499.26</v>
      </c>
    </row>
    <row r="781" customHeight="1" ht="15">
      <c r="A781" s="16" t="inlineStr">
        <is>
          <r>
            <t xml:space="preserve">Mão de Obra</t>
          </r>
        </is>
      </c>
      <c r="B781" s="16" t="inlineStr"/>
      <c r="C781" s="17" t="inlineStr">
        <is>
          <r>
            <t xml:space="preserve">FONTE</t>
          </r>
        </is>
      </c>
      <c r="D781" s="17" t="inlineStr">
        <is>
          <r>
            <t xml:space="preserve">UNID</t>
          </r>
        </is>
      </c>
      <c r="E781" s="17" t="inlineStr">
        <is>
          <r>
            <t xml:space="preserve">COEFICIENTE</t>
          </r>
        </is>
      </c>
      <c r="F781" s="17" t="inlineStr">
        <is>
          <r>
            <t xml:space="preserve">PREÇO UNITÁRIO</t>
          </r>
        </is>
      </c>
      <c r="G781" s="17" t="inlineStr">
        <is>
          <r>
            <t xml:space="preserve">TOTAL</t>
          </r>
        </is>
      </c>
    </row>
    <row r="782" customHeight="1" ht="29">
      <c r="A782" s="18" t="inlineStr">
        <is>
          <r>
            <t xml:space="preserve">B.01.000.010139</t>
          </r>
        </is>
      </c>
      <c r="B782" s="19" t="inlineStr">
        <is>
          <r>
            <t xml:space="preserve">Pedreiro</t>
          </r>
        </is>
      </c>
      <c r="C782" s="18" t="inlineStr">
        <is>
          <r>
            <t xml:space="preserve">SP Obras</t>
          </r>
        </is>
      </c>
      <c r="D782" s="18" t="inlineStr">
        <is>
          <r>
            <t xml:space="preserve">H</t>
          </r>
        </is>
      </c>
      <c r="E782" s="20" t="n">
        <v>0.54</v>
      </c>
      <c r="F782" s="21" t="n">
        <v>24.8727</v>
      </c>
      <c r="G782" s="21" t="n">
        <f>ROUND(ROUND(E782,4)*F782,2)</f>
        <v>13.43</v>
      </c>
    </row>
    <row r="783" customHeight="1" ht="29">
      <c r="A783" s="18" t="inlineStr">
        <is>
          <r>
            <t xml:space="preserve">B.01.000.010146</t>
          </r>
        </is>
      </c>
      <c r="B783" s="19" t="inlineStr">
        <is>
          <r>
            <t xml:space="preserve">Servente</t>
          </r>
        </is>
      </c>
      <c r="C783" s="18" t="inlineStr">
        <is>
          <r>
            <t xml:space="preserve">SP Obras</t>
          </r>
        </is>
      </c>
      <c r="D783" s="18" t="inlineStr">
        <is>
          <r>
            <t xml:space="preserve">H</t>
          </r>
        </is>
      </c>
      <c r="E783" s="20" t="n">
        <v>0.75</v>
      </c>
      <c r="F783" s="21" t="n">
        <v>20.4363</v>
      </c>
      <c r="G783" s="21" t="n">
        <f>ROUND(ROUND(E783,4)*F783,2)</f>
        <v>15.33</v>
      </c>
    </row>
    <row r="784" customHeight="1" ht="15">
      <c r="A784" s="2" t="inlineStr"/>
      <c r="B784" s="2" t="inlineStr"/>
      <c r="C784" s="2" t="inlineStr"/>
      <c r="D784" s="2" t="inlineStr"/>
      <c r="E784" s="22" t="inlineStr">
        <is>
          <r>
            <t xml:space="preserve">TOTAL Mão de Obra:</t>
          </r>
        </is>
      </c>
      <c r="F784" s="22" t="inlineStr"/>
      <c r="G784" s="23" t="n">
        <f>SUM(G782:G783)</f>
        <v>28.76</v>
      </c>
    </row>
    <row r="785" customHeight="1" ht="15">
      <c r="A785" s="2" t="inlineStr"/>
      <c r="B785" s="2" t="inlineStr"/>
      <c r="C785" s="2" t="inlineStr"/>
      <c r="D785" s="2" t="inlineStr"/>
      <c r="E785" s="24" t="inlineStr">
        <is>
          <r>
            <t xml:space="preserve">VALOR:</t>
          </r>
        </is>
      </c>
      <c r="F785" s="24" t="inlineStr"/>
      <c r="G785" s="25" t="n">
        <f>ROUND(SUM(G780,G784),2)</f>
        <v>1528.02</v>
      </c>
    </row>
    <row r="786" customHeight="1" ht="10">
      <c r="A786" s="2" t="inlineStr"/>
      <c r="B786" s="2" t="inlineStr"/>
      <c r="C786" s="2" t="inlineStr"/>
      <c r="D786" s="2" t="inlineStr"/>
      <c r="E786" s="14" t="inlineStr"/>
      <c r="F786" s="14" t="inlineStr"/>
      <c r="G786" s="14" t="inlineStr"/>
    </row>
    <row r="787" customHeight="1" ht="20">
      <c r="A787" s="15" t="inlineStr">
        <is>
          <r>
            <t xml:space="preserve">2.5.4. ​24.02.060​ Porta/portão de abrir em chapa, sob medida​ (M2)</t>
          </r>
        </is>
      </c>
      <c r="B787" s="15" t="inlineStr"/>
      <c r="C787" s="15" t="inlineStr"/>
      <c r="D787" s="15" t="inlineStr"/>
      <c r="E787" s="15" t="inlineStr"/>
      <c r="F787" s="15" t="inlineStr"/>
      <c r="G787" s="15" t="inlineStr"/>
    </row>
    <row r="788" customHeight="1" ht="15">
      <c r="A788" s="16" t="inlineStr">
        <is>
          <r>
            <t xml:space="preserve">Material</t>
          </r>
        </is>
      </c>
      <c r="B788" s="16" t="inlineStr"/>
      <c r="C788" s="17" t="inlineStr">
        <is>
          <r>
            <t xml:space="preserve">FONTE</t>
          </r>
        </is>
      </c>
      <c r="D788" s="17" t="inlineStr">
        <is>
          <r>
            <t xml:space="preserve">UNID</t>
          </r>
        </is>
      </c>
      <c r="E788" s="17" t="inlineStr">
        <is>
          <r>
            <t xml:space="preserve">COEFICIENTE</t>
          </r>
        </is>
      </c>
      <c r="F788" s="17" t="inlineStr">
        <is>
          <r>
            <t xml:space="preserve">PREÇO UNITÁRIO</t>
          </r>
        </is>
      </c>
      <c r="G788" s="17" t="inlineStr">
        <is>
          <r>
            <t xml:space="preserve">TOTAL</t>
          </r>
        </is>
      </c>
    </row>
    <row r="789" customHeight="1" ht="29">
      <c r="A789" s="18" t="inlineStr">
        <is>
          <r>
            <t xml:space="preserve">B.04.000.020503</t>
          </r>
        </is>
      </c>
      <c r="B789" s="19" t="inlineStr">
        <is>
          <r>
            <t xml:space="preserve">Areia média lavada (a granel caçamba fechada)</t>
          </r>
        </is>
      </c>
      <c r="C789" s="18" t="inlineStr">
        <is>
          <r>
            <t xml:space="preserve">SP Obras</t>
          </r>
        </is>
      </c>
      <c r="D789" s="18" t="inlineStr">
        <is>
          <r>
            <t xml:space="preserve">M3</t>
          </r>
        </is>
      </c>
      <c r="E789" s="20" t="n">
        <v>0.01</v>
      </c>
      <c r="F789" s="21" t="n">
        <v>170.0</v>
      </c>
      <c r="G789" s="21" t="n">
        <f>ROUND(ROUND(E789,4)*F789,2)</f>
        <v>1.7</v>
      </c>
    </row>
    <row r="790" customHeight="1" ht="29">
      <c r="A790" s="18" t="inlineStr">
        <is>
          <r>
            <t xml:space="preserve">B.02.000.020508</t>
          </r>
        </is>
      </c>
      <c r="B790" s="19" t="inlineStr">
        <is>
          <r>
            <t xml:space="preserve">Cimento CPII-E-32 (sacos de 50 kg)</t>
          </r>
        </is>
      </c>
      <c r="C790" s="18" t="inlineStr">
        <is>
          <r>
            <t xml:space="preserve">SP Obras</t>
          </r>
        </is>
      </c>
      <c r="D790" s="18" t="inlineStr">
        <is>
          <r>
            <t xml:space="preserve">KG</t>
          </r>
        </is>
      </c>
      <c r="E790" s="20" t="n">
        <v>2.03</v>
      </c>
      <c r="F790" s="21" t="n">
        <v>0.65</v>
      </c>
      <c r="G790" s="21" t="n">
        <f>ROUND(ROUND(E790,4)*F790,2)</f>
        <v>1.32</v>
      </c>
    </row>
    <row r="791" customHeight="1" ht="29">
      <c r="A791" s="18" t="inlineStr">
        <is>
          <r>
            <t xml:space="preserve">H.03.000.031222</t>
          </r>
        </is>
      </c>
      <c r="B791" s="19" t="inlineStr">
        <is>
          <r>
            <t xml:space="preserve">Porta em chapa n° 14 com batente</t>
          </r>
        </is>
      </c>
      <c r="C791" s="18" t="inlineStr">
        <is>
          <r>
            <t xml:space="preserve">SP Obras</t>
          </r>
        </is>
      </c>
      <c r="D791" s="18" t="inlineStr">
        <is>
          <r>
            <t xml:space="preserve">M2</t>
          </r>
        </is>
      </c>
      <c r="E791" s="20" t="n">
        <v>1.0</v>
      </c>
      <c r="F791" s="21" t="n">
        <v>940.21</v>
      </c>
      <c r="G791" s="21" t="n">
        <f>ROUND(ROUND(E791,4)*F791,2)</f>
        <v>940.21</v>
      </c>
    </row>
    <row r="792" customHeight="1" ht="15">
      <c r="A792" s="2" t="inlineStr"/>
      <c r="B792" s="2" t="inlineStr"/>
      <c r="C792" s="2" t="inlineStr"/>
      <c r="D792" s="2" t="inlineStr"/>
      <c r="E792" s="22" t="inlineStr">
        <is>
          <r>
            <t xml:space="preserve">TOTAL Material:</t>
          </r>
        </is>
      </c>
      <c r="F792" s="22" t="inlineStr"/>
      <c r="G792" s="23" t="n">
        <f>SUM(G789:G791)</f>
        <v>943.23</v>
      </c>
    </row>
    <row r="793" customHeight="1" ht="15">
      <c r="A793" s="16" t="inlineStr">
        <is>
          <r>
            <t xml:space="preserve">Mão de Obra</t>
          </r>
        </is>
      </c>
      <c r="B793" s="16" t="inlineStr"/>
      <c r="C793" s="17" t="inlineStr">
        <is>
          <r>
            <t xml:space="preserve">FONTE</t>
          </r>
        </is>
      </c>
      <c r="D793" s="17" t="inlineStr">
        <is>
          <r>
            <t xml:space="preserve">UNID</t>
          </r>
        </is>
      </c>
      <c r="E793" s="17" t="inlineStr">
        <is>
          <r>
            <t xml:space="preserve">COEFICIENTE</t>
          </r>
        </is>
      </c>
      <c r="F793" s="17" t="inlineStr">
        <is>
          <r>
            <t xml:space="preserve">PREÇO UNITÁRIO</t>
          </r>
        </is>
      </c>
      <c r="G793" s="17" t="inlineStr">
        <is>
          <r>
            <t xml:space="preserve">TOTAL</t>
          </r>
        </is>
      </c>
    </row>
    <row r="794" customHeight="1" ht="29">
      <c r="A794" s="18" t="inlineStr">
        <is>
          <r>
            <t xml:space="preserve">B.01.000.010139</t>
          </r>
        </is>
      </c>
      <c r="B794" s="19" t="inlineStr">
        <is>
          <r>
            <t xml:space="preserve">Pedreiro</t>
          </r>
        </is>
      </c>
      <c r="C794" s="18" t="inlineStr">
        <is>
          <r>
            <t xml:space="preserve">SP Obras</t>
          </r>
        </is>
      </c>
      <c r="D794" s="18" t="inlineStr">
        <is>
          <r>
            <t xml:space="preserve">H</t>
          </r>
        </is>
      </c>
      <c r="E794" s="20" t="n">
        <v>1.0</v>
      </c>
      <c r="F794" s="21" t="n">
        <v>24.8727</v>
      </c>
      <c r="G794" s="21" t="n">
        <f>ROUND(ROUND(E794,4)*F794,2)</f>
        <v>24.87</v>
      </c>
    </row>
    <row r="795" customHeight="1" ht="29">
      <c r="A795" s="18" t="inlineStr">
        <is>
          <r>
            <t xml:space="preserve">B.01.000.010146</t>
          </r>
        </is>
      </c>
      <c r="B795" s="19" t="inlineStr">
        <is>
          <r>
            <t xml:space="preserve">Servente</t>
          </r>
        </is>
      </c>
      <c r="C795" s="18" t="inlineStr">
        <is>
          <r>
            <t xml:space="preserve">SP Obras</t>
          </r>
        </is>
      </c>
      <c r="D795" s="18" t="inlineStr">
        <is>
          <r>
            <t xml:space="preserve">H</t>
          </r>
        </is>
      </c>
      <c r="E795" s="20" t="n">
        <v>3.0</v>
      </c>
      <c r="F795" s="21" t="n">
        <v>20.4363</v>
      </c>
      <c r="G795" s="21" t="n">
        <f>ROUND(ROUND(E795,4)*F795,2)</f>
        <v>61.31</v>
      </c>
    </row>
    <row r="796" customHeight="1" ht="15">
      <c r="A796" s="2" t="inlineStr"/>
      <c r="B796" s="2" t="inlineStr"/>
      <c r="C796" s="2" t="inlineStr"/>
      <c r="D796" s="2" t="inlineStr"/>
      <c r="E796" s="22" t="inlineStr">
        <is>
          <r>
            <t xml:space="preserve">TOTAL Mão de Obra:</t>
          </r>
        </is>
      </c>
      <c r="F796" s="22" t="inlineStr"/>
      <c r="G796" s="23" t="n">
        <f>SUM(G794:G795)</f>
        <v>86.18</v>
      </c>
    </row>
    <row r="797" customHeight="1" ht="15">
      <c r="A797" s="2" t="inlineStr"/>
      <c r="B797" s="2" t="inlineStr"/>
      <c r="C797" s="2" t="inlineStr"/>
      <c r="D797" s="2" t="inlineStr"/>
      <c r="E797" s="24" t="inlineStr">
        <is>
          <r>
            <t xml:space="preserve">VALOR:</t>
          </r>
        </is>
      </c>
      <c r="F797" s="24" t="inlineStr"/>
      <c r="G797" s="25" t="n">
        <f>ROUND(SUM(G792,G796),2)</f>
        <v>1029.42</v>
      </c>
    </row>
    <row r="798" customHeight="1" ht="10">
      <c r="A798" s="2" t="inlineStr"/>
      <c r="B798" s="2" t="inlineStr"/>
      <c r="C798" s="2" t="inlineStr"/>
      <c r="D798" s="2" t="inlineStr"/>
      <c r="E798" s="14" t="inlineStr"/>
      <c r="F798" s="14" t="inlineStr"/>
      <c r="G798" s="14" t="inlineStr"/>
    </row>
    <row r="799" customHeight="1" ht="20">
      <c r="A799" s="15" t="inlineStr">
        <is>
          <r>
            <t xml:space="preserve">2.5.5. ​24.02.450​ Grade de proteção para caixilhos​ (M2)</t>
          </r>
        </is>
      </c>
      <c r="B799" s="15" t="inlineStr"/>
      <c r="C799" s="15" t="inlineStr"/>
      <c r="D799" s="15" t="inlineStr"/>
      <c r="E799" s="15" t="inlineStr"/>
      <c r="F799" s="15" t="inlineStr"/>
      <c r="G799" s="15" t="inlineStr"/>
    </row>
    <row r="800" customHeight="1" ht="15">
      <c r="A800" s="16" t="inlineStr">
        <is>
          <r>
            <t xml:space="preserve">Material</t>
          </r>
        </is>
      </c>
      <c r="B800" s="16" t="inlineStr"/>
      <c r="C800" s="17" t="inlineStr">
        <is>
          <r>
            <t xml:space="preserve">FONTE</t>
          </r>
        </is>
      </c>
      <c r="D800" s="17" t="inlineStr">
        <is>
          <r>
            <t xml:space="preserve">UNID</t>
          </r>
        </is>
      </c>
      <c r="E800" s="17" t="inlineStr">
        <is>
          <r>
            <t xml:space="preserve">COEFICIENTE</t>
          </r>
        </is>
      </c>
      <c r="F800" s="17" t="inlineStr">
        <is>
          <r>
            <t xml:space="preserve">PREÇO UNITÁRIO</t>
          </r>
        </is>
      </c>
      <c r="G800" s="17" t="inlineStr">
        <is>
          <r>
            <t xml:space="preserve">TOTAL</t>
          </r>
        </is>
      </c>
    </row>
    <row r="801" customHeight="1" ht="29">
      <c r="A801" s="18" t="inlineStr">
        <is>
          <r>
            <t xml:space="preserve">H.03.000.031266</t>
          </r>
        </is>
      </c>
      <c r="B801" s="19" t="inlineStr">
        <is>
          <r>
            <t xml:space="preserve">Grade de proteção para caixilhos</t>
          </r>
        </is>
      </c>
      <c r="C801" s="18" t="inlineStr">
        <is>
          <r>
            <t xml:space="preserve">SP Obras</t>
          </r>
        </is>
      </c>
      <c r="D801" s="18" t="inlineStr">
        <is>
          <r>
            <t xml:space="preserve">M2</t>
          </r>
        </is>
      </c>
      <c r="E801" s="20" t="n">
        <v>1.0</v>
      </c>
      <c r="F801" s="21" t="n">
        <v>1466.99</v>
      </c>
      <c r="G801" s="21" t="n">
        <f>ROUND(ROUND(E801,4)*F801,2)</f>
        <v>1466.99</v>
      </c>
    </row>
    <row r="802" customHeight="1" ht="15">
      <c r="A802" s="2" t="inlineStr"/>
      <c r="B802" s="2" t="inlineStr"/>
      <c r="C802" s="2" t="inlineStr"/>
      <c r="D802" s="2" t="inlineStr"/>
      <c r="E802" s="22" t="inlineStr">
        <is>
          <r>
            <t xml:space="preserve">TOTAL Material:</t>
          </r>
        </is>
      </c>
      <c r="F802" s="22" t="inlineStr"/>
      <c r="G802" s="23" t="n">
        <f>SUM(G801:G801)</f>
        <v>1466.99</v>
      </c>
    </row>
    <row r="803" customHeight="1" ht="15">
      <c r="A803" s="16" t="inlineStr">
        <is>
          <r>
            <t xml:space="preserve">Mão de Obra</t>
          </r>
        </is>
      </c>
      <c r="B803" s="16" t="inlineStr"/>
      <c r="C803" s="17" t="inlineStr">
        <is>
          <r>
            <t xml:space="preserve">FONTE</t>
          </r>
        </is>
      </c>
      <c r="D803" s="17" t="inlineStr">
        <is>
          <r>
            <t xml:space="preserve">UNID</t>
          </r>
        </is>
      </c>
      <c r="E803" s="17" t="inlineStr">
        <is>
          <r>
            <t xml:space="preserve">COEFICIENTE</t>
          </r>
        </is>
      </c>
      <c r="F803" s="17" t="inlineStr">
        <is>
          <r>
            <t xml:space="preserve">PREÇO UNITÁRIO</t>
          </r>
        </is>
      </c>
      <c r="G803" s="17" t="inlineStr">
        <is>
          <r>
            <t xml:space="preserve">TOTAL</t>
          </r>
        </is>
      </c>
    </row>
    <row r="804" customHeight="1" ht="29">
      <c r="A804" s="18" t="inlineStr">
        <is>
          <r>
            <t xml:space="preserve">B.01.000.010139</t>
          </r>
        </is>
      </c>
      <c r="B804" s="19" t="inlineStr">
        <is>
          <r>
            <t xml:space="preserve">Pedreiro</t>
          </r>
        </is>
      </c>
      <c r="C804" s="18" t="inlineStr">
        <is>
          <r>
            <t xml:space="preserve">SP Obras</t>
          </r>
        </is>
      </c>
      <c r="D804" s="18" t="inlineStr">
        <is>
          <r>
            <t xml:space="preserve">H</t>
          </r>
        </is>
      </c>
      <c r="E804" s="20" t="n">
        <v>0.84</v>
      </c>
      <c r="F804" s="21" t="n">
        <v>24.8727</v>
      </c>
      <c r="G804" s="21" t="n">
        <f>ROUND(ROUND(E804,4)*F804,2)</f>
        <v>20.89</v>
      </c>
    </row>
    <row r="805" customHeight="1" ht="29">
      <c r="A805" s="18" t="inlineStr">
        <is>
          <r>
            <t xml:space="preserve">B.01.000.010146</t>
          </r>
        </is>
      </c>
      <c r="B805" s="19" t="inlineStr">
        <is>
          <r>
            <t xml:space="preserve">Servente</t>
          </r>
        </is>
      </c>
      <c r="C805" s="18" t="inlineStr">
        <is>
          <r>
            <t xml:space="preserve">SP Obras</t>
          </r>
        </is>
      </c>
      <c r="D805" s="18" t="inlineStr">
        <is>
          <r>
            <t xml:space="preserve">H</t>
          </r>
        </is>
      </c>
      <c r="E805" s="20" t="n">
        <v>1.78</v>
      </c>
      <c r="F805" s="21" t="n">
        <v>20.4363</v>
      </c>
      <c r="G805" s="21" t="n">
        <f>ROUND(ROUND(E805,4)*F805,2)</f>
        <v>36.38</v>
      </c>
    </row>
    <row r="806" customHeight="1" ht="15">
      <c r="A806" s="2" t="inlineStr"/>
      <c r="B806" s="2" t="inlineStr"/>
      <c r="C806" s="2" t="inlineStr"/>
      <c r="D806" s="2" t="inlineStr"/>
      <c r="E806" s="22" t="inlineStr">
        <is>
          <r>
            <t xml:space="preserve">TOTAL Mão de Obra:</t>
          </r>
        </is>
      </c>
      <c r="F806" s="22" t="inlineStr"/>
      <c r="G806" s="23" t="n">
        <f>SUM(G804:G805)</f>
        <v>57.27</v>
      </c>
    </row>
    <row r="807" customHeight="1" ht="15">
      <c r="A807" s="2" t="inlineStr"/>
      <c r="B807" s="2" t="inlineStr"/>
      <c r="C807" s="2" t="inlineStr"/>
      <c r="D807" s="2" t="inlineStr"/>
      <c r="E807" s="24" t="inlineStr">
        <is>
          <r>
            <t xml:space="preserve">VALOR:</t>
          </r>
        </is>
      </c>
      <c r="F807" s="24" t="inlineStr"/>
      <c r="G807" s="25" t="n">
        <f>ROUND(SUM(G802,G806),2)</f>
        <v>1524.26</v>
      </c>
    </row>
    <row r="808" customHeight="1" ht="10">
      <c r="A808" s="2" t="inlineStr"/>
      <c r="B808" s="2" t="inlineStr"/>
      <c r="C808" s="2" t="inlineStr"/>
      <c r="D808" s="2" t="inlineStr"/>
      <c r="E808" s="14" t="inlineStr"/>
      <c r="F808" s="14" t="inlineStr"/>
      <c r="G808" s="14" t="inlineStr"/>
    </row>
    <row r="809" customHeight="1" ht="20">
      <c r="A809" s="15" t="inlineStr">
        <is>
          <r>
            <t xml:space="preserve">2.5.6. ​25.02.211​ Porta veneziana de abrir em alumínio - cor branca​ (M2)</t>
          </r>
        </is>
      </c>
      <c r="B809" s="15" t="inlineStr"/>
      <c r="C809" s="15" t="inlineStr"/>
      <c r="D809" s="15" t="inlineStr"/>
      <c r="E809" s="15" t="inlineStr"/>
      <c r="F809" s="15" t="inlineStr"/>
      <c r="G809" s="15" t="inlineStr"/>
    </row>
    <row r="810" customHeight="1" ht="15">
      <c r="A810" s="16" t="inlineStr">
        <is>
          <r>
            <t xml:space="preserve">Material</t>
          </r>
        </is>
      </c>
      <c r="B810" s="16" t="inlineStr"/>
      <c r="C810" s="17" t="inlineStr">
        <is>
          <r>
            <t xml:space="preserve">FONTE</t>
          </r>
        </is>
      </c>
      <c r="D810" s="17" t="inlineStr">
        <is>
          <r>
            <t xml:space="preserve">UNID</t>
          </r>
        </is>
      </c>
      <c r="E810" s="17" t="inlineStr">
        <is>
          <r>
            <t xml:space="preserve">COEFICIENTE</t>
          </r>
        </is>
      </c>
      <c r="F810" s="17" t="inlineStr">
        <is>
          <r>
            <t xml:space="preserve">PREÇO UNITÁRIO</t>
          </r>
        </is>
      </c>
      <c r="G810" s="17" t="inlineStr">
        <is>
          <r>
            <t xml:space="preserve">TOTAL</t>
          </r>
        </is>
      </c>
    </row>
    <row r="811" customHeight="1" ht="29">
      <c r="A811" s="18" t="inlineStr">
        <is>
          <r>
            <t xml:space="preserve">B.04.000.020503</t>
          </r>
        </is>
      </c>
      <c r="B811" s="19" t="inlineStr">
        <is>
          <r>
            <t xml:space="preserve">Areia média lavada (a granel caçamba fechada)</t>
          </r>
        </is>
      </c>
      <c r="C811" s="18" t="inlineStr">
        <is>
          <r>
            <t xml:space="preserve">SP Obras</t>
          </r>
        </is>
      </c>
      <c r="D811" s="18" t="inlineStr">
        <is>
          <r>
            <t xml:space="preserve">M3</t>
          </r>
        </is>
      </c>
      <c r="E811" s="20" t="n">
        <v>0.0072</v>
      </c>
      <c r="F811" s="21" t="n">
        <v>170.0</v>
      </c>
      <c r="G811" s="21" t="n">
        <f>ROUND(ROUND(E811,4)*F811,2)</f>
        <v>1.22</v>
      </c>
    </row>
    <row r="812" customHeight="1" ht="29">
      <c r="A812" s="18" t="inlineStr">
        <is>
          <r>
            <t xml:space="preserve">B.02.000.020508</t>
          </r>
        </is>
      </c>
      <c r="B812" s="19" t="inlineStr">
        <is>
          <r>
            <t xml:space="preserve">Cimento CPII-E-32 (sacos de 50 kg)</t>
          </r>
        </is>
      </c>
      <c r="C812" s="18" t="inlineStr">
        <is>
          <r>
            <t xml:space="preserve">SP Obras</t>
          </r>
        </is>
      </c>
      <c r="D812" s="18" t="inlineStr">
        <is>
          <r>
            <t xml:space="preserve">KG</t>
          </r>
        </is>
      </c>
      <c r="E812" s="20" t="n">
        <v>2.03</v>
      </c>
      <c r="F812" s="21" t="n">
        <v>0.65</v>
      </c>
      <c r="G812" s="21" t="n">
        <f>ROUND(ROUND(E812,4)*F812,2)</f>
        <v>1.32</v>
      </c>
    </row>
    <row r="813" customHeight="1" ht="29">
      <c r="A813" s="18" t="inlineStr">
        <is>
          <r>
            <t xml:space="preserve">H.05.000.032421</t>
          </r>
        </is>
      </c>
      <c r="B813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813" s="18" t="inlineStr">
        <is>
          <r>
            <t xml:space="preserve">SP Obras</t>
          </r>
        </is>
      </c>
      <c r="D813" s="18" t="inlineStr">
        <is>
          <r>
            <t xml:space="preserve">M2</t>
          </r>
        </is>
      </c>
      <c r="E813" s="20" t="n">
        <v>1.0</v>
      </c>
      <c r="F813" s="21" t="n">
        <v>557.04</v>
      </c>
      <c r="G813" s="21" t="n">
        <f>ROUND(ROUND(E813,4)*F813,2)</f>
        <v>557.04</v>
      </c>
    </row>
    <row r="814" customHeight="1" ht="15">
      <c r="A814" s="2" t="inlineStr"/>
      <c r="B814" s="2" t="inlineStr"/>
      <c r="C814" s="2" t="inlineStr"/>
      <c r="D814" s="2" t="inlineStr"/>
      <c r="E814" s="22" t="inlineStr">
        <is>
          <r>
            <t xml:space="preserve">TOTAL Material:</t>
          </r>
        </is>
      </c>
      <c r="F814" s="22" t="inlineStr"/>
      <c r="G814" s="23" t="n">
        <f>SUM(G811:G813)</f>
        <v>559.58</v>
      </c>
    </row>
    <row r="815" customHeight="1" ht="15">
      <c r="A815" s="16" t="inlineStr">
        <is>
          <r>
            <t xml:space="preserve">Mão de Obra</t>
          </r>
        </is>
      </c>
      <c r="B815" s="16" t="inlineStr"/>
      <c r="C815" s="17" t="inlineStr">
        <is>
          <r>
            <t xml:space="preserve">FONTE</t>
          </r>
        </is>
      </c>
      <c r="D815" s="17" t="inlineStr">
        <is>
          <r>
            <t xml:space="preserve">UNID</t>
          </r>
        </is>
      </c>
      <c r="E815" s="17" t="inlineStr">
        <is>
          <r>
            <t xml:space="preserve">COEFICIENTE</t>
          </r>
        </is>
      </c>
      <c r="F815" s="17" t="inlineStr">
        <is>
          <r>
            <t xml:space="preserve">PREÇO UNITÁRIO</t>
          </r>
        </is>
      </c>
      <c r="G815" s="17" t="inlineStr">
        <is>
          <r>
            <t xml:space="preserve">TOTAL</t>
          </r>
        </is>
      </c>
    </row>
    <row r="816" customHeight="1" ht="29">
      <c r="A816" s="18" t="inlineStr">
        <is>
          <r>
            <t xml:space="preserve">B.01.000.010139</t>
          </r>
        </is>
      </c>
      <c r="B816" s="19" t="inlineStr">
        <is>
          <r>
            <t xml:space="preserve">Pedreiro</t>
          </r>
        </is>
      </c>
      <c r="C816" s="18" t="inlineStr">
        <is>
          <r>
            <t xml:space="preserve">SP Obras</t>
          </r>
        </is>
      </c>
      <c r="D816" s="18" t="inlineStr">
        <is>
          <r>
            <t xml:space="preserve">H</t>
          </r>
        </is>
      </c>
      <c r="E816" s="20" t="n">
        <v>3.0</v>
      </c>
      <c r="F816" s="21" t="n">
        <v>24.8727</v>
      </c>
      <c r="G816" s="21" t="n">
        <f>ROUND(ROUND(E816,4)*F816,2)</f>
        <v>74.62</v>
      </c>
    </row>
    <row r="817" customHeight="1" ht="29">
      <c r="A817" s="18" t="inlineStr">
        <is>
          <r>
            <t xml:space="preserve">B.01.000.010146</t>
          </r>
        </is>
      </c>
      <c r="B817" s="19" t="inlineStr">
        <is>
          <r>
            <t xml:space="preserve">Servente</t>
          </r>
        </is>
      </c>
      <c r="C817" s="18" t="inlineStr">
        <is>
          <r>
            <t xml:space="preserve">SP Obras</t>
          </r>
        </is>
      </c>
      <c r="D817" s="18" t="inlineStr">
        <is>
          <r>
            <t xml:space="preserve">H</t>
          </r>
        </is>
      </c>
      <c r="E817" s="20" t="n">
        <v>3.0</v>
      </c>
      <c r="F817" s="21" t="n">
        <v>20.4363</v>
      </c>
      <c r="G817" s="21" t="n">
        <f>ROUND(ROUND(E817,4)*F817,2)</f>
        <v>61.31</v>
      </c>
    </row>
    <row r="818" customHeight="1" ht="15">
      <c r="A818" s="2" t="inlineStr"/>
      <c r="B818" s="2" t="inlineStr"/>
      <c r="C818" s="2" t="inlineStr"/>
      <c r="D818" s="2" t="inlineStr"/>
      <c r="E818" s="22" t="inlineStr">
        <is>
          <r>
            <t xml:space="preserve">TOTAL Mão de Obra:</t>
          </r>
        </is>
      </c>
      <c r="F818" s="22" t="inlineStr"/>
      <c r="G818" s="23" t="n">
        <f>SUM(G816:G817)</f>
        <v>135.93</v>
      </c>
    </row>
    <row r="819" customHeight="1" ht="15">
      <c r="A819" s="2" t="inlineStr"/>
      <c r="B819" s="2" t="inlineStr"/>
      <c r="C819" s="2" t="inlineStr"/>
      <c r="D819" s="2" t="inlineStr"/>
      <c r="E819" s="24" t="inlineStr">
        <is>
          <r>
            <t xml:space="preserve">VALOR:</t>
          </r>
        </is>
      </c>
      <c r="F819" s="24" t="inlineStr"/>
      <c r="G819" s="25" t="n">
        <f>ROUND(SUM(G814,G818),2)</f>
        <v>695.51</v>
      </c>
    </row>
    <row r="820" customHeight="1" ht="10">
      <c r="A820" s="2" t="inlineStr"/>
      <c r="B820" s="2" t="inlineStr"/>
      <c r="C820" s="2" t="inlineStr"/>
      <c r="D820" s="2" t="inlineStr"/>
      <c r="E820" s="14" t="inlineStr"/>
      <c r="F820" s="14" t="inlineStr"/>
      <c r="G820" s="14" t="inlineStr"/>
    </row>
    <row r="821" customHeight="1" ht="20">
      <c r="A821" s="15" t="inlineStr">
        <is>
          <r>
            <t xml:space="preserve">2.5.7. ​28.01.020​ Ferragem completa com maçaneta tipo alavanca, para porta externa com 1 folha​ (CJ)</t>
          </r>
        </is>
      </c>
      <c r="B821" s="15" t="inlineStr"/>
      <c r="C821" s="15" t="inlineStr"/>
      <c r="D821" s="15" t="inlineStr"/>
      <c r="E821" s="15" t="inlineStr"/>
      <c r="F821" s="15" t="inlineStr"/>
      <c r="G821" s="15" t="inlineStr"/>
    </row>
    <row r="822" customHeight="1" ht="15">
      <c r="A822" s="16" t="inlineStr">
        <is>
          <r>
            <t xml:space="preserve">Material</t>
          </r>
        </is>
      </c>
      <c r="B822" s="16" t="inlineStr"/>
      <c r="C822" s="17" t="inlineStr">
        <is>
          <r>
            <t xml:space="preserve">FONTE</t>
          </r>
        </is>
      </c>
      <c r="D822" s="17" t="inlineStr">
        <is>
          <r>
            <t xml:space="preserve">UNID</t>
          </r>
        </is>
      </c>
      <c r="E822" s="17" t="inlineStr">
        <is>
          <r>
            <t xml:space="preserve">COEFICIENTE</t>
          </r>
        </is>
      </c>
      <c r="F822" s="17" t="inlineStr">
        <is>
          <r>
            <t xml:space="preserve">PREÇO UNITÁRIO</t>
          </r>
        </is>
      </c>
      <c r="G822" s="17" t="inlineStr">
        <is>
          <r>
            <t xml:space="preserve">TOTAL</t>
          </r>
        </is>
      </c>
    </row>
    <row r="823" customHeight="1" ht="29">
      <c r="A823" s="18" t="inlineStr">
        <is>
          <r>
            <t xml:space="preserve">H.08.000.031734</t>
          </r>
        </is>
      </c>
      <c r="B823" s="19" t="inlineStr">
        <is>
          <r>
            <t xml:space="preserve">Dobradiça em latão cromado reforçada com anéis de 3 1/2" x 3", ref. La Fonte Dob 85 3 1/2" x 3" LT S/P CR, 3635 da União Mundial ou equivalente</t>
          </r>
        </is>
      </c>
      <c r="C823" s="18" t="inlineStr">
        <is>
          <r>
            <t xml:space="preserve">SP Obras</t>
          </r>
        </is>
      </c>
      <c r="D823" s="18" t="inlineStr">
        <is>
          <r>
            <t xml:space="preserve">UN</t>
          </r>
        </is>
      </c>
      <c r="E823" s="20" t="n">
        <v>3.0</v>
      </c>
      <c r="F823" s="21" t="n">
        <v>98.06</v>
      </c>
      <c r="G823" s="21" t="n">
        <f>ROUND(ROUND(E823,4)*F823,2)</f>
        <v>294.18</v>
      </c>
    </row>
    <row r="824" customHeight="1" ht="29">
      <c r="A824" s="18" t="inlineStr">
        <is>
          <r>
            <t xml:space="preserve">H.08.000.035003</t>
          </r>
        </is>
      </c>
      <c r="B824" s="19" t="inlineStr">
        <is>
          <r>
            <t xml:space="preserve">Fechadura completa com maçaneta tipo alavanca, para porta externa de 1 folha; ref. 725.01/40CR da Pado, Papaiz ou equivalente</t>
          </r>
        </is>
      </c>
      <c r="C824" s="18" t="inlineStr">
        <is>
          <r>
            <t xml:space="preserve">SP Obras</t>
          </r>
        </is>
      </c>
      <c r="D824" s="18" t="inlineStr">
        <is>
          <r>
            <t xml:space="preserve">CJ</t>
          </r>
        </is>
      </c>
      <c r="E824" s="20" t="n">
        <v>1.0</v>
      </c>
      <c r="F824" s="21" t="n">
        <v>167.5</v>
      </c>
      <c r="G824" s="21" t="n">
        <f>ROUND(ROUND(E824,4)*F824,2)</f>
        <v>167.5</v>
      </c>
    </row>
    <row r="825" customHeight="1" ht="15">
      <c r="A825" s="2" t="inlineStr"/>
      <c r="B825" s="2" t="inlineStr"/>
      <c r="C825" s="2" t="inlineStr"/>
      <c r="D825" s="2" t="inlineStr"/>
      <c r="E825" s="22" t="inlineStr">
        <is>
          <r>
            <t xml:space="preserve">TOTAL Material:</t>
          </r>
        </is>
      </c>
      <c r="F825" s="22" t="inlineStr"/>
      <c r="G825" s="23" t="n">
        <f>SUM(G823:G824)</f>
        <v>461.68</v>
      </c>
    </row>
    <row r="826" customHeight="1" ht="15">
      <c r="A826" s="16" t="inlineStr">
        <is>
          <r>
            <t xml:space="preserve">Mão de Obra</t>
          </r>
        </is>
      </c>
      <c r="B826" s="16" t="inlineStr"/>
      <c r="C826" s="17" t="inlineStr">
        <is>
          <r>
            <t xml:space="preserve">FONTE</t>
          </r>
        </is>
      </c>
      <c r="D826" s="17" t="inlineStr">
        <is>
          <r>
            <t xml:space="preserve">UNID</t>
          </r>
        </is>
      </c>
      <c r="E826" s="17" t="inlineStr">
        <is>
          <r>
            <t xml:space="preserve">COEFICIENTE</t>
          </r>
        </is>
      </c>
      <c r="F826" s="17" t="inlineStr">
        <is>
          <r>
            <t xml:space="preserve">PREÇO UNITÁRIO</t>
          </r>
        </is>
      </c>
      <c r="G826" s="17" t="inlineStr">
        <is>
          <r>
            <t xml:space="preserve">TOTAL</t>
          </r>
        </is>
      </c>
    </row>
    <row r="827" customHeight="1" ht="29">
      <c r="A827" s="18" t="inlineStr">
        <is>
          <r>
            <t xml:space="preserve">B.01.000.010112</t>
          </r>
        </is>
      </c>
      <c r="B827" s="19" t="inlineStr">
        <is>
          <r>
            <t xml:space="preserve">Ajudante de carpinteiro</t>
          </r>
        </is>
      </c>
      <c r="C827" s="18" t="inlineStr">
        <is>
          <r>
            <t xml:space="preserve">SP Obras</t>
          </r>
        </is>
      </c>
      <c r="D827" s="18" t="inlineStr">
        <is>
          <r>
            <t xml:space="preserve">H</t>
          </r>
        </is>
      </c>
      <c r="E827" s="20" t="n">
        <v>1.5</v>
      </c>
      <c r="F827" s="21" t="n">
        <v>20.4363</v>
      </c>
      <c r="G827" s="21" t="n">
        <f>ROUND(ROUND(E827,4)*F827,2)</f>
        <v>30.65</v>
      </c>
    </row>
    <row r="828" customHeight="1" ht="29">
      <c r="A828" s="18" t="inlineStr">
        <is>
          <r>
            <t xml:space="preserve">B.01.000.010111</t>
          </r>
        </is>
      </c>
      <c r="B828" s="19" t="inlineStr">
        <is>
          <r>
            <t xml:space="preserve">Carpinteiro</t>
          </r>
        </is>
      </c>
      <c r="C828" s="18" t="inlineStr">
        <is>
          <r>
            <t xml:space="preserve">SP Obras</t>
          </r>
        </is>
      </c>
      <c r="D828" s="18" t="inlineStr">
        <is>
          <r>
            <t xml:space="preserve">H</t>
          </r>
        </is>
      </c>
      <c r="E828" s="20" t="n">
        <v>1.5</v>
      </c>
      <c r="F828" s="21" t="n">
        <v>24.8727</v>
      </c>
      <c r="G828" s="21" t="n">
        <f>ROUND(ROUND(E828,4)*F828,2)</f>
        <v>37.31</v>
      </c>
    </row>
    <row r="829" customHeight="1" ht="15">
      <c r="A829" s="2" t="inlineStr"/>
      <c r="B829" s="2" t="inlineStr"/>
      <c r="C829" s="2" t="inlineStr"/>
      <c r="D829" s="2" t="inlineStr"/>
      <c r="E829" s="22" t="inlineStr">
        <is>
          <r>
            <t xml:space="preserve">TOTAL Mão de Obra:</t>
          </r>
        </is>
      </c>
      <c r="F829" s="22" t="inlineStr"/>
      <c r="G829" s="23" t="n">
        <f>SUM(G827:G828)</f>
        <v>67.96</v>
      </c>
    </row>
    <row r="830" customHeight="1" ht="15">
      <c r="A830" s="2" t="inlineStr"/>
      <c r="B830" s="2" t="inlineStr"/>
      <c r="C830" s="2" t="inlineStr"/>
      <c r="D830" s="2" t="inlineStr"/>
      <c r="E830" s="24" t="inlineStr">
        <is>
          <r>
            <t xml:space="preserve">VALOR:</t>
          </r>
        </is>
      </c>
      <c r="F830" s="24" t="inlineStr"/>
      <c r="G830" s="25" t="n">
        <f>ROUND(SUM(G825,G829),2)</f>
        <v>529.65</v>
      </c>
    </row>
    <row r="831" customHeight="1" ht="10">
      <c r="A831" s="2" t="inlineStr"/>
      <c r="B831" s="2" t="inlineStr"/>
      <c r="C831" s="2" t="inlineStr"/>
      <c r="D831" s="2" t="inlineStr"/>
      <c r="E831" s="14" t="inlineStr"/>
      <c r="F831" s="14" t="inlineStr"/>
      <c r="G831" s="14" t="inlineStr"/>
    </row>
    <row r="832" customHeight="1" ht="20">
      <c r="A832" s="15" t="inlineStr">
        <is>
          <r>
            <t xml:space="preserve">2.5.8. ​28.01.070​ Ferragem completa para porta de box de WC tipo livre/ocupado​ (CJ)</t>
          </r>
        </is>
      </c>
      <c r="B832" s="15" t="inlineStr"/>
      <c r="C832" s="15" t="inlineStr"/>
      <c r="D832" s="15" t="inlineStr"/>
      <c r="E832" s="15" t="inlineStr"/>
      <c r="F832" s="15" t="inlineStr"/>
      <c r="G832" s="15" t="inlineStr"/>
    </row>
    <row r="833" customHeight="1" ht="15">
      <c r="A833" s="16" t="inlineStr">
        <is>
          <r>
            <t xml:space="preserve">Material</t>
          </r>
        </is>
      </c>
      <c r="B833" s="16" t="inlineStr"/>
      <c r="C833" s="17" t="inlineStr">
        <is>
          <r>
            <t xml:space="preserve">FONTE</t>
          </r>
        </is>
      </c>
      <c r="D833" s="17" t="inlineStr">
        <is>
          <r>
            <t xml:space="preserve">UNID</t>
          </r>
        </is>
      </c>
      <c r="E833" s="17" t="inlineStr">
        <is>
          <r>
            <t xml:space="preserve">COEFICIENTE</t>
          </r>
        </is>
      </c>
      <c r="F833" s="17" t="inlineStr">
        <is>
          <r>
            <t xml:space="preserve">PREÇO UNITÁRIO</t>
          </r>
        </is>
      </c>
      <c r="G833" s="17" t="inlineStr">
        <is>
          <r>
            <t xml:space="preserve">TOTAL</t>
          </r>
        </is>
      </c>
    </row>
    <row r="834" customHeight="1" ht="29">
      <c r="A834" s="18" t="inlineStr">
        <is>
          <r>
            <t xml:space="preserve">S.04.000.031731</t>
          </r>
        </is>
      </c>
      <c r="B834" s="19" t="inlineStr">
        <is>
          <r>
            <t xml:space="preserve">Dobradiça em aço cromado com pino e bola em aço de 3 1/2´ x 3´</t>
          </r>
        </is>
      </c>
      <c r="C834" s="18" t="inlineStr">
        <is>
          <r>
            <t xml:space="preserve">SP Obras</t>
          </r>
        </is>
      </c>
      <c r="D834" s="18" t="inlineStr">
        <is>
          <r>
            <t xml:space="preserve">UN</t>
          </r>
        </is>
      </c>
      <c r="E834" s="20" t="n">
        <v>3.0</v>
      </c>
      <c r="F834" s="21" t="n">
        <v>36.65</v>
      </c>
      <c r="G834" s="21" t="n">
        <f>ROUND(ROUND(E834,4)*F834,2)</f>
        <v>109.95</v>
      </c>
    </row>
    <row r="835" customHeight="1" ht="29">
      <c r="A835" s="18" t="inlineStr">
        <is>
          <r>
            <t xml:space="preserve">H.08.000.031715</t>
          </r>
        </is>
      </c>
      <c r="B835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835" s="18" t="inlineStr">
        <is>
          <r>
            <t xml:space="preserve">SP Obras</t>
          </r>
        </is>
      </c>
      <c r="D835" s="18" t="inlineStr">
        <is>
          <r>
            <t xml:space="preserve">UN</t>
          </r>
        </is>
      </c>
      <c r="E835" s="20" t="n">
        <v>1.0</v>
      </c>
      <c r="F835" s="21" t="n">
        <v>166.78</v>
      </c>
      <c r="G835" s="21" t="n">
        <f>ROUND(ROUND(E835,4)*F835,2)</f>
        <v>166.78</v>
      </c>
    </row>
    <row r="836" customHeight="1" ht="15">
      <c r="A836" s="2" t="inlineStr"/>
      <c r="B836" s="2" t="inlineStr"/>
      <c r="C836" s="2" t="inlineStr"/>
      <c r="D836" s="2" t="inlineStr"/>
      <c r="E836" s="22" t="inlineStr">
        <is>
          <r>
            <t xml:space="preserve">TOTAL Material:</t>
          </r>
        </is>
      </c>
      <c r="F836" s="22" t="inlineStr"/>
      <c r="G836" s="23" t="n">
        <f>SUM(G834:G835)</f>
        <v>276.73</v>
      </c>
    </row>
    <row r="837" customHeight="1" ht="15">
      <c r="A837" s="16" t="inlineStr">
        <is>
          <r>
            <t xml:space="preserve">Mão de Obra</t>
          </r>
        </is>
      </c>
      <c r="B837" s="16" t="inlineStr"/>
      <c r="C837" s="17" t="inlineStr">
        <is>
          <r>
            <t xml:space="preserve">FONTE</t>
          </r>
        </is>
      </c>
      <c r="D837" s="17" t="inlineStr">
        <is>
          <r>
            <t xml:space="preserve">UNID</t>
          </r>
        </is>
      </c>
      <c r="E837" s="17" t="inlineStr">
        <is>
          <r>
            <t xml:space="preserve">COEFICIENTE</t>
          </r>
        </is>
      </c>
      <c r="F837" s="17" t="inlineStr">
        <is>
          <r>
            <t xml:space="preserve">PREÇO UNITÁRIO</t>
          </r>
        </is>
      </c>
      <c r="G837" s="17" t="inlineStr">
        <is>
          <r>
            <t xml:space="preserve">TOTAL</t>
          </r>
        </is>
      </c>
    </row>
    <row r="838" customHeight="1" ht="29">
      <c r="A838" s="18" t="inlineStr">
        <is>
          <r>
            <t xml:space="preserve">B.01.000.010112</t>
          </r>
        </is>
      </c>
      <c r="B838" s="19" t="inlineStr">
        <is>
          <r>
            <t xml:space="preserve">Ajudante de carpinteiro</t>
          </r>
        </is>
      </c>
      <c r="C838" s="18" t="inlineStr">
        <is>
          <r>
            <t xml:space="preserve">SP Obras</t>
          </r>
        </is>
      </c>
      <c r="D838" s="18" t="inlineStr">
        <is>
          <r>
            <t xml:space="preserve">H</t>
          </r>
        </is>
      </c>
      <c r="E838" s="20" t="n">
        <v>1.5</v>
      </c>
      <c r="F838" s="21" t="n">
        <v>20.4363</v>
      </c>
      <c r="G838" s="21" t="n">
        <f>ROUND(ROUND(E838,4)*F838,2)</f>
        <v>30.65</v>
      </c>
    </row>
    <row r="839" customHeight="1" ht="29">
      <c r="A839" s="18" t="inlineStr">
        <is>
          <r>
            <t xml:space="preserve">B.01.000.010111</t>
          </r>
        </is>
      </c>
      <c r="B839" s="19" t="inlineStr">
        <is>
          <r>
            <t xml:space="preserve">Carpinteiro</t>
          </r>
        </is>
      </c>
      <c r="C839" s="18" t="inlineStr">
        <is>
          <r>
            <t xml:space="preserve">SP Obras</t>
          </r>
        </is>
      </c>
      <c r="D839" s="18" t="inlineStr">
        <is>
          <r>
            <t xml:space="preserve">H</t>
          </r>
        </is>
      </c>
      <c r="E839" s="20" t="n">
        <v>1.5</v>
      </c>
      <c r="F839" s="21" t="n">
        <v>24.8727</v>
      </c>
      <c r="G839" s="21" t="n">
        <f>ROUND(ROUND(E839,4)*F839,2)</f>
        <v>37.31</v>
      </c>
    </row>
    <row r="840" customHeight="1" ht="15">
      <c r="A840" s="2" t="inlineStr"/>
      <c r="B840" s="2" t="inlineStr"/>
      <c r="C840" s="2" t="inlineStr"/>
      <c r="D840" s="2" t="inlineStr"/>
      <c r="E840" s="22" t="inlineStr">
        <is>
          <r>
            <t xml:space="preserve">TOTAL Mão de Obra:</t>
          </r>
        </is>
      </c>
      <c r="F840" s="22" t="inlineStr"/>
      <c r="G840" s="23" t="n">
        <f>SUM(G838:G839)</f>
        <v>67.96</v>
      </c>
    </row>
    <row r="841" customHeight="1" ht="15">
      <c r="A841" s="2" t="inlineStr"/>
      <c r="B841" s="2" t="inlineStr"/>
      <c r="C841" s="2" t="inlineStr"/>
      <c r="D841" s="2" t="inlineStr"/>
      <c r="E841" s="24" t="inlineStr">
        <is>
          <r>
            <t xml:space="preserve">VALOR:</t>
          </r>
        </is>
      </c>
      <c r="F841" s="24" t="inlineStr"/>
      <c r="G841" s="25" t="n">
        <f>ROUND(SUM(G836,G840),2)</f>
        <v>344.7</v>
      </c>
    </row>
    <row r="842" customHeight="1" ht="10">
      <c r="A842" s="2" t="inlineStr"/>
      <c r="B842" s="2" t="inlineStr"/>
      <c r="C842" s="2" t="inlineStr"/>
      <c r="D842" s="2" t="inlineStr"/>
      <c r="E842" s="14" t="inlineStr"/>
      <c r="F842" s="14" t="inlineStr"/>
      <c r="G842" s="14" t="inlineStr"/>
    </row>
    <row r="843" customHeight="1" ht="20">
      <c r="A843" s="15" t="inlineStr">
        <is>
          <r>
            <t xml:space="preserve">2.5.9. ​34.05.310​ Gradil de ferro perfilado, tipo parque​ (M2)</t>
          </r>
        </is>
      </c>
      <c r="B843" s="15" t="inlineStr"/>
      <c r="C843" s="15" t="inlineStr"/>
      <c r="D843" s="15" t="inlineStr"/>
      <c r="E843" s="15" t="inlineStr"/>
      <c r="F843" s="15" t="inlineStr"/>
      <c r="G843" s="15" t="inlineStr"/>
    </row>
    <row r="844" customHeight="1" ht="15">
      <c r="A844" s="16" t="inlineStr">
        <is>
          <r>
            <t xml:space="preserve">Equipamento</t>
          </r>
        </is>
      </c>
      <c r="B844" s="16" t="inlineStr"/>
      <c r="C844" s="17" t="inlineStr">
        <is>
          <r>
            <t xml:space="preserve">FONTE</t>
          </r>
        </is>
      </c>
      <c r="D844" s="17" t="inlineStr">
        <is>
          <r>
            <t xml:space="preserve">UNID</t>
          </r>
        </is>
      </c>
      <c r="E844" s="17" t="inlineStr">
        <is>
          <r>
            <t xml:space="preserve">COEFICIENTE</t>
          </r>
        </is>
      </c>
      <c r="F844" s="17" t="inlineStr">
        <is>
          <r>
            <t xml:space="preserve">PREÇO UNITÁRIO</t>
          </r>
        </is>
      </c>
      <c r="G844" s="17" t="inlineStr">
        <is>
          <r>
            <t xml:space="preserve">TOTAL</t>
          </r>
        </is>
      </c>
    </row>
    <row r="845" customHeight="1" ht="29">
      <c r="A845" s="18" t="inlineStr">
        <is>
          <r>
            <t xml:space="preserve">S.01.000.080125</t>
          </r>
        </is>
      </c>
      <c r="B84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845" s="18" t="inlineStr">
        <is>
          <r>
            <t xml:space="preserve">SP Obras</t>
          </r>
        </is>
      </c>
      <c r="D845" s="18" t="inlineStr">
        <is>
          <r>
            <t xml:space="preserve">H</t>
          </r>
        </is>
      </c>
      <c r="E845" s="20" t="n">
        <v>0.011</v>
      </c>
      <c r="F845" s="21" t="n">
        <v>29.83</v>
      </c>
      <c r="G845" s="21" t="n">
        <f>ROUND(ROUND(E845,4)*F845,2)</f>
        <v>0.33</v>
      </c>
    </row>
    <row r="846" customHeight="1" ht="15">
      <c r="A846" s="2" t="inlineStr"/>
      <c r="B846" s="2" t="inlineStr"/>
      <c r="C846" s="2" t="inlineStr"/>
      <c r="D846" s="2" t="inlineStr"/>
      <c r="E846" s="22" t="inlineStr">
        <is>
          <r>
            <t xml:space="preserve">TOTAL Equipamento:</t>
          </r>
        </is>
      </c>
      <c r="F846" s="22" t="inlineStr"/>
      <c r="G846" s="23" t="n">
        <f>SUM(G845:G845)</f>
        <v>0.33</v>
      </c>
    </row>
    <row r="847" customHeight="1" ht="15">
      <c r="A847" s="16" t="inlineStr">
        <is>
          <r>
            <t xml:space="preserve">Material</t>
          </r>
        </is>
      </c>
      <c r="B847" s="16" t="inlineStr"/>
      <c r="C847" s="17" t="inlineStr">
        <is>
          <r>
            <t xml:space="preserve">FONTE</t>
          </r>
        </is>
      </c>
      <c r="D847" s="17" t="inlineStr">
        <is>
          <r>
            <t xml:space="preserve">UNID</t>
          </r>
        </is>
      </c>
      <c r="E847" s="17" t="inlineStr">
        <is>
          <r>
            <t xml:space="preserve">COEFICIENTE</t>
          </r>
        </is>
      </c>
      <c r="F847" s="17" t="inlineStr">
        <is>
          <r>
            <t xml:space="preserve">PREÇO UNITÁRIO</t>
          </r>
        </is>
      </c>
      <c r="G847" s="17" t="inlineStr">
        <is>
          <r>
            <t xml:space="preserve">TOTAL</t>
          </r>
        </is>
      </c>
    </row>
    <row r="848" customHeight="1" ht="29">
      <c r="A848" s="18" t="inlineStr">
        <is>
          <r>
            <t xml:space="preserve">B.04.000.020503</t>
          </r>
        </is>
      </c>
      <c r="B848" s="19" t="inlineStr">
        <is>
          <r>
            <t xml:space="preserve">Areia média lavada (a granel caçamba fechada)</t>
          </r>
        </is>
      </c>
      <c r="C848" s="18" t="inlineStr">
        <is>
          <r>
            <t xml:space="preserve">SP Obras</t>
          </r>
        </is>
      </c>
      <c r="D848" s="18" t="inlineStr">
        <is>
          <r>
            <t xml:space="preserve">M3</t>
          </r>
        </is>
      </c>
      <c r="E848" s="20" t="n">
        <v>0.015</v>
      </c>
      <c r="F848" s="21" t="n">
        <v>170.0</v>
      </c>
      <c r="G848" s="21" t="n">
        <f>ROUND(ROUND(E848,4)*F848,2)</f>
        <v>2.55</v>
      </c>
    </row>
    <row r="849" customHeight="1" ht="29">
      <c r="A849" s="18" t="inlineStr">
        <is>
          <r>
            <t xml:space="preserve">B.03.000.020505</t>
          </r>
        </is>
      </c>
      <c r="B849" s="19" t="inlineStr">
        <is>
          <r>
            <t xml:space="preserve">Cal hidratada (saco de 20 kg)</t>
          </r>
        </is>
      </c>
      <c r="C849" s="18" t="inlineStr">
        <is>
          <r>
            <t xml:space="preserve">SP Obras</t>
          </r>
        </is>
      </c>
      <c r="D849" s="18" t="inlineStr">
        <is>
          <r>
            <t xml:space="preserve">KG</t>
          </r>
        </is>
      </c>
      <c r="E849" s="20" t="n">
        <v>0.096</v>
      </c>
      <c r="F849" s="21" t="n">
        <v>0.88</v>
      </c>
      <c r="G849" s="21" t="n">
        <f>ROUND(ROUND(E849,4)*F849,2)</f>
        <v>0.08</v>
      </c>
    </row>
    <row r="850" customHeight="1" ht="29">
      <c r="A850" s="18" t="inlineStr">
        <is>
          <r>
            <t xml:space="preserve">B.02.000.020508</t>
          </r>
        </is>
      </c>
      <c r="B850" s="19" t="inlineStr">
        <is>
          <r>
            <t xml:space="preserve">Cimento CPII-E-32 (sacos de 50 kg)</t>
          </r>
        </is>
      </c>
      <c r="C850" s="18" t="inlineStr">
        <is>
          <r>
            <t xml:space="preserve">SP Obras</t>
          </r>
        </is>
      </c>
      <c r="D850" s="18" t="inlineStr">
        <is>
          <r>
            <t xml:space="preserve">KG</t>
          </r>
        </is>
      </c>
      <c r="E850" s="20" t="n">
        <v>5.358</v>
      </c>
      <c r="F850" s="21" t="n">
        <v>0.65</v>
      </c>
      <c r="G850" s="21" t="n">
        <f>ROUND(ROUND(E850,4)*F850,2)</f>
        <v>3.48</v>
      </c>
    </row>
    <row r="851" customHeight="1" ht="29">
      <c r="A851" s="18" t="inlineStr">
        <is>
          <r>
            <t xml:space="preserve">F.12.000.028008</t>
          </r>
        </is>
      </c>
      <c r="B851" s="19" t="inlineStr">
        <is>
          <r>
            <t xml:space="preserve">Desmoldante para formas</t>
          </r>
        </is>
      </c>
      <c r="C851" s="18" t="inlineStr">
        <is>
          <r>
            <t xml:space="preserve">SP Obras</t>
          </r>
        </is>
      </c>
      <c r="D851" s="18" t="inlineStr">
        <is>
          <r>
            <t xml:space="preserve">L</t>
          </r>
        </is>
      </c>
      <c r="E851" s="20" t="n">
        <v>0.038</v>
      </c>
      <c r="F851" s="21" t="n">
        <v>14.74</v>
      </c>
      <c r="G851" s="21" t="n">
        <f>ROUND(ROUND(E851,4)*F851,2)</f>
        <v>0.56</v>
      </c>
    </row>
    <row r="852" customHeight="1" ht="29">
      <c r="A852" s="18" t="inlineStr">
        <is>
          <r>
            <t xml:space="preserve">S.05.000.026608</t>
          </r>
        </is>
      </c>
      <c r="B852" s="19" t="inlineStr">
        <is>
          <r>
            <t xml:space="preserve">Ferro perfilado trabalhado</t>
          </r>
        </is>
      </c>
      <c r="C852" s="18" t="inlineStr">
        <is>
          <r>
            <t xml:space="preserve">SP Obras</t>
          </r>
        </is>
      </c>
      <c r="D852" s="18" t="inlineStr">
        <is>
          <r>
            <t xml:space="preserve">KG</t>
          </r>
        </is>
      </c>
      <c r="E852" s="20" t="n">
        <v>36.113</v>
      </c>
      <c r="F852" s="21" t="n">
        <v>14.87</v>
      </c>
      <c r="G852" s="21" t="n">
        <f>ROUND(ROUND(E852,4)*F852,2)</f>
        <v>537.0</v>
      </c>
    </row>
    <row r="853" customHeight="1" ht="29">
      <c r="A853" s="18" t="inlineStr">
        <is>
          <r>
            <t xml:space="preserve">B.05.000.020518</t>
          </r>
        </is>
      </c>
      <c r="B853" s="19" t="inlineStr">
        <is>
          <r>
            <t xml:space="preserve">Pedra britada nº médios 1.2.3 e 4 (a granel)</t>
          </r>
        </is>
      </c>
      <c r="C853" s="18" t="inlineStr">
        <is>
          <r>
            <t xml:space="preserve">SP Obras</t>
          </r>
        </is>
      </c>
      <c r="D853" s="18" t="inlineStr">
        <is>
          <r>
            <t xml:space="preserve">M3</t>
          </r>
        </is>
      </c>
      <c r="E853" s="20" t="n">
        <v>0.013</v>
      </c>
      <c r="F853" s="21" t="n">
        <v>154.13</v>
      </c>
      <c r="G853" s="21" t="n">
        <f>ROUND(ROUND(E853,4)*F853,2)</f>
        <v>2.0</v>
      </c>
    </row>
    <row r="854" customHeight="1" ht="29">
      <c r="A854" s="18" t="inlineStr">
        <is>
          <r>
            <t xml:space="preserve">B.05.000.020522</t>
          </r>
        </is>
      </c>
      <c r="B854" s="19" t="inlineStr">
        <is>
          <r>
            <t xml:space="preserve">Pedrisco</t>
          </r>
        </is>
      </c>
      <c r="C854" s="18" t="inlineStr">
        <is>
          <r>
            <t xml:space="preserve">SP Obras</t>
          </r>
        </is>
      </c>
      <c r="D854" s="18" t="inlineStr">
        <is>
          <r>
            <t xml:space="preserve">M3</t>
          </r>
        </is>
      </c>
      <c r="E854" s="20" t="n">
        <v>0.001</v>
      </c>
      <c r="F854" s="21" t="n">
        <v>178.9</v>
      </c>
      <c r="G854" s="21" t="n">
        <f>ROUND(ROUND(E854,4)*F854,2)</f>
        <v>0.18</v>
      </c>
    </row>
    <row r="855" customHeight="1" ht="29">
      <c r="A855" s="18" t="inlineStr">
        <is>
          <r>
            <t xml:space="preserve">E.02.000.026760</t>
          </r>
        </is>
      </c>
      <c r="B855" s="19" t="inlineStr">
        <is>
          <r>
            <t xml:space="preserve">Prego diversas bitolas (referência 18 x 27)</t>
          </r>
        </is>
      </c>
      <c r="C855" s="18" t="inlineStr">
        <is>
          <r>
            <t xml:space="preserve">SP Obras</t>
          </r>
        </is>
      </c>
      <c r="D855" s="18" t="inlineStr">
        <is>
          <r>
            <t xml:space="preserve">KG</t>
          </r>
        </is>
      </c>
      <c r="E855" s="20" t="n">
        <v>0.014</v>
      </c>
      <c r="F855" s="21" t="n">
        <v>10.42</v>
      </c>
      <c r="G855" s="21" t="n">
        <f>ROUND(ROUND(E855,4)*F855,2)</f>
        <v>0.15</v>
      </c>
    </row>
    <row r="856" customHeight="1" ht="29">
      <c r="A856" s="18" t="inlineStr">
        <is>
          <r>
            <t xml:space="preserve">D.02.000.021017</t>
          </r>
        </is>
      </c>
      <c r="B856" s="19" t="inlineStr">
        <is>
          <r>
            <t xml:space="preserve">Sarrafo de cedrinho 2,5 x 10 cm</t>
          </r>
        </is>
      </c>
      <c r="C856" s="18" t="inlineStr">
        <is>
          <r>
            <t xml:space="preserve">SP Obras</t>
          </r>
        </is>
      </c>
      <c r="D856" s="18" t="inlineStr">
        <is>
          <r>
            <t xml:space="preserve">M</t>
          </r>
        </is>
      </c>
      <c r="E856" s="20" t="n">
        <v>0.048</v>
      </c>
      <c r="F856" s="21" t="n">
        <v>7.74</v>
      </c>
      <c r="G856" s="21" t="n">
        <f>ROUND(ROUND(E856,4)*F856,2)</f>
        <v>0.37</v>
      </c>
    </row>
    <row r="857" customHeight="1" ht="29">
      <c r="A857" s="18" t="inlineStr">
        <is>
          <r>
            <t xml:space="preserve">D.02.000.021021</t>
          </r>
        </is>
      </c>
      <c r="B857" s="19" t="inlineStr">
        <is>
          <r>
            <t xml:space="preserve">Tábua cedrinho 25 mm x 300 mm de 3ª</t>
          </r>
        </is>
      </c>
      <c r="C857" s="18" t="inlineStr">
        <is>
          <r>
            <t xml:space="preserve">SP Obras</t>
          </r>
        </is>
      </c>
      <c r="D857" s="18" t="inlineStr">
        <is>
          <r>
            <t xml:space="preserve">M2</t>
          </r>
        </is>
      </c>
      <c r="E857" s="20" t="n">
        <v>0.029</v>
      </c>
      <c r="F857" s="21" t="n">
        <v>110.92</v>
      </c>
      <c r="G857" s="21" t="n">
        <f>ROUND(ROUND(E857,4)*F857,2)</f>
        <v>3.22</v>
      </c>
    </row>
    <row r="858" customHeight="1" ht="15">
      <c r="A858" s="2" t="inlineStr"/>
      <c r="B858" s="2" t="inlineStr"/>
      <c r="C858" s="2" t="inlineStr"/>
      <c r="D858" s="2" t="inlineStr"/>
      <c r="E858" s="22" t="inlineStr">
        <is>
          <r>
            <t xml:space="preserve">TOTAL Material:</t>
          </r>
        </is>
      </c>
      <c r="F858" s="22" t="inlineStr"/>
      <c r="G858" s="23" t="n">
        <f>SUM(G848:G857)</f>
        <v>549.59</v>
      </c>
    </row>
    <row r="859" customHeight="1" ht="15">
      <c r="A859" s="16" t="inlineStr">
        <is>
          <r>
            <t xml:space="preserve">Mão de Obra</t>
          </r>
        </is>
      </c>
      <c r="B859" s="16" t="inlineStr"/>
      <c r="C859" s="17" t="inlineStr">
        <is>
          <r>
            <t xml:space="preserve">FONTE</t>
          </r>
        </is>
      </c>
      <c r="D859" s="17" t="inlineStr">
        <is>
          <r>
            <t xml:space="preserve">UNID</t>
          </r>
        </is>
      </c>
      <c r="E859" s="17" t="inlineStr">
        <is>
          <r>
            <t xml:space="preserve">COEFICIENTE</t>
          </r>
        </is>
      </c>
      <c r="F859" s="17" t="inlineStr">
        <is>
          <r>
            <t xml:space="preserve">PREÇO UNITÁRIO</t>
          </r>
        </is>
      </c>
      <c r="G859" s="17" t="inlineStr">
        <is>
          <r>
            <t xml:space="preserve">TOTAL</t>
          </r>
        </is>
      </c>
    </row>
    <row r="860" customHeight="1" ht="29">
      <c r="A860" s="18" t="inlineStr">
        <is>
          <r>
            <t xml:space="preserve">B.01.000.010112</t>
          </r>
        </is>
      </c>
      <c r="B860" s="19" t="inlineStr">
        <is>
          <r>
            <t xml:space="preserve">Ajudante de carpinteiro</t>
          </r>
        </is>
      </c>
      <c r="C860" s="18" t="inlineStr">
        <is>
          <r>
            <t xml:space="preserve">SP Obras</t>
          </r>
        </is>
      </c>
      <c r="D860" s="18" t="inlineStr">
        <is>
          <r>
            <t xml:space="preserve">H</t>
          </r>
        </is>
      </c>
      <c r="E860" s="20" t="n">
        <v>0.124</v>
      </c>
      <c r="F860" s="21" t="n">
        <v>20.4363</v>
      </c>
      <c r="G860" s="21" t="n">
        <f>ROUND(ROUND(E860,4)*F860,2)</f>
        <v>2.53</v>
      </c>
    </row>
    <row r="861" customHeight="1" ht="29">
      <c r="A861" s="18" t="inlineStr">
        <is>
          <r>
            <t xml:space="preserve">B.01.000.010101</t>
          </r>
        </is>
      </c>
      <c r="B861" s="19" t="inlineStr">
        <is>
          <r>
            <t xml:space="preserve">Ajudante geral</t>
          </r>
        </is>
      </c>
      <c r="C861" s="18" t="inlineStr">
        <is>
          <r>
            <t xml:space="preserve">SP Obras</t>
          </r>
        </is>
      </c>
      <c r="D861" s="18" t="inlineStr">
        <is>
          <r>
            <t xml:space="preserve">H</t>
          </r>
        </is>
      </c>
      <c r="E861" s="20" t="n">
        <v>0.003</v>
      </c>
      <c r="F861" s="21" t="n">
        <v>20.4363</v>
      </c>
      <c r="G861" s="21" t="n">
        <f>ROUND(ROUND(E861,4)*F861,2)</f>
        <v>0.06</v>
      </c>
    </row>
    <row r="862" customHeight="1" ht="29">
      <c r="A862" s="18" t="inlineStr">
        <is>
          <r>
            <t xml:space="preserve">B.01.000.010145</t>
          </r>
        </is>
      </c>
      <c r="B862" s="19" t="inlineStr">
        <is>
          <r>
            <t xml:space="preserve">Ajudante serralheiro</t>
          </r>
        </is>
      </c>
      <c r="C862" s="18" t="inlineStr">
        <is>
          <r>
            <t xml:space="preserve">SP Obras</t>
          </r>
        </is>
      </c>
      <c r="D862" s="18" t="inlineStr">
        <is>
          <r>
            <t xml:space="preserve">H</t>
          </r>
        </is>
      </c>
      <c r="E862" s="20" t="n">
        <v>0.5</v>
      </c>
      <c r="F862" s="21" t="n">
        <v>20.4363</v>
      </c>
      <c r="G862" s="21" t="n">
        <f>ROUND(ROUND(E862,4)*F862,2)</f>
        <v>10.22</v>
      </c>
    </row>
    <row r="863" customHeight="1" ht="29">
      <c r="A863" s="18" t="inlineStr">
        <is>
          <r>
            <t xml:space="preserve">B.01.000.010111</t>
          </r>
        </is>
      </c>
      <c r="B863" s="19" t="inlineStr">
        <is>
          <r>
            <t xml:space="preserve">Carpinteiro</t>
          </r>
        </is>
      </c>
      <c r="C863" s="18" t="inlineStr">
        <is>
          <r>
            <t xml:space="preserve">SP Obras</t>
          </r>
        </is>
      </c>
      <c r="D863" s="18" t="inlineStr">
        <is>
          <r>
            <t xml:space="preserve">H</t>
          </r>
        </is>
      </c>
      <c r="E863" s="20" t="n">
        <v>0.124</v>
      </c>
      <c r="F863" s="21" t="n">
        <v>24.8727</v>
      </c>
      <c r="G863" s="21" t="n">
        <f>ROUND(ROUND(E863,4)*F863,2)</f>
        <v>3.08</v>
      </c>
    </row>
    <row r="864" customHeight="1" ht="29">
      <c r="A864" s="18" t="inlineStr">
        <is>
          <r>
            <t xml:space="preserve">B.01.000.010139</t>
          </r>
        </is>
      </c>
      <c r="B864" s="19" t="inlineStr">
        <is>
          <r>
            <t xml:space="preserve">Pedreiro</t>
          </r>
        </is>
      </c>
      <c r="C864" s="18" t="inlineStr">
        <is>
          <r>
            <t xml:space="preserve">SP Obras</t>
          </r>
        </is>
      </c>
      <c r="D864" s="18" t="inlineStr">
        <is>
          <r>
            <t xml:space="preserve">H</t>
          </r>
        </is>
      </c>
      <c r="E864" s="20" t="n">
        <v>0.026</v>
      </c>
      <c r="F864" s="21" t="n">
        <v>24.8727</v>
      </c>
      <c r="G864" s="21" t="n">
        <f>ROUND(ROUND(E864,4)*F864,2)</f>
        <v>0.65</v>
      </c>
    </row>
    <row r="865" customHeight="1" ht="29">
      <c r="A865" s="18" t="inlineStr">
        <is>
          <r>
            <t xml:space="preserve">B.01.000.010144</t>
          </r>
        </is>
      </c>
      <c r="B865" s="19" t="inlineStr">
        <is>
          <r>
            <t xml:space="preserve">Serralheiro</t>
          </r>
        </is>
      </c>
      <c r="C865" s="18" t="inlineStr">
        <is>
          <r>
            <t xml:space="preserve">SP Obras</t>
          </r>
        </is>
      </c>
      <c r="D865" s="18" t="inlineStr">
        <is>
          <r>
            <t xml:space="preserve">H</t>
          </r>
        </is>
      </c>
      <c r="E865" s="20" t="n">
        <v>0.5</v>
      </c>
      <c r="F865" s="21" t="n">
        <v>32.4516</v>
      </c>
      <c r="G865" s="21" t="n">
        <f>ROUND(ROUND(E865,4)*F865,2)</f>
        <v>16.23</v>
      </c>
    </row>
    <row r="866" customHeight="1" ht="29">
      <c r="A866" s="18" t="inlineStr">
        <is>
          <r>
            <t xml:space="preserve">B.01.000.010146</t>
          </r>
        </is>
      </c>
      <c r="B866" s="19" t="inlineStr">
        <is>
          <r>
            <t xml:space="preserve">Servente</t>
          </r>
        </is>
      </c>
      <c r="C866" s="18" t="inlineStr">
        <is>
          <r>
            <t xml:space="preserve">SP Obras</t>
          </r>
        </is>
      </c>
      <c r="D866" s="18" t="inlineStr">
        <is>
          <r>
            <t xml:space="preserve">H</t>
          </r>
        </is>
      </c>
      <c r="E866" s="20" t="n">
        <v>0.337</v>
      </c>
      <c r="F866" s="21" t="n">
        <v>20.4363</v>
      </c>
      <c r="G866" s="21" t="n">
        <f>ROUND(ROUND(E866,4)*F866,2)</f>
        <v>6.89</v>
      </c>
    </row>
    <row r="867" customHeight="1" ht="15">
      <c r="A867" s="2" t="inlineStr"/>
      <c r="B867" s="2" t="inlineStr"/>
      <c r="C867" s="2" t="inlineStr"/>
      <c r="D867" s="2" t="inlineStr"/>
      <c r="E867" s="22" t="inlineStr">
        <is>
          <r>
            <t xml:space="preserve">TOTAL Mão de Obra:</t>
          </r>
        </is>
      </c>
      <c r="F867" s="22" t="inlineStr"/>
      <c r="G867" s="23" t="n">
        <f>SUM(G860:G866)</f>
        <v>39.66</v>
      </c>
    </row>
    <row r="868" customHeight="1" ht="15">
      <c r="A868" s="2" t="inlineStr"/>
      <c r="B868" s="2" t="inlineStr"/>
      <c r="C868" s="2" t="inlineStr"/>
      <c r="D868" s="2" t="inlineStr"/>
      <c r="E868" s="24" t="inlineStr">
        <is>
          <r>
            <t xml:space="preserve">VALOR:</t>
          </r>
        </is>
      </c>
      <c r="F868" s="24" t="inlineStr"/>
      <c r="G868" s="25" t="n">
        <f>ROUND(SUM(G846,G858,G867),2)</f>
        <v>589.58</v>
      </c>
    </row>
    <row r="869" customHeight="1" ht="10">
      <c r="A869" s="2" t="inlineStr"/>
      <c r="B869" s="2" t="inlineStr"/>
      <c r="C869" s="2" t="inlineStr"/>
      <c r="D869" s="2" t="inlineStr"/>
      <c r="E869" s="14" t="inlineStr"/>
      <c r="F869" s="14" t="inlineStr"/>
      <c r="G869" s="14" t="inlineStr"/>
    </row>
    <row r="870" customHeight="1" ht="20">
      <c r="A870" s="15" t="inlineStr">
        <is>
          <r>
            <t xml:space="preserve">2.5.10. ​34.05.320​ Portão de ferro perfilado, tipo parque​ (M2)</t>
          </r>
        </is>
      </c>
      <c r="B870" s="15" t="inlineStr"/>
      <c r="C870" s="15" t="inlineStr"/>
      <c r="D870" s="15" t="inlineStr"/>
      <c r="E870" s="15" t="inlineStr"/>
      <c r="F870" s="15" t="inlineStr"/>
      <c r="G870" s="15" t="inlineStr"/>
    </row>
    <row r="871" customHeight="1" ht="15">
      <c r="A871" s="16" t="inlineStr">
        <is>
          <r>
            <t xml:space="preserve">Equipamento</t>
          </r>
        </is>
      </c>
      <c r="B871" s="16" t="inlineStr"/>
      <c r="C871" s="17" t="inlineStr">
        <is>
          <r>
            <t xml:space="preserve">FONTE</t>
          </r>
        </is>
      </c>
      <c r="D871" s="17" t="inlineStr">
        <is>
          <r>
            <t xml:space="preserve">UNID</t>
          </r>
        </is>
      </c>
      <c r="E871" s="17" t="inlineStr">
        <is>
          <r>
            <t xml:space="preserve">COEFICIENTE</t>
          </r>
        </is>
      </c>
      <c r="F871" s="17" t="inlineStr">
        <is>
          <r>
            <t xml:space="preserve">PREÇO UNITÁRIO</t>
          </r>
        </is>
      </c>
      <c r="G871" s="17" t="inlineStr">
        <is>
          <r>
            <t xml:space="preserve">TOTAL</t>
          </r>
        </is>
      </c>
    </row>
    <row r="872" customHeight="1" ht="29">
      <c r="A872" s="18" t="inlineStr">
        <is>
          <r>
            <t xml:space="preserve">S.01.000.080125</t>
          </r>
        </is>
      </c>
      <c r="B872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872" s="18" t="inlineStr">
        <is>
          <r>
            <t xml:space="preserve">SP Obras</t>
          </r>
        </is>
      </c>
      <c r="D872" s="18" t="inlineStr">
        <is>
          <r>
            <t xml:space="preserve">H</t>
          </r>
        </is>
      </c>
      <c r="E872" s="20" t="n">
        <v>0.0102</v>
      </c>
      <c r="F872" s="21" t="n">
        <v>29.83</v>
      </c>
      <c r="G872" s="21" t="n">
        <f>ROUND(ROUND(E872,4)*F872,2)</f>
        <v>0.3</v>
      </c>
    </row>
    <row r="873" customHeight="1" ht="15">
      <c r="A873" s="2" t="inlineStr"/>
      <c r="B873" s="2" t="inlineStr"/>
      <c r="C873" s="2" t="inlineStr"/>
      <c r="D873" s="2" t="inlineStr"/>
      <c r="E873" s="22" t="inlineStr">
        <is>
          <r>
            <t xml:space="preserve">TOTAL Equipamento:</t>
          </r>
        </is>
      </c>
      <c r="F873" s="22" t="inlineStr"/>
      <c r="G873" s="23" t="n">
        <f>SUM(G872:G872)</f>
        <v>0.3</v>
      </c>
    </row>
    <row r="874" customHeight="1" ht="15">
      <c r="A874" s="16" t="inlineStr">
        <is>
          <r>
            <t xml:space="preserve">Material</t>
          </r>
        </is>
      </c>
      <c r="B874" s="16" t="inlineStr"/>
      <c r="C874" s="17" t="inlineStr">
        <is>
          <r>
            <t xml:space="preserve">FONTE</t>
          </r>
        </is>
      </c>
      <c r="D874" s="17" t="inlineStr">
        <is>
          <r>
            <t xml:space="preserve">UNID</t>
          </r>
        </is>
      </c>
      <c r="E874" s="17" t="inlineStr">
        <is>
          <r>
            <t xml:space="preserve">COEFICIENTE</t>
          </r>
        </is>
      </c>
      <c r="F874" s="17" t="inlineStr">
        <is>
          <r>
            <t xml:space="preserve">PREÇO UNITÁRIO</t>
          </r>
        </is>
      </c>
      <c r="G874" s="17" t="inlineStr">
        <is>
          <r>
            <t xml:space="preserve">TOTAL</t>
          </r>
        </is>
      </c>
    </row>
    <row r="875" customHeight="1" ht="29">
      <c r="A875" s="18" t="inlineStr">
        <is>
          <r>
            <t xml:space="preserve">B.04.000.020503</t>
          </r>
        </is>
      </c>
      <c r="B875" s="19" t="inlineStr">
        <is>
          <r>
            <t xml:space="preserve">Areia média lavada (a granel caçamba fechada)</t>
          </r>
        </is>
      </c>
      <c r="C875" s="18" t="inlineStr">
        <is>
          <r>
            <t xml:space="preserve">SP Obras</t>
          </r>
        </is>
      </c>
      <c r="D875" s="18" t="inlineStr">
        <is>
          <r>
            <t xml:space="preserve">M3</t>
          </r>
        </is>
      </c>
      <c r="E875" s="20" t="n">
        <v>0.356</v>
      </c>
      <c r="F875" s="21" t="n">
        <v>170.0</v>
      </c>
      <c r="G875" s="21" t="n">
        <f>ROUND(ROUND(E875,4)*F875,2)</f>
        <v>60.52</v>
      </c>
    </row>
    <row r="876" customHeight="1" ht="29">
      <c r="A876" s="18" t="inlineStr">
        <is>
          <r>
            <t xml:space="preserve">B.03.000.020505</t>
          </r>
        </is>
      </c>
      <c r="B876" s="19" t="inlineStr">
        <is>
          <r>
            <t xml:space="preserve">Cal hidratada (saco de 20 kg)</t>
          </r>
        </is>
      </c>
      <c r="C876" s="18" t="inlineStr">
        <is>
          <r>
            <t xml:space="preserve">SP Obras</t>
          </r>
        </is>
      </c>
      <c r="D876" s="18" t="inlineStr">
        <is>
          <r>
            <t xml:space="preserve">KG</t>
          </r>
        </is>
      </c>
      <c r="E876" s="20" t="n">
        <v>0.096</v>
      </c>
      <c r="F876" s="21" t="n">
        <v>0.88</v>
      </c>
      <c r="G876" s="21" t="n">
        <f>ROUND(ROUND(E876,4)*F876,2)</f>
        <v>0.08</v>
      </c>
    </row>
    <row r="877" customHeight="1" ht="29">
      <c r="A877" s="18" t="inlineStr">
        <is>
          <r>
            <t xml:space="preserve">B.02.000.020508</t>
          </r>
        </is>
      </c>
      <c r="B877" s="19" t="inlineStr">
        <is>
          <r>
            <t xml:space="preserve">Cimento CPII-E-32 (sacos de 50 kg)</t>
          </r>
        </is>
      </c>
      <c r="C877" s="18" t="inlineStr">
        <is>
          <r>
            <t xml:space="preserve">SP Obras</t>
          </r>
        </is>
      </c>
      <c r="D877" s="18" t="inlineStr">
        <is>
          <r>
            <t xml:space="preserve">KG</t>
          </r>
        </is>
      </c>
      <c r="E877" s="20" t="n">
        <v>5.017</v>
      </c>
      <c r="F877" s="21" t="n">
        <v>0.65</v>
      </c>
      <c r="G877" s="21" t="n">
        <f>ROUND(ROUND(E877,4)*F877,2)</f>
        <v>3.26</v>
      </c>
    </row>
    <row r="878" customHeight="1" ht="29">
      <c r="A878" s="18" t="inlineStr">
        <is>
          <r>
            <t xml:space="preserve">F.12.000.028008</t>
          </r>
        </is>
      </c>
      <c r="B878" s="19" t="inlineStr">
        <is>
          <r>
            <t xml:space="preserve">Desmoldante para formas</t>
          </r>
        </is>
      </c>
      <c r="C878" s="18" t="inlineStr">
        <is>
          <r>
            <t xml:space="preserve">SP Obras</t>
          </r>
        </is>
      </c>
      <c r="D878" s="18" t="inlineStr">
        <is>
          <r>
            <t xml:space="preserve">L</t>
          </r>
        </is>
      </c>
      <c r="E878" s="20" t="n">
        <v>0.049</v>
      </c>
      <c r="F878" s="21" t="n">
        <v>14.74</v>
      </c>
      <c r="G878" s="21" t="n">
        <f>ROUND(ROUND(E878,4)*F878,2)</f>
        <v>0.72</v>
      </c>
    </row>
    <row r="879" customHeight="1" ht="29">
      <c r="A879" s="18" t="inlineStr">
        <is>
          <r>
            <t xml:space="preserve">S.05.000.026608</t>
          </r>
        </is>
      </c>
      <c r="B879" s="19" t="inlineStr">
        <is>
          <r>
            <t xml:space="preserve">Ferro perfilado trabalhado</t>
          </r>
        </is>
      </c>
      <c r="C879" s="18" t="inlineStr">
        <is>
          <r>
            <t xml:space="preserve">SP Obras</t>
          </r>
        </is>
      </c>
      <c r="D879" s="18" t="inlineStr">
        <is>
          <r>
            <t xml:space="preserve">KG</t>
          </r>
        </is>
      </c>
      <c r="E879" s="20" t="n">
        <v>47.49</v>
      </c>
      <c r="F879" s="21" t="n">
        <v>14.87</v>
      </c>
      <c r="G879" s="21" t="n">
        <f>ROUND(ROUND(E879,4)*F879,2)</f>
        <v>706.18</v>
      </c>
    </row>
    <row r="880" customHeight="1" ht="29">
      <c r="A880" s="18" t="inlineStr">
        <is>
          <r>
            <t xml:space="preserve">B.05.000.020518</t>
          </r>
        </is>
      </c>
      <c r="B880" s="19" t="inlineStr">
        <is>
          <r>
            <t xml:space="preserve">Pedra britada nº médios 1.2.3 e 4 (a granel)</t>
          </r>
        </is>
      </c>
      <c r="C880" s="18" t="inlineStr">
        <is>
          <r>
            <t xml:space="preserve">SP Obras</t>
          </r>
        </is>
      </c>
      <c r="D880" s="18" t="inlineStr">
        <is>
          <r>
            <t xml:space="preserve">M3</t>
          </r>
        </is>
      </c>
      <c r="E880" s="20" t="n">
        <v>0.012</v>
      </c>
      <c r="F880" s="21" t="n">
        <v>154.13</v>
      </c>
      <c r="G880" s="21" t="n">
        <f>ROUND(ROUND(E880,4)*F880,2)</f>
        <v>1.85</v>
      </c>
    </row>
    <row r="881" customHeight="1" ht="29">
      <c r="A881" s="18" t="inlineStr">
        <is>
          <r>
            <t xml:space="preserve">B.05.000.020522</t>
          </r>
        </is>
      </c>
      <c r="B881" s="19" t="inlineStr">
        <is>
          <r>
            <t xml:space="preserve">Pedrisco</t>
          </r>
        </is>
      </c>
      <c r="C881" s="18" t="inlineStr">
        <is>
          <r>
            <t xml:space="preserve">SP Obras</t>
          </r>
        </is>
      </c>
      <c r="D881" s="18" t="inlineStr">
        <is>
          <r>
            <t xml:space="preserve">M3</t>
          </r>
        </is>
      </c>
      <c r="E881" s="20" t="n">
        <v>0.001</v>
      </c>
      <c r="F881" s="21" t="n">
        <v>178.9</v>
      </c>
      <c r="G881" s="21" t="n">
        <f>ROUND(ROUND(E881,4)*F881,2)</f>
        <v>0.18</v>
      </c>
    </row>
    <row r="882" customHeight="1" ht="29">
      <c r="A882" s="18" t="inlineStr">
        <is>
          <r>
            <t xml:space="preserve">E.02.000.026760</t>
          </r>
        </is>
      </c>
      <c r="B882" s="19" t="inlineStr">
        <is>
          <r>
            <t xml:space="preserve">Prego diversas bitolas (referência 18 x 27)</t>
          </r>
        </is>
      </c>
      <c r="C882" s="18" t="inlineStr">
        <is>
          <r>
            <t xml:space="preserve">SP Obras</t>
          </r>
        </is>
      </c>
      <c r="D882" s="18" t="inlineStr">
        <is>
          <r>
            <t xml:space="preserve">KG</t>
          </r>
        </is>
      </c>
      <c r="E882" s="20" t="n">
        <v>0.018</v>
      </c>
      <c r="F882" s="21" t="n">
        <v>10.42</v>
      </c>
      <c r="G882" s="21" t="n">
        <f>ROUND(ROUND(E882,4)*F882,2)</f>
        <v>0.19</v>
      </c>
    </row>
    <row r="883" customHeight="1" ht="29">
      <c r="A883" s="18" t="inlineStr">
        <is>
          <r>
            <t xml:space="preserve">D.02.000.021017</t>
          </r>
        </is>
      </c>
      <c r="B883" s="19" t="inlineStr">
        <is>
          <r>
            <t xml:space="preserve">Sarrafo de cedrinho 2,5 x 10 cm</t>
          </r>
        </is>
      </c>
      <c r="C883" s="18" t="inlineStr">
        <is>
          <r>
            <t xml:space="preserve">SP Obras</t>
          </r>
        </is>
      </c>
      <c r="D883" s="18" t="inlineStr">
        <is>
          <r>
            <t xml:space="preserve">M</t>
          </r>
        </is>
      </c>
      <c r="E883" s="20" t="n">
        <v>0.061</v>
      </c>
      <c r="F883" s="21" t="n">
        <v>7.74</v>
      </c>
      <c r="G883" s="21" t="n">
        <f>ROUND(ROUND(E883,4)*F883,2)</f>
        <v>0.47</v>
      </c>
    </row>
    <row r="884" customHeight="1" ht="29">
      <c r="A884" s="18" t="inlineStr">
        <is>
          <r>
            <t xml:space="preserve">D.02.000.021021</t>
          </r>
        </is>
      </c>
      <c r="B884" s="19" t="inlineStr">
        <is>
          <r>
            <t xml:space="preserve">Tábua cedrinho 25 mm x 300 mm de 3ª</t>
          </r>
        </is>
      </c>
      <c r="C884" s="18" t="inlineStr">
        <is>
          <r>
            <t xml:space="preserve">SP Obras</t>
          </r>
        </is>
      </c>
      <c r="D884" s="18" t="inlineStr">
        <is>
          <r>
            <t xml:space="preserve">M2</t>
          </r>
        </is>
      </c>
      <c r="E884" s="20" t="n">
        <v>0.036</v>
      </c>
      <c r="F884" s="21" t="n">
        <v>110.92</v>
      </c>
      <c r="G884" s="21" t="n">
        <f>ROUND(ROUND(E884,4)*F884,2)</f>
        <v>3.99</v>
      </c>
    </row>
    <row r="885" customHeight="1" ht="15">
      <c r="A885" s="2" t="inlineStr"/>
      <c r="B885" s="2" t="inlineStr"/>
      <c r="C885" s="2" t="inlineStr"/>
      <c r="D885" s="2" t="inlineStr"/>
      <c r="E885" s="22" t="inlineStr">
        <is>
          <r>
            <t xml:space="preserve">TOTAL Material:</t>
          </r>
        </is>
      </c>
      <c r="F885" s="22" t="inlineStr"/>
      <c r="G885" s="23" t="n">
        <f>SUM(G875:G884)</f>
        <v>777.44</v>
      </c>
    </row>
    <row r="886" customHeight="1" ht="15">
      <c r="A886" s="16" t="inlineStr">
        <is>
          <r>
            <t xml:space="preserve">Mão de Obra</t>
          </r>
        </is>
      </c>
      <c r="B886" s="16" t="inlineStr"/>
      <c r="C886" s="17" t="inlineStr">
        <is>
          <r>
            <t xml:space="preserve">FONTE</t>
          </r>
        </is>
      </c>
      <c r="D886" s="17" t="inlineStr">
        <is>
          <r>
            <t xml:space="preserve">UNID</t>
          </r>
        </is>
      </c>
      <c r="E886" s="17" t="inlineStr">
        <is>
          <r>
            <t xml:space="preserve">COEFICIENTE</t>
          </r>
        </is>
      </c>
      <c r="F886" s="17" t="inlineStr">
        <is>
          <r>
            <t xml:space="preserve">PREÇO UNITÁRIO</t>
          </r>
        </is>
      </c>
      <c r="G886" s="17" t="inlineStr">
        <is>
          <r>
            <t xml:space="preserve">TOTAL</t>
          </r>
        </is>
      </c>
    </row>
    <row r="887" customHeight="1" ht="29">
      <c r="A887" s="18" t="inlineStr">
        <is>
          <r>
            <t xml:space="preserve">B.01.000.010112</t>
          </r>
        </is>
      </c>
      <c r="B887" s="19" t="inlineStr">
        <is>
          <r>
            <t xml:space="preserve">Ajudante de carpinteiro</t>
          </r>
        </is>
      </c>
      <c r="C887" s="18" t="inlineStr">
        <is>
          <r>
            <t xml:space="preserve">SP Obras</t>
          </r>
        </is>
      </c>
      <c r="D887" s="18" t="inlineStr">
        <is>
          <r>
            <t xml:space="preserve">H</t>
          </r>
        </is>
      </c>
      <c r="E887" s="20" t="n">
        <v>0.158</v>
      </c>
      <c r="F887" s="21" t="n">
        <v>20.4363</v>
      </c>
      <c r="G887" s="21" t="n">
        <f>ROUND(ROUND(E887,4)*F887,2)</f>
        <v>3.23</v>
      </c>
    </row>
    <row r="888" customHeight="1" ht="29">
      <c r="A888" s="18" t="inlineStr">
        <is>
          <r>
            <t xml:space="preserve">B.01.000.010122</t>
          </r>
        </is>
      </c>
      <c r="B888" s="19" t="inlineStr">
        <is>
          <r>
            <t xml:space="preserve">Ajudante de ferreiro</t>
          </r>
        </is>
      </c>
      <c r="C888" s="18" t="inlineStr">
        <is>
          <r>
            <t xml:space="preserve">SP Obras</t>
          </r>
        </is>
      </c>
      <c r="D888" s="18" t="inlineStr">
        <is>
          <r>
            <t xml:space="preserve">H</t>
          </r>
        </is>
      </c>
      <c r="E888" s="20" t="n">
        <v>0.4</v>
      </c>
      <c r="F888" s="21" t="n">
        <v>20.4363</v>
      </c>
      <c r="G888" s="21" t="n">
        <f>ROUND(ROUND(E888,4)*F888,2)</f>
        <v>8.17</v>
      </c>
    </row>
    <row r="889" customHeight="1" ht="29">
      <c r="A889" s="18" t="inlineStr">
        <is>
          <r>
            <t xml:space="preserve">B.01.000.010101</t>
          </r>
        </is>
      </c>
      <c r="B889" s="19" t="inlineStr">
        <is>
          <r>
            <t xml:space="preserve">Ajudante geral</t>
          </r>
        </is>
      </c>
      <c r="C889" s="18" t="inlineStr">
        <is>
          <r>
            <t xml:space="preserve">SP Obras</t>
          </r>
        </is>
      </c>
      <c r="D889" s="18" t="inlineStr">
        <is>
          <r>
            <t xml:space="preserve">H</t>
          </r>
        </is>
      </c>
      <c r="E889" s="20" t="n">
        <v>0.007</v>
      </c>
      <c r="F889" s="21" t="n">
        <v>20.4363</v>
      </c>
      <c r="G889" s="21" t="n">
        <f>ROUND(ROUND(E889,4)*F889,2)</f>
        <v>0.14</v>
      </c>
    </row>
    <row r="890" customHeight="1" ht="29">
      <c r="A890" s="18" t="inlineStr">
        <is>
          <r>
            <t xml:space="preserve">B.01.000.010111</t>
          </r>
        </is>
      </c>
      <c r="B890" s="19" t="inlineStr">
        <is>
          <r>
            <t xml:space="preserve">Carpinteiro</t>
          </r>
        </is>
      </c>
      <c r="C890" s="18" t="inlineStr">
        <is>
          <r>
            <t xml:space="preserve">SP Obras</t>
          </r>
        </is>
      </c>
      <c r="D890" s="18" t="inlineStr">
        <is>
          <r>
            <t xml:space="preserve">H</t>
          </r>
        </is>
      </c>
      <c r="E890" s="20" t="n">
        <v>0.158</v>
      </c>
      <c r="F890" s="21" t="n">
        <v>24.8727</v>
      </c>
      <c r="G890" s="21" t="n">
        <f>ROUND(ROUND(E890,4)*F890,2)</f>
        <v>3.93</v>
      </c>
    </row>
    <row r="891" customHeight="1" ht="29">
      <c r="A891" s="18" t="inlineStr">
        <is>
          <r>
            <t xml:space="preserve">B.01.000.010121</t>
          </r>
        </is>
      </c>
      <c r="B891" s="19" t="inlineStr">
        <is>
          <r>
            <t xml:space="preserve">Ferreiro/armador</t>
          </r>
        </is>
      </c>
      <c r="C891" s="18" t="inlineStr">
        <is>
          <r>
            <t xml:space="preserve">SP Obras</t>
          </r>
        </is>
      </c>
      <c r="D891" s="18" t="inlineStr">
        <is>
          <r>
            <t xml:space="preserve">H</t>
          </r>
        </is>
      </c>
      <c r="E891" s="20" t="n">
        <v>0.4</v>
      </c>
      <c r="F891" s="21" t="n">
        <v>24.8727</v>
      </c>
      <c r="G891" s="21" t="n">
        <f>ROUND(ROUND(E891,4)*F891,2)</f>
        <v>9.95</v>
      </c>
    </row>
    <row r="892" customHeight="1" ht="29">
      <c r="A892" s="18" t="inlineStr">
        <is>
          <r>
            <t xml:space="preserve">B.01.000.010139</t>
          </r>
        </is>
      </c>
      <c r="B892" s="19" t="inlineStr">
        <is>
          <r>
            <t xml:space="preserve">Pedreiro</t>
          </r>
        </is>
      </c>
      <c r="C892" s="18" t="inlineStr">
        <is>
          <r>
            <t xml:space="preserve">SP Obras</t>
          </r>
        </is>
      </c>
      <c r="D892" s="18" t="inlineStr">
        <is>
          <r>
            <t xml:space="preserve">H</t>
          </r>
        </is>
      </c>
      <c r="E892" s="20" t="n">
        <v>0.024</v>
      </c>
      <c r="F892" s="21" t="n">
        <v>24.8727</v>
      </c>
      <c r="G892" s="21" t="n">
        <f>ROUND(ROUND(E892,4)*F892,2)</f>
        <v>0.6</v>
      </c>
    </row>
    <row r="893" customHeight="1" ht="29">
      <c r="A893" s="18" t="inlineStr">
        <is>
          <r>
            <t xml:space="preserve">B.01.000.010146</t>
          </r>
        </is>
      </c>
      <c r="B893" s="19" t="inlineStr">
        <is>
          <r>
            <t xml:space="preserve">Servente</t>
          </r>
        </is>
      </c>
      <c r="C893" s="18" t="inlineStr">
        <is>
          <r>
            <t xml:space="preserve">SP Obras</t>
          </r>
        </is>
      </c>
      <c r="D893" s="18" t="inlineStr">
        <is>
          <r>
            <t xml:space="preserve">H</t>
          </r>
        </is>
      </c>
      <c r="E893" s="20" t="n">
        <v>0.415</v>
      </c>
      <c r="F893" s="21" t="n">
        <v>20.4363</v>
      </c>
      <c r="G893" s="21" t="n">
        <f>ROUND(ROUND(E893,4)*F893,2)</f>
        <v>8.48</v>
      </c>
    </row>
    <row r="894" customHeight="1" ht="15">
      <c r="A894" s="2" t="inlineStr"/>
      <c r="B894" s="2" t="inlineStr"/>
      <c r="C894" s="2" t="inlineStr"/>
      <c r="D894" s="2" t="inlineStr"/>
      <c r="E894" s="22" t="inlineStr">
        <is>
          <r>
            <t xml:space="preserve">TOTAL Mão de Obra:</t>
          </r>
        </is>
      </c>
      <c r="F894" s="22" t="inlineStr"/>
      <c r="G894" s="23" t="n">
        <f>SUM(G887:G893)</f>
        <v>34.5</v>
      </c>
    </row>
    <row r="895" customHeight="1" ht="15">
      <c r="A895" s="2" t="inlineStr"/>
      <c r="B895" s="2" t="inlineStr"/>
      <c r="C895" s="2" t="inlineStr"/>
      <c r="D895" s="2" t="inlineStr"/>
      <c r="E895" s="24" t="inlineStr">
        <is>
          <r>
            <t xml:space="preserve">VALOR:</t>
          </r>
        </is>
      </c>
      <c r="F895" s="24" t="inlineStr"/>
      <c r="G895" s="25" t="n">
        <f>ROUND(SUM(G873,G885,G894),2)</f>
        <v>812.25</v>
      </c>
    </row>
    <row r="896" customHeight="1" ht="10">
      <c r="A896" s="2" t="inlineStr"/>
      <c r="B896" s="2" t="inlineStr"/>
      <c r="C896" s="2" t="inlineStr"/>
      <c r="D896" s="2" t="inlineStr"/>
      <c r="E896" s="14" t="inlineStr"/>
      <c r="F896" s="14" t="inlineStr"/>
      <c r="G896" s="14" t="inlineStr"/>
    </row>
    <row r="897" customHeight="1" ht="20">
      <c r="A897" s="15" t="inlineStr">
        <is>
          <r>
            <t xml:space="preserve">2.6.1. ​26.01.040​ Vidro liso transparente de 4 mm​ (M2)</t>
          </r>
        </is>
      </c>
      <c r="B897" s="15" t="inlineStr"/>
      <c r="C897" s="15" t="inlineStr"/>
      <c r="D897" s="15" t="inlineStr"/>
      <c r="E897" s="15" t="inlineStr"/>
      <c r="F897" s="15" t="inlineStr"/>
      <c r="G897" s="15" t="inlineStr"/>
    </row>
    <row r="898" customHeight="1" ht="15">
      <c r="A898" s="16" t="inlineStr">
        <is>
          <r>
            <t xml:space="preserve">Material</t>
          </r>
        </is>
      </c>
      <c r="B898" s="16" t="inlineStr"/>
      <c r="C898" s="17" t="inlineStr">
        <is>
          <r>
            <t xml:space="preserve">FONTE</t>
          </r>
        </is>
      </c>
      <c r="D898" s="17" t="inlineStr">
        <is>
          <r>
            <t xml:space="preserve">UNID</t>
          </r>
        </is>
      </c>
      <c r="E898" s="17" t="inlineStr">
        <is>
          <r>
            <t xml:space="preserve">COEFICIENTE</t>
          </r>
        </is>
      </c>
      <c r="F898" s="17" t="inlineStr">
        <is>
          <r>
            <t xml:space="preserve">PREÇO UNITÁRIO</t>
          </r>
        </is>
      </c>
      <c r="G898" s="17" t="inlineStr">
        <is>
          <r>
            <t xml:space="preserve">TOTAL</t>
          </r>
        </is>
      </c>
    </row>
    <row r="899" customHeight="1" ht="29">
      <c r="A899" s="18" t="inlineStr">
        <is>
          <r>
            <t xml:space="preserve">S.04.000.034030</t>
          </r>
        </is>
      </c>
      <c r="B899" s="19" t="inlineStr">
        <is>
          <r>
            <t xml:space="preserve">Fita crepe 25mm x 50m</t>
          </r>
        </is>
      </c>
      <c r="C899" s="18" t="inlineStr">
        <is>
          <r>
            <t xml:space="preserve">SP Obras</t>
          </r>
        </is>
      </c>
      <c r="D899" s="18" t="inlineStr">
        <is>
          <r>
            <t xml:space="preserve">UN</t>
          </r>
        </is>
      </c>
      <c r="E899" s="20" t="n">
        <v>0.0807</v>
      </c>
      <c r="F899" s="21" t="n">
        <v>7.39</v>
      </c>
      <c r="G899" s="21" t="n">
        <f>ROUND(ROUND(E899,4)*F899,2)</f>
        <v>0.6</v>
      </c>
    </row>
    <row r="900" customHeight="1" ht="29">
      <c r="A900" s="18" t="inlineStr">
        <is>
          <r>
            <t xml:space="preserve">S.03.000.028011</t>
          </r>
        </is>
      </c>
      <c r="B900" s="19" t="inlineStr">
        <is>
          <r>
            <t xml:space="preserve">Perfil de borracha EPDM maciço de 12x15mm, para esquadrias</t>
          </r>
        </is>
      </c>
      <c r="C900" s="18" t="inlineStr">
        <is>
          <r>
            <t xml:space="preserve">SP Obras</t>
          </r>
        </is>
      </c>
      <c r="D900" s="18" t="inlineStr">
        <is>
          <r>
            <t xml:space="preserve">M</t>
          </r>
        </is>
      </c>
      <c r="E900" s="20" t="n">
        <v>2.7654</v>
      </c>
      <c r="F900" s="21" t="n">
        <v>13.7</v>
      </c>
      <c r="G900" s="21" t="n">
        <f>ROUND(ROUND(E900,4)*F900,2)</f>
        <v>37.89</v>
      </c>
    </row>
    <row r="901" customHeight="1" ht="29">
      <c r="A901" s="18" t="inlineStr">
        <is>
          <r>
            <t xml:space="preserve">S.03.000.028010</t>
          </r>
        </is>
      </c>
      <c r="B901" s="19" t="inlineStr">
        <is>
          <r>
            <t xml:space="preserve">Silicone para envidraçamento estrutural, 280g</t>
          </r>
        </is>
      </c>
      <c r="C901" s="18" t="inlineStr">
        <is>
          <r>
            <t xml:space="preserve">SP Obras</t>
          </r>
        </is>
      </c>
      <c r="D901" s="18" t="inlineStr">
        <is>
          <r>
            <t xml:space="preserve">UN</t>
          </r>
        </is>
      </c>
      <c r="E901" s="20" t="n">
        <v>0.357</v>
      </c>
      <c r="F901" s="21" t="n">
        <v>21.89</v>
      </c>
      <c r="G901" s="21" t="n">
        <f>ROUND(ROUND(E901,4)*F901,2)</f>
        <v>7.81</v>
      </c>
    </row>
    <row r="902" customHeight="1" ht="29">
      <c r="A902" s="18" t="inlineStr">
        <is>
          <r>
            <t xml:space="preserve">H.07.000.037082</t>
          </r>
        </is>
      </c>
      <c r="B902" s="19" t="inlineStr">
        <is>
          <r>
            <t xml:space="preserve">Vidro liso transparente de 4 mm - material</t>
          </r>
        </is>
      </c>
      <c r="C902" s="18" t="inlineStr">
        <is>
          <r>
            <t xml:space="preserve">SP Obras</t>
          </r>
        </is>
      </c>
      <c r="D902" s="18" t="inlineStr">
        <is>
          <r>
            <t xml:space="preserve">M2</t>
          </r>
        </is>
      </c>
      <c r="E902" s="20" t="n">
        <v>1.0</v>
      </c>
      <c r="F902" s="21" t="n">
        <v>98.29</v>
      </c>
      <c r="G902" s="21" t="n">
        <f>ROUND(ROUND(E902,4)*F902,2)</f>
        <v>98.29</v>
      </c>
    </row>
    <row r="903" customHeight="1" ht="15">
      <c r="A903" s="2" t="inlineStr"/>
      <c r="B903" s="2" t="inlineStr"/>
      <c r="C903" s="2" t="inlineStr"/>
      <c r="D903" s="2" t="inlineStr"/>
      <c r="E903" s="22" t="inlineStr">
        <is>
          <r>
            <t xml:space="preserve">TOTAL Material:</t>
          </r>
        </is>
      </c>
      <c r="F903" s="22" t="inlineStr"/>
      <c r="G903" s="23" t="n">
        <f>SUM(G899:G902)</f>
        <v>144.59</v>
      </c>
    </row>
    <row r="904" customHeight="1" ht="15">
      <c r="A904" s="16" t="inlineStr">
        <is>
          <r>
            <t xml:space="preserve">Mão de Obra</t>
          </r>
        </is>
      </c>
      <c r="B904" s="16" t="inlineStr"/>
      <c r="C904" s="17" t="inlineStr">
        <is>
          <r>
            <t xml:space="preserve">FONTE</t>
          </r>
        </is>
      </c>
      <c r="D904" s="17" t="inlineStr">
        <is>
          <r>
            <t xml:space="preserve">UNID</t>
          </r>
        </is>
      </c>
      <c r="E904" s="17" t="inlineStr">
        <is>
          <r>
            <t xml:space="preserve">COEFICIENTE</t>
          </r>
        </is>
      </c>
      <c r="F904" s="17" t="inlineStr">
        <is>
          <r>
            <t xml:space="preserve">PREÇO UNITÁRIO</t>
          </r>
        </is>
      </c>
      <c r="G904" s="17" t="inlineStr">
        <is>
          <r>
            <t xml:space="preserve">TOTAL</t>
          </r>
        </is>
      </c>
    </row>
    <row r="905" customHeight="1" ht="29">
      <c r="A905" s="18" t="inlineStr">
        <is>
          <r>
            <t xml:space="preserve">B.01.000.010146</t>
          </r>
        </is>
      </c>
      <c r="B905" s="19" t="inlineStr">
        <is>
          <r>
            <t xml:space="preserve">Servente</t>
          </r>
        </is>
      </c>
      <c r="C905" s="18" t="inlineStr">
        <is>
          <r>
            <t xml:space="preserve">SP Obras</t>
          </r>
        </is>
      </c>
      <c r="D905" s="18" t="inlineStr">
        <is>
          <r>
            <t xml:space="preserve">H</t>
          </r>
        </is>
      </c>
      <c r="E905" s="20" t="n">
        <v>0.333</v>
      </c>
      <c r="F905" s="21" t="n">
        <v>20.4363</v>
      </c>
      <c r="G905" s="21" t="n">
        <f>ROUND(ROUND(E905,4)*F905,2)</f>
        <v>6.81</v>
      </c>
    </row>
    <row r="906" customHeight="1" ht="29">
      <c r="A906" s="18" t="inlineStr">
        <is>
          <r>
            <t xml:space="preserve">B.01.000.010186</t>
          </r>
        </is>
      </c>
      <c r="B906" s="19" t="inlineStr">
        <is>
          <r>
            <t xml:space="preserve">Vidraceiro</t>
          </r>
        </is>
      </c>
      <c r="C906" s="18" t="inlineStr">
        <is>
          <r>
            <t xml:space="preserve">SP Obras</t>
          </r>
        </is>
      </c>
      <c r="D906" s="18" t="inlineStr">
        <is>
          <r>
            <t xml:space="preserve">H</t>
          </r>
        </is>
      </c>
      <c r="E906" s="20" t="n">
        <v>0.5</v>
      </c>
      <c r="F906" s="21" t="n">
        <v>29.8021</v>
      </c>
      <c r="G906" s="21" t="n">
        <f>ROUND(ROUND(E906,4)*F906,2)</f>
        <v>14.9</v>
      </c>
    </row>
    <row r="907" customHeight="1" ht="15">
      <c r="A907" s="2" t="inlineStr"/>
      <c r="B907" s="2" t="inlineStr"/>
      <c r="C907" s="2" t="inlineStr"/>
      <c r="D907" s="2" t="inlineStr"/>
      <c r="E907" s="22" t="inlineStr">
        <is>
          <r>
            <t xml:space="preserve">TOTAL Mão de Obra:</t>
          </r>
        </is>
      </c>
      <c r="F907" s="22" t="inlineStr"/>
      <c r="G907" s="23" t="n">
        <f>SUM(G905:G906)</f>
        <v>21.71</v>
      </c>
    </row>
    <row r="908" customHeight="1" ht="15">
      <c r="A908" s="2" t="inlineStr"/>
      <c r="B908" s="2" t="inlineStr"/>
      <c r="C908" s="2" t="inlineStr"/>
      <c r="D908" s="2" t="inlineStr"/>
      <c r="E908" s="24" t="inlineStr">
        <is>
          <r>
            <t xml:space="preserve">VALOR:</t>
          </r>
        </is>
      </c>
      <c r="F908" s="24" t="inlineStr"/>
      <c r="G908" s="25" t="n">
        <f>ROUND(SUM(G903,G907),2)</f>
        <v>166.3</v>
      </c>
    </row>
    <row r="909" customHeight="1" ht="10">
      <c r="A909" s="2" t="inlineStr"/>
      <c r="B909" s="2" t="inlineStr"/>
      <c r="C909" s="2" t="inlineStr"/>
      <c r="D909" s="2" t="inlineStr"/>
      <c r="E909" s="14" t="inlineStr"/>
      <c r="F909" s="14" t="inlineStr"/>
      <c r="G909" s="14" t="inlineStr"/>
    </row>
    <row r="910" customHeight="1" ht="20">
      <c r="A910" s="15" t="inlineStr">
        <is>
          <r>
            <t xml:space="preserve">2.6.2. ​26.01.230​ Vidro fantasia de 3/4 mm​ (M2)</t>
          </r>
        </is>
      </c>
      <c r="B910" s="15" t="inlineStr"/>
      <c r="C910" s="15" t="inlineStr"/>
      <c r="D910" s="15" t="inlineStr"/>
      <c r="E910" s="15" t="inlineStr"/>
      <c r="F910" s="15" t="inlineStr"/>
      <c r="G910" s="15" t="inlineStr"/>
    </row>
    <row r="911" customHeight="1" ht="15">
      <c r="A911" s="16" t="inlineStr">
        <is>
          <r>
            <t xml:space="preserve">Material</t>
          </r>
        </is>
      </c>
      <c r="B911" s="16" t="inlineStr"/>
      <c r="C911" s="17" t="inlineStr">
        <is>
          <r>
            <t xml:space="preserve">FONTE</t>
          </r>
        </is>
      </c>
      <c r="D911" s="17" t="inlineStr">
        <is>
          <r>
            <t xml:space="preserve">UNID</t>
          </r>
        </is>
      </c>
      <c r="E911" s="17" t="inlineStr">
        <is>
          <r>
            <t xml:space="preserve">COEFICIENTE</t>
          </r>
        </is>
      </c>
      <c r="F911" s="17" t="inlineStr">
        <is>
          <r>
            <t xml:space="preserve">PREÇO UNITÁRIO</t>
          </r>
        </is>
      </c>
      <c r="G911" s="17" t="inlineStr">
        <is>
          <r>
            <t xml:space="preserve">TOTAL</t>
          </r>
        </is>
      </c>
    </row>
    <row r="912" customHeight="1" ht="29">
      <c r="A912" s="18" t="inlineStr">
        <is>
          <r>
            <t xml:space="preserve">S.04.000.034030</t>
          </r>
        </is>
      </c>
      <c r="B912" s="19" t="inlineStr">
        <is>
          <r>
            <t xml:space="preserve">Fita crepe 25mm x 50m</t>
          </r>
        </is>
      </c>
      <c r="C912" s="18" t="inlineStr">
        <is>
          <r>
            <t xml:space="preserve">SP Obras</t>
          </r>
        </is>
      </c>
      <c r="D912" s="18" t="inlineStr">
        <is>
          <r>
            <t xml:space="preserve">UN</t>
          </r>
        </is>
      </c>
      <c r="E912" s="20" t="n">
        <v>0.0807</v>
      </c>
      <c r="F912" s="21" t="n">
        <v>7.39</v>
      </c>
      <c r="G912" s="21" t="n">
        <f>ROUND(ROUND(E912,4)*F912,2)</f>
        <v>0.6</v>
      </c>
    </row>
    <row r="913" customHeight="1" ht="29">
      <c r="A913" s="18" t="inlineStr">
        <is>
          <r>
            <t xml:space="preserve">S.03.000.028011</t>
          </r>
        </is>
      </c>
      <c r="B913" s="19" t="inlineStr">
        <is>
          <r>
            <t xml:space="preserve">Perfil de borracha EPDM maciço de 12x15mm, para esquadrias</t>
          </r>
        </is>
      </c>
      <c r="C913" s="18" t="inlineStr">
        <is>
          <r>
            <t xml:space="preserve">SP Obras</t>
          </r>
        </is>
      </c>
      <c r="D913" s="18" t="inlineStr">
        <is>
          <r>
            <t xml:space="preserve">M</t>
          </r>
        </is>
      </c>
      <c r="E913" s="20" t="n">
        <v>2.7654</v>
      </c>
      <c r="F913" s="21" t="n">
        <v>13.7</v>
      </c>
      <c r="G913" s="21" t="n">
        <f>ROUND(ROUND(E913,4)*F913,2)</f>
        <v>37.89</v>
      </c>
    </row>
    <row r="914" customHeight="1" ht="29">
      <c r="A914" s="18" t="inlineStr">
        <is>
          <r>
            <t xml:space="preserve">S.03.000.028010</t>
          </r>
        </is>
      </c>
      <c r="B914" s="19" t="inlineStr">
        <is>
          <r>
            <t xml:space="preserve">Silicone para envidraçamento estrutural, 280g</t>
          </r>
        </is>
      </c>
      <c r="C914" s="18" t="inlineStr">
        <is>
          <r>
            <t xml:space="preserve">SP Obras</t>
          </r>
        </is>
      </c>
      <c r="D914" s="18" t="inlineStr">
        <is>
          <r>
            <t xml:space="preserve">UN</t>
          </r>
        </is>
      </c>
      <c r="E914" s="20" t="n">
        <v>0.357</v>
      </c>
      <c r="F914" s="21" t="n">
        <v>21.89</v>
      </c>
      <c r="G914" s="21" t="n">
        <f>ROUND(ROUND(E914,4)*F914,2)</f>
        <v>7.81</v>
      </c>
    </row>
    <row r="915" customHeight="1" ht="29">
      <c r="A915" s="18" t="inlineStr">
        <is>
          <r>
            <t xml:space="preserve">H.07.000.037042</t>
          </r>
        </is>
      </c>
      <c r="B915" s="19" t="inlineStr">
        <is>
          <r>
            <t xml:space="preserve">Vidro fantasia de 3/4 mm - material</t>
          </r>
        </is>
      </c>
      <c r="C915" s="18" t="inlineStr">
        <is>
          <r>
            <t xml:space="preserve">SP Obras</t>
          </r>
        </is>
      </c>
      <c r="D915" s="18" t="inlineStr">
        <is>
          <r>
            <t xml:space="preserve">M2</t>
          </r>
        </is>
      </c>
      <c r="E915" s="20" t="n">
        <v>1.0</v>
      </c>
      <c r="F915" s="21" t="n">
        <v>189.0</v>
      </c>
      <c r="G915" s="21" t="n">
        <f>ROUND(ROUND(E915,4)*F915,2)</f>
        <v>189.0</v>
      </c>
    </row>
    <row r="916" customHeight="1" ht="15">
      <c r="A916" s="2" t="inlineStr"/>
      <c r="B916" s="2" t="inlineStr"/>
      <c r="C916" s="2" t="inlineStr"/>
      <c r="D916" s="2" t="inlineStr"/>
      <c r="E916" s="22" t="inlineStr">
        <is>
          <r>
            <t xml:space="preserve">TOTAL Material:</t>
          </r>
        </is>
      </c>
      <c r="F916" s="22" t="inlineStr"/>
      <c r="G916" s="23" t="n">
        <f>SUM(G912:G915)</f>
        <v>235.3</v>
      </c>
    </row>
    <row r="917" customHeight="1" ht="15">
      <c r="A917" s="16" t="inlineStr">
        <is>
          <r>
            <t xml:space="preserve">Mão de Obra</t>
          </r>
        </is>
      </c>
      <c r="B917" s="16" t="inlineStr"/>
      <c r="C917" s="17" t="inlineStr">
        <is>
          <r>
            <t xml:space="preserve">FONTE</t>
          </r>
        </is>
      </c>
      <c r="D917" s="17" t="inlineStr">
        <is>
          <r>
            <t xml:space="preserve">UNID</t>
          </r>
        </is>
      </c>
      <c r="E917" s="17" t="inlineStr">
        <is>
          <r>
            <t xml:space="preserve">COEFICIENTE</t>
          </r>
        </is>
      </c>
      <c r="F917" s="17" t="inlineStr">
        <is>
          <r>
            <t xml:space="preserve">PREÇO UNITÁRIO</t>
          </r>
        </is>
      </c>
      <c r="G917" s="17" t="inlineStr">
        <is>
          <r>
            <t xml:space="preserve">TOTAL</t>
          </r>
        </is>
      </c>
    </row>
    <row r="918" customHeight="1" ht="29">
      <c r="A918" s="18" t="inlineStr">
        <is>
          <r>
            <t xml:space="preserve">B.01.000.010146</t>
          </r>
        </is>
      </c>
      <c r="B918" s="19" t="inlineStr">
        <is>
          <r>
            <t xml:space="preserve">Servente</t>
          </r>
        </is>
      </c>
      <c r="C918" s="18" t="inlineStr">
        <is>
          <r>
            <t xml:space="preserve">SP Obras</t>
          </r>
        </is>
      </c>
      <c r="D918" s="18" t="inlineStr">
        <is>
          <r>
            <t xml:space="preserve">H</t>
          </r>
        </is>
      </c>
      <c r="E918" s="20" t="n">
        <v>0.333</v>
      </c>
      <c r="F918" s="21" t="n">
        <v>20.4363</v>
      </c>
      <c r="G918" s="21" t="n">
        <f>ROUND(ROUND(E918,4)*F918,2)</f>
        <v>6.81</v>
      </c>
    </row>
    <row r="919" customHeight="1" ht="29">
      <c r="A919" s="18" t="inlineStr">
        <is>
          <r>
            <t xml:space="preserve">B.01.000.010186</t>
          </r>
        </is>
      </c>
      <c r="B919" s="19" t="inlineStr">
        <is>
          <r>
            <t xml:space="preserve">Vidraceiro</t>
          </r>
        </is>
      </c>
      <c r="C919" s="18" t="inlineStr">
        <is>
          <r>
            <t xml:space="preserve">SP Obras</t>
          </r>
        </is>
      </c>
      <c r="D919" s="18" t="inlineStr">
        <is>
          <r>
            <t xml:space="preserve">H</t>
          </r>
        </is>
      </c>
      <c r="E919" s="20" t="n">
        <v>0.5</v>
      </c>
      <c r="F919" s="21" t="n">
        <v>29.8021</v>
      </c>
      <c r="G919" s="21" t="n">
        <f>ROUND(ROUND(E919,4)*F919,2)</f>
        <v>14.9</v>
      </c>
    </row>
    <row r="920" customHeight="1" ht="15">
      <c r="A920" s="2" t="inlineStr"/>
      <c r="B920" s="2" t="inlineStr"/>
      <c r="C920" s="2" t="inlineStr"/>
      <c r="D920" s="2" t="inlineStr"/>
      <c r="E920" s="22" t="inlineStr">
        <is>
          <r>
            <t xml:space="preserve">TOTAL Mão de Obra:</t>
          </r>
        </is>
      </c>
      <c r="F920" s="22" t="inlineStr"/>
      <c r="G920" s="23" t="n">
        <f>SUM(G918:G919)</f>
        <v>21.71</v>
      </c>
    </row>
    <row r="921" customHeight="1" ht="15">
      <c r="A921" s="2" t="inlineStr"/>
      <c r="B921" s="2" t="inlineStr"/>
      <c r="C921" s="2" t="inlineStr"/>
      <c r="D921" s="2" t="inlineStr"/>
      <c r="E921" s="24" t="inlineStr">
        <is>
          <r>
            <t xml:space="preserve">VALOR:</t>
          </r>
        </is>
      </c>
      <c r="F921" s="24" t="inlineStr"/>
      <c r="G921" s="25" t="n">
        <f>ROUND(SUM(G916,G920),2)</f>
        <v>257.01</v>
      </c>
    </row>
    <row r="922" customHeight="1" ht="10">
      <c r="A922" s="2" t="inlineStr"/>
      <c r="B922" s="2" t="inlineStr"/>
      <c r="C922" s="2" t="inlineStr"/>
      <c r="D922" s="2" t="inlineStr"/>
      <c r="E922" s="14" t="inlineStr"/>
      <c r="F922" s="14" t="inlineStr"/>
      <c r="G922" s="14" t="inlineStr"/>
    </row>
    <row r="923" customHeight="1" ht="20">
      <c r="A923" s="15" t="inlineStr">
        <is>
          <r>
            <t xml:space="preserve">2.6.3. ​26.04.030​ Espelho comum de 3 mm com moldura em alumínio​ (M2)</t>
          </r>
        </is>
      </c>
      <c r="B923" s="15" t="inlineStr"/>
      <c r="C923" s="15" t="inlineStr"/>
      <c r="D923" s="15" t="inlineStr"/>
      <c r="E923" s="15" t="inlineStr"/>
      <c r="F923" s="15" t="inlineStr"/>
      <c r="G923" s="15" t="inlineStr"/>
    </row>
    <row r="924" customHeight="1" ht="15">
      <c r="A924" s="16" t="inlineStr">
        <is>
          <r>
            <t xml:space="preserve">Material</t>
          </r>
        </is>
      </c>
      <c r="B924" s="16" t="inlineStr"/>
      <c r="C924" s="17" t="inlineStr">
        <is>
          <r>
            <t xml:space="preserve">FONTE</t>
          </r>
        </is>
      </c>
      <c r="D924" s="17" t="inlineStr">
        <is>
          <r>
            <t xml:space="preserve">UNID</t>
          </r>
        </is>
      </c>
      <c r="E924" s="17" t="inlineStr">
        <is>
          <r>
            <t xml:space="preserve">COEFICIENTE</t>
          </r>
        </is>
      </c>
      <c r="F924" s="17" t="inlineStr">
        <is>
          <r>
            <t xml:space="preserve">PREÇO UNITÁRIO</t>
          </r>
        </is>
      </c>
      <c r="G924" s="17" t="inlineStr">
        <is>
          <r>
            <t xml:space="preserve">TOTAL</t>
          </r>
        </is>
      </c>
    </row>
    <row r="925" customHeight="1" ht="29">
      <c r="A925" s="18" t="inlineStr">
        <is>
          <r>
            <t xml:space="preserve">H.07.000.037011</t>
          </r>
        </is>
      </c>
      <c r="B925" s="19" t="inlineStr">
        <is>
          <r>
            <t xml:space="preserve">Espelho comum com espessura de 3mm, com moldura em perfil de alumínio de 1cm, fundo em chapa compensada com 3 mm de espessura</t>
          </r>
        </is>
      </c>
      <c r="C925" s="18" t="inlineStr">
        <is>
          <r>
            <t xml:space="preserve">SP Obras</t>
          </r>
        </is>
      </c>
      <c r="D925" s="18" t="inlineStr">
        <is>
          <r>
            <t xml:space="preserve">M2</t>
          </r>
        </is>
      </c>
      <c r="E925" s="20" t="n">
        <v>1.0</v>
      </c>
      <c r="F925" s="21" t="n">
        <v>943.67</v>
      </c>
      <c r="G925" s="21" t="n">
        <f>ROUND(ROUND(E925,4)*F925,2)</f>
        <v>943.67</v>
      </c>
    </row>
    <row r="926" customHeight="1" ht="29">
      <c r="A926" s="18" t="inlineStr">
        <is>
          <r>
            <t xml:space="preserve">E.03.000.026548</t>
          </r>
        </is>
      </c>
      <c r="B926" s="19" t="inlineStr">
        <is>
          <r>
            <t xml:space="preserve">Parafuso cabeça chata com bucha plástica de 8 mm - 5,5 x 50 mm</t>
          </r>
        </is>
      </c>
      <c r="C926" s="18" t="inlineStr">
        <is>
          <r>
            <t xml:space="preserve">SP Obras</t>
          </r>
        </is>
      </c>
      <c r="D926" s="18" t="inlineStr">
        <is>
          <r>
            <t xml:space="preserve">UN</t>
          </r>
        </is>
      </c>
      <c r="E926" s="20" t="n">
        <v>2.0</v>
      </c>
      <c r="F926" s="21" t="n">
        <v>0.44</v>
      </c>
      <c r="G926" s="21" t="n">
        <f>ROUND(ROUND(E926,4)*F926,2)</f>
        <v>0.88</v>
      </c>
    </row>
    <row r="927" customHeight="1" ht="15">
      <c r="A927" s="2" t="inlineStr"/>
      <c r="B927" s="2" t="inlineStr"/>
      <c r="C927" s="2" t="inlineStr"/>
      <c r="D927" s="2" t="inlineStr"/>
      <c r="E927" s="22" t="inlineStr">
        <is>
          <r>
            <t xml:space="preserve">TOTAL Material:</t>
          </r>
        </is>
      </c>
      <c r="F927" s="22" t="inlineStr"/>
      <c r="G927" s="23" t="n">
        <f>SUM(G925:G926)</f>
        <v>944.55</v>
      </c>
    </row>
    <row r="928" customHeight="1" ht="15">
      <c r="A928" s="16" t="inlineStr">
        <is>
          <r>
            <t xml:space="preserve">Mão de Obra</t>
          </r>
        </is>
      </c>
      <c r="B928" s="16" t="inlineStr"/>
      <c r="C928" s="17" t="inlineStr">
        <is>
          <r>
            <t xml:space="preserve">FONTE</t>
          </r>
        </is>
      </c>
      <c r="D928" s="17" t="inlineStr">
        <is>
          <r>
            <t xml:space="preserve">UNID</t>
          </r>
        </is>
      </c>
      <c r="E928" s="17" t="inlineStr">
        <is>
          <r>
            <t xml:space="preserve">COEFICIENTE</t>
          </r>
        </is>
      </c>
      <c r="F928" s="17" t="inlineStr">
        <is>
          <r>
            <t xml:space="preserve">PREÇO UNITÁRIO</t>
          </r>
        </is>
      </c>
      <c r="G928" s="17" t="inlineStr">
        <is>
          <r>
            <t xml:space="preserve">TOTAL</t>
          </r>
        </is>
      </c>
    </row>
    <row r="929" customHeight="1" ht="29">
      <c r="A929" s="18" t="inlineStr">
        <is>
          <r>
            <t xml:space="preserve">B.01.000.010139</t>
          </r>
        </is>
      </c>
      <c r="B929" s="19" t="inlineStr">
        <is>
          <r>
            <t xml:space="preserve">Pedreiro</t>
          </r>
        </is>
      </c>
      <c r="C929" s="18" t="inlineStr">
        <is>
          <r>
            <t xml:space="preserve">SP Obras</t>
          </r>
        </is>
      </c>
      <c r="D929" s="18" t="inlineStr">
        <is>
          <r>
            <t xml:space="preserve">H</t>
          </r>
        </is>
      </c>
      <c r="E929" s="20" t="n">
        <v>0.5</v>
      </c>
      <c r="F929" s="21" t="n">
        <v>24.8727</v>
      </c>
      <c r="G929" s="21" t="n">
        <f>ROUND(ROUND(E929,4)*F929,2)</f>
        <v>12.44</v>
      </c>
    </row>
    <row r="930" customHeight="1" ht="29">
      <c r="A930" s="18" t="inlineStr">
        <is>
          <r>
            <t xml:space="preserve">B.01.000.010146</t>
          </r>
        </is>
      </c>
      <c r="B930" s="19" t="inlineStr">
        <is>
          <r>
            <t xml:space="preserve">Servente</t>
          </r>
        </is>
      </c>
      <c r="C930" s="18" t="inlineStr">
        <is>
          <r>
            <t xml:space="preserve">SP Obras</t>
          </r>
        </is>
      </c>
      <c r="D930" s="18" t="inlineStr">
        <is>
          <r>
            <t xml:space="preserve">H</t>
          </r>
        </is>
      </c>
      <c r="E930" s="20" t="n">
        <v>0.5</v>
      </c>
      <c r="F930" s="21" t="n">
        <v>20.4363</v>
      </c>
      <c r="G930" s="21" t="n">
        <f>ROUND(ROUND(E930,4)*F930,2)</f>
        <v>10.22</v>
      </c>
    </row>
    <row r="931" customHeight="1" ht="15">
      <c r="A931" s="2" t="inlineStr"/>
      <c r="B931" s="2" t="inlineStr"/>
      <c r="C931" s="2" t="inlineStr"/>
      <c r="D931" s="2" t="inlineStr"/>
      <c r="E931" s="22" t="inlineStr">
        <is>
          <r>
            <t xml:space="preserve">TOTAL Mão de Obra:</t>
          </r>
        </is>
      </c>
      <c r="F931" s="22" t="inlineStr"/>
      <c r="G931" s="23" t="n">
        <f>SUM(G929:G930)</f>
        <v>22.66</v>
      </c>
    </row>
    <row r="932" customHeight="1" ht="15">
      <c r="A932" s="2" t="inlineStr"/>
      <c r="B932" s="2" t="inlineStr"/>
      <c r="C932" s="2" t="inlineStr"/>
      <c r="D932" s="2" t="inlineStr"/>
      <c r="E932" s="24" t="inlineStr">
        <is>
          <r>
            <t xml:space="preserve">VALOR:</t>
          </r>
        </is>
      </c>
      <c r="F932" s="24" t="inlineStr"/>
      <c r="G932" s="25" t="n">
        <f>ROUND(SUM(G927,G931),2)</f>
        <v>967.21</v>
      </c>
    </row>
    <row r="933" customHeight="1" ht="10">
      <c r="A933" s="2" t="inlineStr"/>
      <c r="B933" s="2" t="inlineStr"/>
      <c r="C933" s="2" t="inlineStr"/>
      <c r="D933" s="2" t="inlineStr"/>
      <c r="E933" s="14" t="inlineStr"/>
      <c r="F933" s="14" t="inlineStr"/>
      <c r="G933" s="14" t="inlineStr"/>
    </row>
    <row r="934" customHeight="1" ht="20">
      <c r="A934" s="15" t="inlineStr">
        <is>
          <r>
            <t xml:space="preserve">2.7.1. ​22.03.070​ Forro em lâmina de PVC​ (M2)</t>
          </r>
        </is>
      </c>
      <c r="B934" s="15" t="inlineStr"/>
      <c r="C934" s="15" t="inlineStr"/>
      <c r="D934" s="15" t="inlineStr"/>
      <c r="E934" s="15" t="inlineStr"/>
      <c r="F934" s="15" t="inlineStr"/>
      <c r="G934" s="15" t="inlineStr"/>
    </row>
    <row r="935" customHeight="1" ht="15">
      <c r="A935" s="16" t="inlineStr">
        <is>
          <r>
            <t xml:space="preserve">Material</t>
          </r>
        </is>
      </c>
      <c r="B935" s="16" t="inlineStr"/>
      <c r="C935" s="17" t="inlineStr">
        <is>
          <r>
            <t xml:space="preserve">FONTE</t>
          </r>
        </is>
      </c>
      <c r="D935" s="17" t="inlineStr">
        <is>
          <r>
            <t xml:space="preserve">UNID</t>
          </r>
        </is>
      </c>
      <c r="E935" s="17" t="inlineStr">
        <is>
          <r>
            <t xml:space="preserve">COEFICIENTE</t>
          </r>
        </is>
      </c>
      <c r="F935" s="17" t="inlineStr">
        <is>
          <r>
            <t xml:space="preserve">PREÇO UNITÁRIO</t>
          </r>
        </is>
      </c>
      <c r="G935" s="17" t="inlineStr">
        <is>
          <r>
            <t xml:space="preserve">TOTAL</t>
          </r>
        </is>
      </c>
    </row>
    <row r="936" customHeight="1" ht="29">
      <c r="A936" s="18" t="inlineStr">
        <is>
          <r>
            <t xml:space="preserve">M.04.000.034027</t>
          </r>
        </is>
      </c>
      <c r="B936" s="19" t="inlineStr">
        <is>
          <r>
            <t xml:space="preserve">Forro em lâmina PVC, frisada, largura 100/200mm (média); com estrutura de sustentação colocado; ref. Tigre, Multiplast, Petrol, Medabil, Anflo ou equivalente - instalado</t>
          </r>
        </is>
      </c>
      <c r="C936" s="18" t="inlineStr">
        <is>
          <r>
            <t xml:space="preserve">SP Obras</t>
          </r>
        </is>
      </c>
      <c r="D936" s="18" t="inlineStr">
        <is>
          <r>
            <t xml:space="preserve">M2</t>
          </r>
        </is>
      </c>
      <c r="E936" s="20" t="n">
        <v>1.0</v>
      </c>
      <c r="F936" s="21" t="n">
        <v>102.93</v>
      </c>
      <c r="G936" s="21" t="n">
        <f>ROUND(ROUND(E936,4)*F936,2)</f>
        <v>102.93</v>
      </c>
    </row>
    <row r="937" customHeight="1" ht="15">
      <c r="A937" s="2" t="inlineStr"/>
      <c r="B937" s="2" t="inlineStr"/>
      <c r="C937" s="2" t="inlineStr"/>
      <c r="D937" s="2" t="inlineStr"/>
      <c r="E937" s="22" t="inlineStr">
        <is>
          <r>
            <t xml:space="preserve">TOTAL Material:</t>
          </r>
        </is>
      </c>
      <c r="F937" s="22" t="inlineStr"/>
      <c r="G937" s="23" t="n">
        <f>SUM(G936:G936)</f>
        <v>102.93</v>
      </c>
    </row>
    <row r="938" customHeight="1" ht="15">
      <c r="A938" s="2" t="inlineStr"/>
      <c r="B938" s="2" t="inlineStr"/>
      <c r="C938" s="2" t="inlineStr"/>
      <c r="D938" s="2" t="inlineStr"/>
      <c r="E938" s="24" t="inlineStr">
        <is>
          <r>
            <t xml:space="preserve">VALOR:</t>
          </r>
        </is>
      </c>
      <c r="F938" s="24" t="inlineStr"/>
      <c r="G938" s="25" t="n">
        <f>ROUND(SUM(G937),2)</f>
        <v>102.93</v>
      </c>
    </row>
    <row r="939" customHeight="1" ht="10">
      <c r="A939" s="2" t="inlineStr"/>
      <c r="B939" s="2" t="inlineStr"/>
      <c r="C939" s="2" t="inlineStr"/>
      <c r="D939" s="2" t="inlineStr"/>
      <c r="E939" s="14" t="inlineStr"/>
      <c r="F939" s="14" t="inlineStr"/>
      <c r="G939" s="14" t="inlineStr"/>
    </row>
    <row r="940" customHeight="1" ht="20">
      <c r="A940" s="15" t="inlineStr">
        <is>
          <r>
            <t xml:space="preserve">2.7.2. ​32.06.151​ Lâmina refletiva revestida com dupla face em alumínio, dupla malha de reforço e laminação entre camadas, para isolação térmica​ (M2)</t>
          </r>
        </is>
      </c>
      <c r="B940" s="15" t="inlineStr"/>
      <c r="C940" s="15" t="inlineStr"/>
      <c r="D940" s="15" t="inlineStr"/>
      <c r="E940" s="15" t="inlineStr"/>
      <c r="F940" s="15" t="inlineStr"/>
      <c r="G940" s="15" t="inlineStr"/>
    </row>
    <row r="941" customHeight="1" ht="15">
      <c r="A941" s="16" t="inlineStr">
        <is>
          <r>
            <t xml:space="preserve">Material</t>
          </r>
        </is>
      </c>
      <c r="B941" s="16" t="inlineStr"/>
      <c r="C941" s="17" t="inlineStr">
        <is>
          <r>
            <t xml:space="preserve">FONTE</t>
          </r>
        </is>
      </c>
      <c r="D941" s="17" t="inlineStr">
        <is>
          <r>
            <t xml:space="preserve">UNID</t>
          </r>
        </is>
      </c>
      <c r="E941" s="17" t="inlineStr">
        <is>
          <r>
            <t xml:space="preserve">COEFICIENTE</t>
          </r>
        </is>
      </c>
      <c r="F941" s="17" t="inlineStr">
        <is>
          <r>
            <t xml:space="preserve">PREÇO UNITÁRIO</t>
          </r>
        </is>
      </c>
      <c r="G941" s="17" t="inlineStr">
        <is>
          <r>
            <t xml:space="preserve">TOTAL</t>
          </r>
        </is>
      </c>
    </row>
    <row r="942" customHeight="1" ht="46">
      <c r="A942" s="18" t="inlineStr">
        <is>
          <r>
            <t xml:space="preserve">F.10.000.024058</t>
          </r>
        </is>
      </c>
      <c r="B942" s="19" t="inlineStr">
        <is>
          <r>
            <t xml:space="preserve">Lâmina refletiva revestida 2 faces em alumínio, dupla malha de reforço resina termoplástica, alta densidade, laminação c/filme entre camadas, cl. A, norma ABNT NBR15567, espes. 0,20mm; ref. Duralfoil Multi 2 de Gib do Brasil ou equivalente</t>
          </r>
        </is>
      </c>
      <c r="C942" s="18" t="inlineStr">
        <is>
          <r>
            <t xml:space="preserve">SP Obras</t>
          </r>
        </is>
      </c>
      <c r="D942" s="18" t="inlineStr">
        <is>
          <r>
            <t xml:space="preserve">M2</t>
          </r>
        </is>
      </c>
      <c r="E942" s="20" t="n">
        <v>1.1</v>
      </c>
      <c r="F942" s="21" t="n">
        <v>12.12</v>
      </c>
      <c r="G942" s="21" t="n">
        <f>ROUND(ROUND(E942,4)*F942,2)</f>
        <v>13.33</v>
      </c>
    </row>
    <row r="943" customHeight="1" ht="29">
      <c r="A943" s="18" t="inlineStr">
        <is>
          <r>
            <t xml:space="preserve">E.02.000.026760</t>
          </r>
        </is>
      </c>
      <c r="B943" s="19" t="inlineStr">
        <is>
          <r>
            <t xml:space="preserve">Prego diversas bitolas (referência 18 x 27)</t>
          </r>
        </is>
      </c>
      <c r="C943" s="18" t="inlineStr">
        <is>
          <r>
            <t xml:space="preserve">SP Obras</t>
          </r>
        </is>
      </c>
      <c r="D943" s="18" t="inlineStr">
        <is>
          <r>
            <t xml:space="preserve">KG</t>
          </r>
        </is>
      </c>
      <c r="E943" s="20" t="n">
        <v>0.0317</v>
      </c>
      <c r="F943" s="21" t="n">
        <v>10.42</v>
      </c>
      <c r="G943" s="21" t="n">
        <f>ROUND(ROUND(E943,4)*F943,2)</f>
        <v>0.33</v>
      </c>
    </row>
    <row r="944" customHeight="1" ht="29">
      <c r="A944" s="18" t="inlineStr">
        <is>
          <r>
            <t xml:space="preserve">D.02.000.021060</t>
          </r>
        </is>
      </c>
      <c r="B944" s="19" t="inlineStr">
        <is>
          <r>
            <t xml:space="preserve">Ripa em cambará, cedrinho, cupuíba, eucalipto-citriodora, eucalipto-saligna, garapa, itaúba, pinus-elioti, 12 mm x 50 mm</t>
          </r>
        </is>
      </c>
      <c r="C944" s="18" t="inlineStr">
        <is>
          <r>
            <t xml:space="preserve">SP Obras</t>
          </r>
        </is>
      </c>
      <c r="D944" s="18" t="inlineStr">
        <is>
          <r>
            <t xml:space="preserve">M</t>
          </r>
        </is>
      </c>
      <c r="E944" s="20" t="n">
        <v>2.0</v>
      </c>
      <c r="F944" s="21" t="n">
        <v>3.33</v>
      </c>
      <c r="G944" s="21" t="n">
        <f>ROUND(ROUND(E944,4)*F944,2)</f>
        <v>6.66</v>
      </c>
    </row>
    <row r="945" customHeight="1" ht="15">
      <c r="A945" s="2" t="inlineStr"/>
      <c r="B945" s="2" t="inlineStr"/>
      <c r="C945" s="2" t="inlineStr"/>
      <c r="D945" s="2" t="inlineStr"/>
      <c r="E945" s="22" t="inlineStr">
        <is>
          <r>
            <t xml:space="preserve">TOTAL Material:</t>
          </r>
        </is>
      </c>
      <c r="F945" s="22" t="inlineStr"/>
      <c r="G945" s="23" t="n">
        <f>SUM(G942:G944)</f>
        <v>20.32</v>
      </c>
    </row>
    <row r="946" customHeight="1" ht="15">
      <c r="A946" s="16" t="inlineStr">
        <is>
          <r>
            <t xml:space="preserve">Mão de Obra</t>
          </r>
        </is>
      </c>
      <c r="B946" s="16" t="inlineStr"/>
      <c r="C946" s="17" t="inlineStr">
        <is>
          <r>
            <t xml:space="preserve">FONTE</t>
          </r>
        </is>
      </c>
      <c r="D946" s="17" t="inlineStr">
        <is>
          <r>
            <t xml:space="preserve">UNID</t>
          </r>
        </is>
      </c>
      <c r="E946" s="17" t="inlineStr">
        <is>
          <r>
            <t xml:space="preserve">COEFICIENTE</t>
          </r>
        </is>
      </c>
      <c r="F946" s="17" t="inlineStr">
        <is>
          <r>
            <t xml:space="preserve">PREÇO UNITÁRIO</t>
          </r>
        </is>
      </c>
      <c r="G946" s="17" t="inlineStr">
        <is>
          <r>
            <t xml:space="preserve">TOTAL</t>
          </r>
        </is>
      </c>
    </row>
    <row r="947" customHeight="1" ht="29">
      <c r="A947" s="18" t="inlineStr">
        <is>
          <r>
            <t xml:space="preserve">B.01.000.010112</t>
          </r>
        </is>
      </c>
      <c r="B947" s="19" t="inlineStr">
        <is>
          <r>
            <t xml:space="preserve">Ajudante de carpinteiro</t>
          </r>
        </is>
      </c>
      <c r="C947" s="18" t="inlineStr">
        <is>
          <r>
            <t xml:space="preserve">SP Obras</t>
          </r>
        </is>
      </c>
      <c r="D947" s="18" t="inlineStr">
        <is>
          <r>
            <t xml:space="preserve">H</t>
          </r>
        </is>
      </c>
      <c r="E947" s="20" t="n">
        <v>0.3</v>
      </c>
      <c r="F947" s="21" t="n">
        <v>20.4363</v>
      </c>
      <c r="G947" s="21" t="n">
        <f>ROUND(ROUND(E947,4)*F947,2)</f>
        <v>6.13</v>
      </c>
    </row>
    <row r="948" customHeight="1" ht="29">
      <c r="A948" s="18" t="inlineStr">
        <is>
          <r>
            <t xml:space="preserve">B.01.000.010111</t>
          </r>
        </is>
      </c>
      <c r="B948" s="19" t="inlineStr">
        <is>
          <r>
            <t xml:space="preserve">Carpinteiro</t>
          </r>
        </is>
      </c>
      <c r="C948" s="18" t="inlineStr">
        <is>
          <r>
            <t xml:space="preserve">SP Obras</t>
          </r>
        </is>
      </c>
      <c r="D948" s="18" t="inlineStr">
        <is>
          <r>
            <t xml:space="preserve">H</t>
          </r>
        </is>
      </c>
      <c r="E948" s="20" t="n">
        <v>0.2</v>
      </c>
      <c r="F948" s="21" t="n">
        <v>24.8727</v>
      </c>
      <c r="G948" s="21" t="n">
        <f>ROUND(ROUND(E948,4)*F948,2)</f>
        <v>4.97</v>
      </c>
    </row>
    <row r="949" customHeight="1" ht="15">
      <c r="A949" s="2" t="inlineStr"/>
      <c r="B949" s="2" t="inlineStr"/>
      <c r="C949" s="2" t="inlineStr"/>
      <c r="D949" s="2" t="inlineStr"/>
      <c r="E949" s="22" t="inlineStr">
        <is>
          <r>
            <t xml:space="preserve">TOTAL Mão de Obra:</t>
          </r>
        </is>
      </c>
      <c r="F949" s="22" t="inlineStr"/>
      <c r="G949" s="23" t="n">
        <f>SUM(G947:G948)</f>
        <v>11.1</v>
      </c>
    </row>
    <row r="950" customHeight="1" ht="15">
      <c r="A950" s="2" t="inlineStr"/>
      <c r="B950" s="2" t="inlineStr"/>
      <c r="C950" s="2" t="inlineStr"/>
      <c r="D950" s="2" t="inlineStr"/>
      <c r="E950" s="24" t="inlineStr">
        <is>
          <r>
            <t xml:space="preserve">VALOR:</t>
          </r>
        </is>
      </c>
      <c r="F950" s="24" t="inlineStr"/>
      <c r="G950" s="25" t="n">
        <f>ROUND(SUM(G945,G949),2)</f>
        <v>31.42</v>
      </c>
    </row>
    <row r="951" customHeight="1" ht="10">
      <c r="A951" s="2" t="inlineStr"/>
      <c r="B951" s="2" t="inlineStr"/>
      <c r="C951" s="2" t="inlineStr"/>
      <c r="D951" s="2" t="inlineStr"/>
      <c r="E951" s="14" t="inlineStr"/>
      <c r="F951" s="14" t="inlineStr"/>
      <c r="G951" s="14" t="inlineStr"/>
    </row>
    <row r="952" customHeight="1" ht="20">
      <c r="A952" s="15" t="inlineStr">
        <is>
          <r>
            <t xml:space="preserve">2.8.1. ​33.02.060​ Massa corrida a base de PVA​ (M2)</t>
          </r>
        </is>
      </c>
      <c r="B952" s="15" t="inlineStr"/>
      <c r="C952" s="15" t="inlineStr"/>
      <c r="D952" s="15" t="inlineStr"/>
      <c r="E952" s="15" t="inlineStr"/>
      <c r="F952" s="15" t="inlineStr"/>
      <c r="G952" s="15" t="inlineStr"/>
    </row>
    <row r="953" customHeight="1" ht="15">
      <c r="A953" s="16" t="inlineStr">
        <is>
          <r>
            <t xml:space="preserve">Material</t>
          </r>
        </is>
      </c>
      <c r="B953" s="16" t="inlineStr"/>
      <c r="C953" s="17" t="inlineStr">
        <is>
          <r>
            <t xml:space="preserve">FONTE</t>
          </r>
        </is>
      </c>
      <c r="D953" s="17" t="inlineStr">
        <is>
          <r>
            <t xml:space="preserve">UNID</t>
          </r>
        </is>
      </c>
      <c r="E953" s="17" t="inlineStr">
        <is>
          <r>
            <t xml:space="preserve">COEFICIENTE</t>
          </r>
        </is>
      </c>
      <c r="F953" s="17" t="inlineStr">
        <is>
          <r>
            <t xml:space="preserve">PREÇO UNITÁRIO</t>
          </r>
        </is>
      </c>
      <c r="G953" s="17" t="inlineStr">
        <is>
          <r>
            <t xml:space="preserve">TOTAL</t>
          </r>
        </is>
      </c>
    </row>
    <row r="954" customHeight="1" ht="29">
      <c r="A954" s="18" t="inlineStr">
        <is>
          <r>
            <t xml:space="preserve">S.04.000.038014</t>
          </r>
        </is>
      </c>
      <c r="B954" s="19" t="inlineStr">
        <is>
          <r>
            <t xml:space="preserve">Lixa massa/madeira uso geral Norton, Alcar ou equivalente (médias)</t>
          </r>
        </is>
      </c>
      <c r="C954" s="18" t="inlineStr">
        <is>
          <r>
            <t xml:space="preserve">SP Obras</t>
          </r>
        </is>
      </c>
      <c r="D954" s="18" t="inlineStr">
        <is>
          <r>
            <t xml:space="preserve">UN</t>
          </r>
        </is>
      </c>
      <c r="E954" s="20" t="n">
        <v>0.3</v>
      </c>
      <c r="F954" s="21" t="n">
        <v>0.77</v>
      </c>
      <c r="G954" s="21" t="n">
        <f>ROUND(ROUND(E954,4)*F954,2)</f>
        <v>0.23</v>
      </c>
    </row>
    <row r="955" customHeight="1" ht="29">
      <c r="A955" s="18" t="inlineStr">
        <is>
          <r>
            <t xml:space="preserve">J.02.000.038017</t>
          </r>
        </is>
      </c>
      <c r="B955" s="19" t="inlineStr">
        <is>
          <r>
            <t xml:space="preserve">Massa corrida PVA; ref. Massa Corrida Suvinil, Massa Corrida Coral, Metalatex da Sherwin Willians ou equivalente</t>
          </r>
        </is>
      </c>
      <c r="C955" s="18" t="inlineStr">
        <is>
          <r>
            <t xml:space="preserve">SP Obras</t>
          </r>
        </is>
      </c>
      <c r="D955" s="18" t="inlineStr">
        <is>
          <r>
            <t xml:space="preserve">L</t>
          </r>
        </is>
      </c>
      <c r="E955" s="20" t="n">
        <v>0.45</v>
      </c>
      <c r="F955" s="21" t="n">
        <v>6.25</v>
      </c>
      <c r="G955" s="21" t="n">
        <f>ROUND(ROUND(E955,4)*F955,2)</f>
        <v>2.81</v>
      </c>
    </row>
    <row r="956" customHeight="1" ht="15">
      <c r="A956" s="2" t="inlineStr"/>
      <c r="B956" s="2" t="inlineStr"/>
      <c r="C956" s="2" t="inlineStr"/>
      <c r="D956" s="2" t="inlineStr"/>
      <c r="E956" s="22" t="inlineStr">
        <is>
          <r>
            <t xml:space="preserve">TOTAL Material:</t>
          </r>
        </is>
      </c>
      <c r="F956" s="22" t="inlineStr"/>
      <c r="G956" s="23" t="n">
        <f>SUM(G954:G955)</f>
        <v>3.04</v>
      </c>
    </row>
    <row r="957" customHeight="1" ht="15">
      <c r="A957" s="16" t="inlineStr">
        <is>
          <r>
            <t xml:space="preserve">Mão de Obra</t>
          </r>
        </is>
      </c>
      <c r="B957" s="16" t="inlineStr"/>
      <c r="C957" s="17" t="inlineStr">
        <is>
          <r>
            <t xml:space="preserve">FONTE</t>
          </r>
        </is>
      </c>
      <c r="D957" s="17" t="inlineStr">
        <is>
          <r>
            <t xml:space="preserve">UNID</t>
          </r>
        </is>
      </c>
      <c r="E957" s="17" t="inlineStr">
        <is>
          <r>
            <t xml:space="preserve">COEFICIENTE</t>
          </r>
        </is>
      </c>
      <c r="F957" s="17" t="inlineStr">
        <is>
          <r>
            <t xml:space="preserve">PREÇO UNITÁRIO</t>
          </r>
        </is>
      </c>
      <c r="G957" s="17" t="inlineStr">
        <is>
          <r>
            <t xml:space="preserve">TOTAL</t>
          </r>
        </is>
      </c>
    </row>
    <row r="958" customHeight="1" ht="29">
      <c r="A958" s="18" t="inlineStr">
        <is>
          <r>
            <t xml:space="preserve">B.01.000.010141</t>
          </r>
        </is>
      </c>
      <c r="B958" s="19" t="inlineStr">
        <is>
          <r>
            <t xml:space="preserve">Ajudante de pintor</t>
          </r>
        </is>
      </c>
      <c r="C958" s="18" t="inlineStr">
        <is>
          <r>
            <t xml:space="preserve">SP Obras</t>
          </r>
        </is>
      </c>
      <c r="D958" s="18" t="inlineStr">
        <is>
          <r>
            <t xml:space="preserve">H</t>
          </r>
        </is>
      </c>
      <c r="E958" s="20" t="n">
        <v>0.3</v>
      </c>
      <c r="F958" s="21" t="n">
        <v>20.4363</v>
      </c>
      <c r="G958" s="21" t="n">
        <f>ROUND(ROUND(E958,4)*F958,2)</f>
        <v>6.13</v>
      </c>
    </row>
    <row r="959" customHeight="1" ht="29">
      <c r="A959" s="18" t="inlineStr">
        <is>
          <r>
            <t xml:space="preserve">B.01.000.010140</t>
          </r>
        </is>
      </c>
      <c r="B959" s="19" t="inlineStr">
        <is>
          <r>
            <t xml:space="preserve">Pintor</t>
          </r>
        </is>
      </c>
      <c r="C959" s="18" t="inlineStr">
        <is>
          <r>
            <t xml:space="preserve">SP Obras</t>
          </r>
        </is>
      </c>
      <c r="D959" s="18" t="inlineStr">
        <is>
          <r>
            <t xml:space="preserve">H</t>
          </r>
        </is>
      </c>
      <c r="E959" s="20" t="n">
        <v>0.2</v>
      </c>
      <c r="F959" s="21" t="n">
        <v>29.8021</v>
      </c>
      <c r="G959" s="21" t="n">
        <f>ROUND(ROUND(E959,4)*F959,2)</f>
        <v>5.96</v>
      </c>
    </row>
    <row r="960" customHeight="1" ht="15">
      <c r="A960" s="2" t="inlineStr"/>
      <c r="B960" s="2" t="inlineStr"/>
      <c r="C960" s="2" t="inlineStr"/>
      <c r="D960" s="2" t="inlineStr"/>
      <c r="E960" s="22" t="inlineStr">
        <is>
          <r>
            <t xml:space="preserve">TOTAL Mão de Obra:</t>
          </r>
        </is>
      </c>
      <c r="F960" s="22" t="inlineStr"/>
      <c r="G960" s="23" t="n">
        <f>SUM(G958:G959)</f>
        <v>12.09</v>
      </c>
    </row>
    <row r="961" customHeight="1" ht="15">
      <c r="A961" s="2" t="inlineStr"/>
      <c r="B961" s="2" t="inlineStr"/>
      <c r="C961" s="2" t="inlineStr"/>
      <c r="D961" s="2" t="inlineStr"/>
      <c r="E961" s="24" t="inlineStr">
        <is>
          <r>
            <t xml:space="preserve">VALOR:</t>
          </r>
        </is>
      </c>
      <c r="F961" s="24" t="inlineStr"/>
      <c r="G961" s="25" t="n">
        <f>ROUND(SUM(G956,G960),2)</f>
        <v>15.13</v>
      </c>
    </row>
    <row r="962" customHeight="1" ht="10">
      <c r="A962" s="2" t="inlineStr"/>
      <c r="B962" s="2" t="inlineStr"/>
      <c r="C962" s="2" t="inlineStr"/>
      <c r="D962" s="2" t="inlineStr"/>
      <c r="E962" s="14" t="inlineStr"/>
      <c r="F962" s="14" t="inlineStr"/>
      <c r="G962" s="14" t="inlineStr"/>
    </row>
    <row r="963" customHeight="1" ht="20">
      <c r="A963" s="15" t="inlineStr">
        <is>
          <r>
            <t xml:space="preserve">2.8.2. ​33.10.020​ Tinta látex em massa, inclusive preparo​ (M2)</t>
          </r>
        </is>
      </c>
      <c r="B963" s="15" t="inlineStr"/>
      <c r="C963" s="15" t="inlineStr"/>
      <c r="D963" s="15" t="inlineStr"/>
      <c r="E963" s="15" t="inlineStr"/>
      <c r="F963" s="15" t="inlineStr"/>
      <c r="G963" s="15" t="inlineStr"/>
    </row>
    <row r="964" customHeight="1" ht="15">
      <c r="A964" s="16" t="inlineStr">
        <is>
          <r>
            <t xml:space="preserve">Material</t>
          </r>
        </is>
      </c>
      <c r="B964" s="16" t="inlineStr"/>
      <c r="C964" s="17" t="inlineStr">
        <is>
          <r>
            <t xml:space="preserve">FONTE</t>
          </r>
        </is>
      </c>
      <c r="D964" s="17" t="inlineStr">
        <is>
          <r>
            <t xml:space="preserve">UNID</t>
          </r>
        </is>
      </c>
      <c r="E964" s="17" t="inlineStr">
        <is>
          <r>
            <t xml:space="preserve">COEFICIENTE</t>
          </r>
        </is>
      </c>
      <c r="F964" s="17" t="inlineStr">
        <is>
          <r>
            <t xml:space="preserve">PREÇO UNITÁRIO</t>
          </r>
        </is>
      </c>
      <c r="G964" s="17" t="inlineStr">
        <is>
          <r>
            <t xml:space="preserve">TOTAL</t>
          </r>
        </is>
      </c>
    </row>
    <row r="965" customHeight="1" ht="29">
      <c r="A965" s="18" t="inlineStr">
        <is>
          <r>
            <t xml:space="preserve">S.04.000.038014</t>
          </r>
        </is>
      </c>
      <c r="B965" s="19" t="inlineStr">
        <is>
          <r>
            <t xml:space="preserve">Lixa massa/madeira uso geral Norton, Alcar ou equivalente (médias)</t>
          </r>
        </is>
      </c>
      <c r="C965" s="18" t="inlineStr">
        <is>
          <r>
            <t xml:space="preserve">SP Obras</t>
          </r>
        </is>
      </c>
      <c r="D965" s="18" t="inlineStr">
        <is>
          <r>
            <t xml:space="preserve">UN</t>
          </r>
        </is>
      </c>
      <c r="E965" s="20" t="n">
        <v>0.3</v>
      </c>
      <c r="F965" s="21" t="n">
        <v>0.77</v>
      </c>
      <c r="G965" s="21" t="n">
        <f>ROUND(ROUND(E965,4)*F965,2)</f>
        <v>0.23</v>
      </c>
    </row>
    <row r="966" customHeight="1" ht="29">
      <c r="A966" s="18" t="inlineStr">
        <is>
          <r>
            <t xml:space="preserve">J.02.000.037518</t>
          </r>
        </is>
      </c>
      <c r="B966" s="19" t="inlineStr">
        <is>
          <r>
            <t xml:space="preserve">Selador para tinta acrílica Coral, Suvinil ou equivalente</t>
          </r>
        </is>
      </c>
      <c r="C966" s="18" t="inlineStr">
        <is>
          <r>
            <t xml:space="preserve">SP Obras</t>
          </r>
        </is>
      </c>
      <c r="D966" s="18" t="inlineStr">
        <is>
          <r>
            <t xml:space="preserve">L</t>
          </r>
        </is>
      </c>
      <c r="E966" s="20" t="n">
        <v>0.24</v>
      </c>
      <c r="F966" s="21" t="n">
        <v>14.15</v>
      </c>
      <c r="G966" s="21" t="n">
        <f>ROUND(ROUND(E966,4)*F966,2)</f>
        <v>3.4</v>
      </c>
    </row>
    <row r="967" customHeight="1" ht="29">
      <c r="A967" s="18" t="inlineStr">
        <is>
          <r>
            <t xml:space="preserve">J.02.000.037513</t>
          </r>
        </is>
      </c>
      <c r="B967" s="19" t="inlineStr">
        <is>
          <r>
            <t xml:space="preserve">Tinta latex, acabamento fosco aveludado, ref. coral 3 em 1 da Coral, rende e cobre muito da Suvinil ou equivalente</t>
          </r>
        </is>
      </c>
      <c r="C967" s="18" t="inlineStr">
        <is>
          <r>
            <t xml:space="preserve">SP Obras</t>
          </r>
        </is>
      </c>
      <c r="D967" s="18" t="inlineStr">
        <is>
          <r>
            <t xml:space="preserve">L</t>
          </r>
        </is>
      </c>
      <c r="E967" s="20" t="n">
        <v>0.25</v>
      </c>
      <c r="F967" s="21" t="n">
        <v>17.32</v>
      </c>
      <c r="G967" s="21" t="n">
        <f>ROUND(ROUND(E967,4)*F967,2)</f>
        <v>4.33</v>
      </c>
    </row>
    <row r="968" customHeight="1" ht="15">
      <c r="A968" s="2" t="inlineStr"/>
      <c r="B968" s="2" t="inlineStr"/>
      <c r="C968" s="2" t="inlineStr"/>
      <c r="D968" s="2" t="inlineStr"/>
      <c r="E968" s="22" t="inlineStr">
        <is>
          <r>
            <t xml:space="preserve">TOTAL Material:</t>
          </r>
        </is>
      </c>
      <c r="F968" s="22" t="inlineStr"/>
      <c r="G968" s="23" t="n">
        <f>SUM(G965:G967)</f>
        <v>7.96</v>
      </c>
    </row>
    <row r="969" customHeight="1" ht="15">
      <c r="A969" s="16" t="inlineStr">
        <is>
          <r>
            <t xml:space="preserve">Mão de Obra</t>
          </r>
        </is>
      </c>
      <c r="B969" s="16" t="inlineStr"/>
      <c r="C969" s="17" t="inlineStr">
        <is>
          <r>
            <t xml:space="preserve">FONTE</t>
          </r>
        </is>
      </c>
      <c r="D969" s="17" t="inlineStr">
        <is>
          <r>
            <t xml:space="preserve">UNID</t>
          </r>
        </is>
      </c>
      <c r="E969" s="17" t="inlineStr">
        <is>
          <r>
            <t xml:space="preserve">COEFICIENTE</t>
          </r>
        </is>
      </c>
      <c r="F969" s="17" t="inlineStr">
        <is>
          <r>
            <t xml:space="preserve">PREÇO UNITÁRIO</t>
          </r>
        </is>
      </c>
      <c r="G969" s="17" t="inlineStr">
        <is>
          <r>
            <t xml:space="preserve">TOTAL</t>
          </r>
        </is>
      </c>
    </row>
    <row r="970" customHeight="1" ht="29">
      <c r="A970" s="18" t="inlineStr">
        <is>
          <r>
            <t xml:space="preserve">B.01.000.010141</t>
          </r>
        </is>
      </c>
      <c r="B970" s="19" t="inlineStr">
        <is>
          <r>
            <t xml:space="preserve">Ajudante de pintor</t>
          </r>
        </is>
      </c>
      <c r="C970" s="18" t="inlineStr">
        <is>
          <r>
            <t xml:space="preserve">SP Obras</t>
          </r>
        </is>
      </c>
      <c r="D970" s="18" t="inlineStr">
        <is>
          <r>
            <t xml:space="preserve">H</t>
          </r>
        </is>
      </c>
      <c r="E970" s="20" t="n">
        <v>0.4</v>
      </c>
      <c r="F970" s="21" t="n">
        <v>20.4363</v>
      </c>
      <c r="G970" s="21" t="n">
        <f>ROUND(ROUND(E970,4)*F970,2)</f>
        <v>8.17</v>
      </c>
    </row>
    <row r="971" customHeight="1" ht="29">
      <c r="A971" s="18" t="inlineStr">
        <is>
          <r>
            <t xml:space="preserve">B.01.000.010140</t>
          </r>
        </is>
      </c>
      <c r="B971" s="19" t="inlineStr">
        <is>
          <r>
            <t xml:space="preserve">Pintor</t>
          </r>
        </is>
      </c>
      <c r="C971" s="18" t="inlineStr">
        <is>
          <r>
            <t xml:space="preserve">SP Obras</t>
          </r>
        </is>
      </c>
      <c r="D971" s="18" t="inlineStr">
        <is>
          <r>
            <t xml:space="preserve">H</t>
          </r>
        </is>
      </c>
      <c r="E971" s="20" t="n">
        <v>0.45</v>
      </c>
      <c r="F971" s="21" t="n">
        <v>29.8021</v>
      </c>
      <c r="G971" s="21" t="n">
        <f>ROUND(ROUND(E971,4)*F971,2)</f>
        <v>13.41</v>
      </c>
    </row>
    <row r="972" customHeight="1" ht="15">
      <c r="A972" s="2" t="inlineStr"/>
      <c r="B972" s="2" t="inlineStr"/>
      <c r="C972" s="2" t="inlineStr"/>
      <c r="D972" s="2" t="inlineStr"/>
      <c r="E972" s="22" t="inlineStr">
        <is>
          <r>
            <t xml:space="preserve">TOTAL Mão de Obra:</t>
          </r>
        </is>
      </c>
      <c r="F972" s="22" t="inlineStr"/>
      <c r="G972" s="23" t="n">
        <f>SUM(G970:G971)</f>
        <v>21.58</v>
      </c>
    </row>
    <row r="973" customHeight="1" ht="15">
      <c r="A973" s="2" t="inlineStr"/>
      <c r="B973" s="2" t="inlineStr"/>
      <c r="C973" s="2" t="inlineStr"/>
      <c r="D973" s="2" t="inlineStr"/>
      <c r="E973" s="24" t="inlineStr">
        <is>
          <r>
            <t xml:space="preserve">VALOR:</t>
          </r>
        </is>
      </c>
      <c r="F973" s="24" t="inlineStr"/>
      <c r="G973" s="25" t="n">
        <f>ROUND(SUM(G968,G972),2)</f>
        <v>29.55</v>
      </c>
    </row>
    <row r="974" customHeight="1" ht="10">
      <c r="A974" s="2" t="inlineStr"/>
      <c r="B974" s="2" t="inlineStr"/>
      <c r="C974" s="2" t="inlineStr"/>
      <c r="D974" s="2" t="inlineStr"/>
      <c r="E974" s="14" t="inlineStr"/>
      <c r="F974" s="14" t="inlineStr"/>
      <c r="G974" s="14" t="inlineStr"/>
    </row>
    <row r="975" customHeight="1" ht="20">
      <c r="A975" s="15" t="inlineStr">
        <is>
          <r>
            <t xml:space="preserve">2.8.3. ​33.10.041​ Esmalte à base de água em massa, inclusive preparo​ (M2)</t>
          </r>
        </is>
      </c>
      <c r="B975" s="15" t="inlineStr"/>
      <c r="C975" s="15" t="inlineStr"/>
      <c r="D975" s="15" t="inlineStr"/>
      <c r="E975" s="15" t="inlineStr"/>
      <c r="F975" s="15" t="inlineStr"/>
      <c r="G975" s="15" t="inlineStr"/>
    </row>
    <row r="976" customHeight="1" ht="15">
      <c r="A976" s="16" t="inlineStr">
        <is>
          <r>
            <t xml:space="preserve">Material</t>
          </r>
        </is>
      </c>
      <c r="B976" s="16" t="inlineStr"/>
      <c r="C976" s="17" t="inlineStr">
        <is>
          <r>
            <t xml:space="preserve">FONTE</t>
          </r>
        </is>
      </c>
      <c r="D976" s="17" t="inlineStr">
        <is>
          <r>
            <t xml:space="preserve">UNID</t>
          </r>
        </is>
      </c>
      <c r="E976" s="17" t="inlineStr">
        <is>
          <r>
            <t xml:space="preserve">COEFICIENTE</t>
          </r>
        </is>
      </c>
      <c r="F976" s="17" t="inlineStr">
        <is>
          <r>
            <t xml:space="preserve">PREÇO UNITÁRIO</t>
          </r>
        </is>
      </c>
      <c r="G976" s="17" t="inlineStr">
        <is>
          <r>
            <t xml:space="preserve">TOTAL</t>
          </r>
        </is>
      </c>
    </row>
    <row r="977" customHeight="1" ht="38">
      <c r="A977" s="18" t="inlineStr">
        <is>
          <r>
            <t xml:space="preserve">J.02.000.038000</t>
          </r>
        </is>
      </c>
      <c r="B977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977" s="18" t="inlineStr">
        <is>
          <r>
            <t xml:space="preserve">SP Obras</t>
          </r>
        </is>
      </c>
      <c r="D977" s="18" t="inlineStr">
        <is>
          <r>
            <t xml:space="preserve">L</t>
          </r>
        </is>
      </c>
      <c r="E977" s="20" t="n">
        <v>0.1</v>
      </c>
      <c r="F977" s="21" t="n">
        <v>41.61</v>
      </c>
      <c r="G977" s="21" t="n">
        <f>ROUND(ROUND(E977,4)*F977,2)</f>
        <v>4.16</v>
      </c>
    </row>
    <row r="978" customHeight="1" ht="29">
      <c r="A978" s="18" t="inlineStr">
        <is>
          <r>
            <t xml:space="preserve">J.01.000.038040</t>
          </r>
        </is>
      </c>
      <c r="B978" s="19" t="inlineStr">
        <is>
          <r>
            <t xml:space="preserve">Lixa d´água, ref. Norton n° 80, Aquaflex ou equivalente</t>
          </r>
        </is>
      </c>
      <c r="C978" s="18" t="inlineStr">
        <is>
          <r>
            <t xml:space="preserve">SP Obras</t>
          </r>
        </is>
      </c>
      <c r="D978" s="18" t="inlineStr">
        <is>
          <r>
            <t xml:space="preserve">UN</t>
          </r>
        </is>
      </c>
      <c r="E978" s="20" t="n">
        <v>0.3</v>
      </c>
      <c r="F978" s="21" t="n">
        <v>2.17</v>
      </c>
      <c r="G978" s="21" t="n">
        <f>ROUND(ROUND(E978,4)*F978,2)</f>
        <v>0.65</v>
      </c>
    </row>
    <row r="979" customHeight="1" ht="38">
      <c r="A979" s="18" t="inlineStr">
        <is>
          <r>
            <t xml:space="preserve">J.02.000.028058</t>
          </r>
        </is>
      </c>
      <c r="B979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979" s="18" t="inlineStr">
        <is>
          <r>
            <t xml:space="preserve">SP Obras</t>
          </r>
        </is>
      </c>
      <c r="D979" s="18" t="inlineStr">
        <is>
          <r>
            <t xml:space="preserve">L</t>
          </r>
        </is>
      </c>
      <c r="E979" s="20" t="n">
        <v>0.25</v>
      </c>
      <c r="F979" s="21" t="n">
        <v>39.44</v>
      </c>
      <c r="G979" s="21" t="n">
        <f>ROUND(ROUND(E979,4)*F979,2)</f>
        <v>9.86</v>
      </c>
    </row>
    <row r="980" customHeight="1" ht="15">
      <c r="A980" s="2" t="inlineStr"/>
      <c r="B980" s="2" t="inlineStr"/>
      <c r="C980" s="2" t="inlineStr"/>
      <c r="D980" s="2" t="inlineStr"/>
      <c r="E980" s="22" t="inlineStr">
        <is>
          <r>
            <t xml:space="preserve">TOTAL Material:</t>
          </r>
        </is>
      </c>
      <c r="F980" s="22" t="inlineStr"/>
      <c r="G980" s="23" t="n">
        <f>SUM(G977:G979)</f>
        <v>14.67</v>
      </c>
    </row>
    <row r="981" customHeight="1" ht="15">
      <c r="A981" s="16" t="inlineStr">
        <is>
          <r>
            <t xml:space="preserve">Mão de Obra</t>
          </r>
        </is>
      </c>
      <c r="B981" s="16" t="inlineStr"/>
      <c r="C981" s="17" t="inlineStr">
        <is>
          <r>
            <t xml:space="preserve">FONTE</t>
          </r>
        </is>
      </c>
      <c r="D981" s="17" t="inlineStr">
        <is>
          <r>
            <t xml:space="preserve">UNID</t>
          </r>
        </is>
      </c>
      <c r="E981" s="17" t="inlineStr">
        <is>
          <r>
            <t xml:space="preserve">COEFICIENTE</t>
          </r>
        </is>
      </c>
      <c r="F981" s="17" t="inlineStr">
        <is>
          <r>
            <t xml:space="preserve">PREÇO UNITÁRIO</t>
          </r>
        </is>
      </c>
      <c r="G981" s="17" t="inlineStr">
        <is>
          <r>
            <t xml:space="preserve">TOTAL</t>
          </r>
        </is>
      </c>
    </row>
    <row r="982" customHeight="1" ht="29">
      <c r="A982" s="18" t="inlineStr">
        <is>
          <r>
            <t xml:space="preserve">B.01.000.010141</t>
          </r>
        </is>
      </c>
      <c r="B982" s="19" t="inlineStr">
        <is>
          <r>
            <t xml:space="preserve">Ajudante de pintor</t>
          </r>
        </is>
      </c>
      <c r="C982" s="18" t="inlineStr">
        <is>
          <r>
            <t xml:space="preserve">SP Obras</t>
          </r>
        </is>
      </c>
      <c r="D982" s="18" t="inlineStr">
        <is>
          <r>
            <t xml:space="preserve">H</t>
          </r>
        </is>
      </c>
      <c r="E982" s="20" t="n">
        <v>0.4</v>
      </c>
      <c r="F982" s="21" t="n">
        <v>20.4363</v>
      </c>
      <c r="G982" s="21" t="n">
        <f>ROUND(ROUND(E982,4)*F982,2)</f>
        <v>8.17</v>
      </c>
    </row>
    <row r="983" customHeight="1" ht="29">
      <c r="A983" s="18" t="inlineStr">
        <is>
          <r>
            <t xml:space="preserve">B.01.000.010140</t>
          </r>
        </is>
      </c>
      <c r="B983" s="19" t="inlineStr">
        <is>
          <r>
            <t xml:space="preserve">Pintor</t>
          </r>
        </is>
      </c>
      <c r="C983" s="18" t="inlineStr">
        <is>
          <r>
            <t xml:space="preserve">SP Obras</t>
          </r>
        </is>
      </c>
      <c r="D983" s="18" t="inlineStr">
        <is>
          <r>
            <t xml:space="preserve">H</t>
          </r>
        </is>
      </c>
      <c r="E983" s="20" t="n">
        <v>0.45</v>
      </c>
      <c r="F983" s="21" t="n">
        <v>29.8021</v>
      </c>
      <c r="G983" s="21" t="n">
        <f>ROUND(ROUND(E983,4)*F983,2)</f>
        <v>13.41</v>
      </c>
    </row>
    <row r="984" customHeight="1" ht="15">
      <c r="A984" s="2" t="inlineStr"/>
      <c r="B984" s="2" t="inlineStr"/>
      <c r="C984" s="2" t="inlineStr"/>
      <c r="D984" s="2" t="inlineStr"/>
      <c r="E984" s="22" t="inlineStr">
        <is>
          <r>
            <t xml:space="preserve">TOTAL Mão de Obra:</t>
          </r>
        </is>
      </c>
      <c r="F984" s="22" t="inlineStr"/>
      <c r="G984" s="23" t="n">
        <f>SUM(G982:G983)</f>
        <v>21.58</v>
      </c>
    </row>
    <row r="985" customHeight="1" ht="15">
      <c r="A985" s="2" t="inlineStr"/>
      <c r="B985" s="2" t="inlineStr"/>
      <c r="C985" s="2" t="inlineStr"/>
      <c r="D985" s="2" t="inlineStr"/>
      <c r="E985" s="24" t="inlineStr">
        <is>
          <r>
            <t xml:space="preserve">VALOR:</t>
          </r>
        </is>
      </c>
      <c r="F985" s="24" t="inlineStr"/>
      <c r="G985" s="25" t="n">
        <f>ROUND(SUM(G980,G984),2)</f>
        <v>36.26</v>
      </c>
    </row>
    <row r="986" customHeight="1" ht="10">
      <c r="A986" s="2" t="inlineStr"/>
      <c r="B986" s="2" t="inlineStr"/>
      <c r="C986" s="2" t="inlineStr"/>
      <c r="D986" s="2" t="inlineStr"/>
      <c r="E986" s="14" t="inlineStr"/>
      <c r="F986" s="14" t="inlineStr"/>
      <c r="G986" s="14" t="inlineStr"/>
    </row>
    <row r="987" customHeight="1" ht="20">
      <c r="A987" s="15" t="inlineStr">
        <is>
          <r>
            <t xml:space="preserve">2.8.4. ​33.11.050​ Esmalte à base água em superfície metálica, inclusive preparo​ (M2)</t>
          </r>
        </is>
      </c>
      <c r="B987" s="15" t="inlineStr"/>
      <c r="C987" s="15" t="inlineStr"/>
      <c r="D987" s="15" t="inlineStr"/>
      <c r="E987" s="15" t="inlineStr"/>
      <c r="F987" s="15" t="inlineStr"/>
      <c r="G987" s="15" t="inlineStr"/>
    </row>
    <row r="988" customHeight="1" ht="15">
      <c r="A988" s="16" t="inlineStr">
        <is>
          <r>
            <t xml:space="preserve">Material</t>
          </r>
        </is>
      </c>
      <c r="B988" s="16" t="inlineStr"/>
      <c r="C988" s="17" t="inlineStr">
        <is>
          <r>
            <t xml:space="preserve">FONTE</t>
          </r>
        </is>
      </c>
      <c r="D988" s="17" t="inlineStr">
        <is>
          <r>
            <t xml:space="preserve">UNID</t>
          </r>
        </is>
      </c>
      <c r="E988" s="17" t="inlineStr">
        <is>
          <r>
            <t xml:space="preserve">COEFICIENTE</t>
          </r>
        </is>
      </c>
      <c r="F988" s="17" t="inlineStr">
        <is>
          <r>
            <t xml:space="preserve">PREÇO UNITÁRIO</t>
          </r>
        </is>
      </c>
      <c r="G988" s="17" t="inlineStr">
        <is>
          <r>
            <t xml:space="preserve">TOTAL</t>
          </r>
        </is>
      </c>
    </row>
    <row r="989" customHeight="1" ht="38">
      <c r="A989" s="18" t="inlineStr">
        <is>
          <r>
            <t xml:space="preserve">J.02.000.038000</t>
          </r>
        </is>
      </c>
      <c r="B98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989" s="18" t="inlineStr">
        <is>
          <r>
            <t xml:space="preserve">SP Obras</t>
          </r>
        </is>
      </c>
      <c r="D989" s="18" t="inlineStr">
        <is>
          <r>
            <t xml:space="preserve">L</t>
          </r>
        </is>
      </c>
      <c r="E989" s="20" t="n">
        <v>0.2</v>
      </c>
      <c r="F989" s="21" t="n">
        <v>41.61</v>
      </c>
      <c r="G989" s="21" t="n">
        <f>ROUND(ROUND(E989,4)*F989,2)</f>
        <v>8.32</v>
      </c>
    </row>
    <row r="990" customHeight="1" ht="29">
      <c r="A990" s="18" t="inlineStr">
        <is>
          <r>
            <t xml:space="preserve">J.01.000.038040</t>
          </r>
        </is>
      </c>
      <c r="B990" s="19" t="inlineStr">
        <is>
          <r>
            <t xml:space="preserve">Lixa d´água, ref. Norton n° 80, Aquaflex ou equivalente</t>
          </r>
        </is>
      </c>
      <c r="C990" s="18" t="inlineStr">
        <is>
          <r>
            <t xml:space="preserve">SP Obras</t>
          </r>
        </is>
      </c>
      <c r="D990" s="18" t="inlineStr">
        <is>
          <r>
            <t xml:space="preserve">UN</t>
          </r>
        </is>
      </c>
      <c r="E990" s="20" t="n">
        <v>0.3</v>
      </c>
      <c r="F990" s="21" t="n">
        <v>2.17</v>
      </c>
      <c r="G990" s="21" t="n">
        <f>ROUND(ROUND(E990,4)*F990,2)</f>
        <v>0.65</v>
      </c>
    </row>
    <row r="991" customHeight="1" ht="38">
      <c r="A991" s="18" t="inlineStr">
        <is>
          <r>
            <t xml:space="preserve">J.02.000.028058</t>
          </r>
        </is>
      </c>
      <c r="B99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991" s="18" t="inlineStr">
        <is>
          <r>
            <t xml:space="preserve">SP Obras</t>
          </r>
        </is>
      </c>
      <c r="D991" s="18" t="inlineStr">
        <is>
          <r>
            <t xml:space="preserve">L</t>
          </r>
        </is>
      </c>
      <c r="E991" s="20" t="n">
        <v>0.25</v>
      </c>
      <c r="F991" s="21" t="n">
        <v>39.44</v>
      </c>
      <c r="G991" s="21" t="n">
        <f>ROUND(ROUND(E991,4)*F991,2)</f>
        <v>9.86</v>
      </c>
    </row>
    <row r="992" customHeight="1" ht="15">
      <c r="A992" s="2" t="inlineStr"/>
      <c r="B992" s="2" t="inlineStr"/>
      <c r="C992" s="2" t="inlineStr"/>
      <c r="D992" s="2" t="inlineStr"/>
      <c r="E992" s="22" t="inlineStr">
        <is>
          <r>
            <t xml:space="preserve">TOTAL Material:</t>
          </r>
        </is>
      </c>
      <c r="F992" s="22" t="inlineStr"/>
      <c r="G992" s="23" t="n">
        <f>SUM(G989:G991)</f>
        <v>18.83</v>
      </c>
    </row>
    <row r="993" customHeight="1" ht="15">
      <c r="A993" s="16" t="inlineStr">
        <is>
          <r>
            <t xml:space="preserve">Mão de Obra</t>
          </r>
        </is>
      </c>
      <c r="B993" s="16" t="inlineStr"/>
      <c r="C993" s="17" t="inlineStr">
        <is>
          <r>
            <t xml:space="preserve">FONTE</t>
          </r>
        </is>
      </c>
      <c r="D993" s="17" t="inlineStr">
        <is>
          <r>
            <t xml:space="preserve">UNID</t>
          </r>
        </is>
      </c>
      <c r="E993" s="17" t="inlineStr">
        <is>
          <r>
            <t xml:space="preserve">COEFICIENTE</t>
          </r>
        </is>
      </c>
      <c r="F993" s="17" t="inlineStr">
        <is>
          <r>
            <t xml:space="preserve">PREÇO UNITÁRIO</t>
          </r>
        </is>
      </c>
      <c r="G993" s="17" t="inlineStr">
        <is>
          <r>
            <t xml:space="preserve">TOTAL</t>
          </r>
        </is>
      </c>
    </row>
    <row r="994" customHeight="1" ht="29">
      <c r="A994" s="18" t="inlineStr">
        <is>
          <r>
            <t xml:space="preserve">B.01.000.010141</t>
          </r>
        </is>
      </c>
      <c r="B994" s="19" t="inlineStr">
        <is>
          <r>
            <t xml:space="preserve">Ajudante de pintor</t>
          </r>
        </is>
      </c>
      <c r="C994" s="18" t="inlineStr">
        <is>
          <r>
            <t xml:space="preserve">SP Obras</t>
          </r>
        </is>
      </c>
      <c r="D994" s="18" t="inlineStr">
        <is>
          <r>
            <t xml:space="preserve">H</t>
          </r>
        </is>
      </c>
      <c r="E994" s="20" t="n">
        <v>0.6</v>
      </c>
      <c r="F994" s="21" t="n">
        <v>20.4363</v>
      </c>
      <c r="G994" s="21" t="n">
        <f>ROUND(ROUND(E994,4)*F994,2)</f>
        <v>12.26</v>
      </c>
    </row>
    <row r="995" customHeight="1" ht="29">
      <c r="A995" s="18" t="inlineStr">
        <is>
          <r>
            <t xml:space="preserve">B.01.000.010140</t>
          </r>
        </is>
      </c>
      <c r="B995" s="19" t="inlineStr">
        <is>
          <r>
            <t xml:space="preserve">Pintor</t>
          </r>
        </is>
      </c>
      <c r="C995" s="18" t="inlineStr">
        <is>
          <r>
            <t xml:space="preserve">SP Obras</t>
          </r>
        </is>
      </c>
      <c r="D995" s="18" t="inlineStr">
        <is>
          <r>
            <t xml:space="preserve">H</t>
          </r>
        </is>
      </c>
      <c r="E995" s="20" t="n">
        <v>0.6</v>
      </c>
      <c r="F995" s="21" t="n">
        <v>29.8021</v>
      </c>
      <c r="G995" s="21" t="n">
        <f>ROUND(ROUND(E995,4)*F995,2)</f>
        <v>17.88</v>
      </c>
    </row>
    <row r="996" customHeight="1" ht="15">
      <c r="A996" s="2" t="inlineStr"/>
      <c r="B996" s="2" t="inlineStr"/>
      <c r="C996" s="2" t="inlineStr"/>
      <c r="D996" s="2" t="inlineStr"/>
      <c r="E996" s="22" t="inlineStr">
        <is>
          <r>
            <t xml:space="preserve">TOTAL Mão de Obra:</t>
          </r>
        </is>
      </c>
      <c r="F996" s="22" t="inlineStr"/>
      <c r="G996" s="23" t="n">
        <f>SUM(G994:G995)</f>
        <v>30.14</v>
      </c>
    </row>
    <row r="997" customHeight="1" ht="15">
      <c r="A997" s="2" t="inlineStr"/>
      <c r="B997" s="2" t="inlineStr"/>
      <c r="C997" s="2" t="inlineStr"/>
      <c r="D997" s="2" t="inlineStr"/>
      <c r="E997" s="24" t="inlineStr">
        <is>
          <r>
            <t xml:space="preserve">VALOR:</t>
          </r>
        </is>
      </c>
      <c r="F997" s="24" t="inlineStr"/>
      <c r="G997" s="25" t="n">
        <f>ROUND(SUM(G992,G996),2)</f>
        <v>48.97</v>
      </c>
    </row>
    <row r="998" customHeight="1" ht="10">
      <c r="A998" s="2" t="inlineStr"/>
      <c r="B998" s="2" t="inlineStr"/>
      <c r="C998" s="2" t="inlineStr"/>
      <c r="D998" s="2" t="inlineStr"/>
      <c r="E998" s="14" t="inlineStr"/>
      <c r="F998" s="14" t="inlineStr"/>
      <c r="G998" s="14" t="inlineStr"/>
    </row>
    <row r="999" customHeight="1" ht="20">
      <c r="A999" s="15" t="inlineStr">
        <is>
          <r>
            <t xml:space="preserve">2.8.5. ​33.12.011​ Esmalte à base de água em madeira, inclusive preparo​ (M2)</t>
          </r>
        </is>
      </c>
      <c r="B999" s="15" t="inlineStr"/>
      <c r="C999" s="15" t="inlineStr"/>
      <c r="D999" s="15" t="inlineStr"/>
      <c r="E999" s="15" t="inlineStr"/>
      <c r="F999" s="15" t="inlineStr"/>
      <c r="G999" s="15" t="inlineStr"/>
    </row>
    <row r="1000" customHeight="1" ht="15">
      <c r="A1000" s="16" t="inlineStr">
        <is>
          <r>
            <t xml:space="preserve">Material</t>
          </r>
        </is>
      </c>
      <c r="B1000" s="16" t="inlineStr"/>
      <c r="C1000" s="17" t="inlineStr">
        <is>
          <r>
            <t xml:space="preserve">FONTE</t>
          </r>
        </is>
      </c>
      <c r="D1000" s="17" t="inlineStr">
        <is>
          <r>
            <t xml:space="preserve">UNID</t>
          </r>
        </is>
      </c>
      <c r="E1000" s="17" t="inlineStr">
        <is>
          <r>
            <t xml:space="preserve">COEFICIENTE</t>
          </r>
        </is>
      </c>
      <c r="F1000" s="17" t="inlineStr">
        <is>
          <r>
            <t xml:space="preserve">PREÇO UNITÁRIO</t>
          </r>
        </is>
      </c>
      <c r="G1000" s="17" t="inlineStr">
        <is>
          <r>
            <t xml:space="preserve">TOTAL</t>
          </r>
        </is>
      </c>
    </row>
    <row r="1001" customHeight="1" ht="38">
      <c r="A1001" s="18" t="inlineStr">
        <is>
          <r>
            <t xml:space="preserve">J.02.000.038000</t>
          </r>
        </is>
      </c>
      <c r="B100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001" s="18" t="inlineStr">
        <is>
          <r>
            <t xml:space="preserve">SP Obras</t>
          </r>
        </is>
      </c>
      <c r="D1001" s="18" t="inlineStr">
        <is>
          <r>
            <t xml:space="preserve">L</t>
          </r>
        </is>
      </c>
      <c r="E1001" s="20" t="n">
        <v>0.2</v>
      </c>
      <c r="F1001" s="21" t="n">
        <v>41.61</v>
      </c>
      <c r="G1001" s="21" t="n">
        <f>ROUND(ROUND(E1001,4)*F1001,2)</f>
        <v>8.32</v>
      </c>
    </row>
    <row r="1002" customHeight="1" ht="29">
      <c r="A1002" s="18" t="inlineStr">
        <is>
          <r>
            <t xml:space="preserve">J.01.000.038040</t>
          </r>
        </is>
      </c>
      <c r="B1002" s="19" t="inlineStr">
        <is>
          <r>
            <t xml:space="preserve">Lixa d´água, ref. Norton n° 80, Aquaflex ou equivalente</t>
          </r>
        </is>
      </c>
      <c r="C1002" s="18" t="inlineStr">
        <is>
          <r>
            <t xml:space="preserve">SP Obras</t>
          </r>
        </is>
      </c>
      <c r="D1002" s="18" t="inlineStr">
        <is>
          <r>
            <t xml:space="preserve">UN</t>
          </r>
        </is>
      </c>
      <c r="E1002" s="20" t="n">
        <v>0.5</v>
      </c>
      <c r="F1002" s="21" t="n">
        <v>2.17</v>
      </c>
      <c r="G1002" s="21" t="n">
        <f>ROUND(ROUND(E1002,4)*F1002,2)</f>
        <v>1.09</v>
      </c>
    </row>
    <row r="1003" customHeight="1" ht="38">
      <c r="A1003" s="18" t="inlineStr">
        <is>
          <r>
            <t xml:space="preserve">J.02.000.028058</t>
          </r>
        </is>
      </c>
      <c r="B100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003" s="18" t="inlineStr">
        <is>
          <r>
            <t xml:space="preserve">SP Obras</t>
          </r>
        </is>
      </c>
      <c r="D1003" s="18" t="inlineStr">
        <is>
          <r>
            <t xml:space="preserve">L</t>
          </r>
        </is>
      </c>
      <c r="E1003" s="20" t="n">
        <v>0.25</v>
      </c>
      <c r="F1003" s="21" t="n">
        <v>39.44</v>
      </c>
      <c r="G1003" s="21" t="n">
        <f>ROUND(ROUND(E1003,4)*F1003,2)</f>
        <v>9.86</v>
      </c>
    </row>
    <row r="1004" customHeight="1" ht="15">
      <c r="A1004" s="2" t="inlineStr"/>
      <c r="B1004" s="2" t="inlineStr"/>
      <c r="C1004" s="2" t="inlineStr"/>
      <c r="D1004" s="2" t="inlineStr"/>
      <c r="E1004" s="22" t="inlineStr">
        <is>
          <r>
            <t xml:space="preserve">TOTAL Material:</t>
          </r>
        </is>
      </c>
      <c r="F1004" s="22" t="inlineStr"/>
      <c r="G1004" s="23" t="n">
        <f>SUM(G1001:G1003)</f>
        <v>19.27</v>
      </c>
    </row>
    <row r="1005" customHeight="1" ht="15">
      <c r="A1005" s="16" t="inlineStr">
        <is>
          <r>
            <t xml:space="preserve">Mão de Obra</t>
          </r>
        </is>
      </c>
      <c r="B1005" s="16" t="inlineStr"/>
      <c r="C1005" s="17" t="inlineStr">
        <is>
          <r>
            <t xml:space="preserve">FONTE</t>
          </r>
        </is>
      </c>
      <c r="D1005" s="17" t="inlineStr">
        <is>
          <r>
            <t xml:space="preserve">UNID</t>
          </r>
        </is>
      </c>
      <c r="E1005" s="17" t="inlineStr">
        <is>
          <r>
            <t xml:space="preserve">COEFICIENTE</t>
          </r>
        </is>
      </c>
      <c r="F1005" s="17" t="inlineStr">
        <is>
          <r>
            <t xml:space="preserve">PREÇO UNITÁRIO</t>
          </r>
        </is>
      </c>
      <c r="G1005" s="17" t="inlineStr">
        <is>
          <r>
            <t xml:space="preserve">TOTAL</t>
          </r>
        </is>
      </c>
    </row>
    <row r="1006" customHeight="1" ht="29">
      <c r="A1006" s="18" t="inlineStr">
        <is>
          <r>
            <t xml:space="preserve">B.01.000.010141</t>
          </r>
        </is>
      </c>
      <c r="B1006" s="19" t="inlineStr">
        <is>
          <r>
            <t xml:space="preserve">Ajudante de pintor</t>
          </r>
        </is>
      </c>
      <c r="C1006" s="18" t="inlineStr">
        <is>
          <r>
            <t xml:space="preserve">SP Obras</t>
          </r>
        </is>
      </c>
      <c r="D1006" s="18" t="inlineStr">
        <is>
          <r>
            <t xml:space="preserve">H</t>
          </r>
        </is>
      </c>
      <c r="E1006" s="20" t="n">
        <v>0.6</v>
      </c>
      <c r="F1006" s="21" t="n">
        <v>20.4363</v>
      </c>
      <c r="G1006" s="21" t="n">
        <f>ROUND(ROUND(E1006,4)*F1006,2)</f>
        <v>12.26</v>
      </c>
    </row>
    <row r="1007" customHeight="1" ht="29">
      <c r="A1007" s="18" t="inlineStr">
        <is>
          <r>
            <t xml:space="preserve">B.01.000.010140</t>
          </r>
        </is>
      </c>
      <c r="B1007" s="19" t="inlineStr">
        <is>
          <r>
            <t xml:space="preserve">Pintor</t>
          </r>
        </is>
      </c>
      <c r="C1007" s="18" t="inlineStr">
        <is>
          <r>
            <t xml:space="preserve">SP Obras</t>
          </r>
        </is>
      </c>
      <c r="D1007" s="18" t="inlineStr">
        <is>
          <r>
            <t xml:space="preserve">H</t>
          </r>
        </is>
      </c>
      <c r="E1007" s="20" t="n">
        <v>0.6</v>
      </c>
      <c r="F1007" s="21" t="n">
        <v>29.8021</v>
      </c>
      <c r="G1007" s="21" t="n">
        <f>ROUND(ROUND(E1007,4)*F1007,2)</f>
        <v>17.88</v>
      </c>
    </row>
    <row r="1008" customHeight="1" ht="15">
      <c r="A1008" s="2" t="inlineStr"/>
      <c r="B1008" s="2" t="inlineStr"/>
      <c r="C1008" s="2" t="inlineStr"/>
      <c r="D1008" s="2" t="inlineStr"/>
      <c r="E1008" s="22" t="inlineStr">
        <is>
          <r>
            <t xml:space="preserve">TOTAL Mão de Obra:</t>
          </r>
        </is>
      </c>
      <c r="F1008" s="22" t="inlineStr"/>
      <c r="G1008" s="23" t="n">
        <f>SUM(G1006:G1007)</f>
        <v>30.14</v>
      </c>
    </row>
    <row r="1009" customHeight="1" ht="15">
      <c r="A1009" s="2" t="inlineStr"/>
      <c r="B1009" s="2" t="inlineStr"/>
      <c r="C1009" s="2" t="inlineStr"/>
      <c r="D1009" s="2" t="inlineStr"/>
      <c r="E1009" s="24" t="inlineStr">
        <is>
          <r>
            <t xml:space="preserve">VALOR:</t>
          </r>
        </is>
      </c>
      <c r="F1009" s="24" t="inlineStr"/>
      <c r="G1009" s="25" t="n">
        <f>ROUND(SUM(G1004,G1008),2)</f>
        <v>49.41</v>
      </c>
    </row>
    <row r="1010" customHeight="1" ht="10">
      <c r="A1010" s="2" t="inlineStr"/>
      <c r="B1010" s="2" t="inlineStr"/>
      <c r="C1010" s="2" t="inlineStr"/>
      <c r="D1010" s="2" t="inlineStr"/>
      <c r="E1010" s="14" t="inlineStr"/>
      <c r="F1010" s="14" t="inlineStr"/>
      <c r="G1010" s="14" t="inlineStr"/>
    </row>
    <row r="1011" customHeight="1" ht="20">
      <c r="A1011" s="15" t="inlineStr">
        <is>
          <r>
            <t xml:space="preserve">2.9.1. ​38.23.240​ Mão francesa simples, galvanizada a fogo, L= 500 mm​ (UN)</t>
          </r>
        </is>
      </c>
      <c r="B1011" s="15" t="inlineStr"/>
      <c r="C1011" s="15" t="inlineStr"/>
      <c r="D1011" s="15" t="inlineStr"/>
      <c r="E1011" s="15" t="inlineStr"/>
      <c r="F1011" s="15" t="inlineStr"/>
      <c r="G1011" s="15" t="inlineStr"/>
    </row>
    <row r="1012" customHeight="1" ht="15">
      <c r="A1012" s="16" t="inlineStr">
        <is>
          <r>
            <t xml:space="preserve">Material</t>
          </r>
        </is>
      </c>
      <c r="B1012" s="16" t="inlineStr"/>
      <c r="C1012" s="17" t="inlineStr">
        <is>
          <r>
            <t xml:space="preserve">FONTE</t>
          </r>
        </is>
      </c>
      <c r="D1012" s="17" t="inlineStr">
        <is>
          <r>
            <t xml:space="preserve">UNID</t>
          </r>
        </is>
      </c>
      <c r="E1012" s="17" t="inlineStr">
        <is>
          <r>
            <t xml:space="preserve">COEFICIENTE</t>
          </r>
        </is>
      </c>
      <c r="F1012" s="17" t="inlineStr">
        <is>
          <r>
            <t xml:space="preserve">PREÇO UNITÁRIO</t>
          </r>
        </is>
      </c>
      <c r="G1012" s="17" t="inlineStr">
        <is>
          <r>
            <t xml:space="preserve">TOTAL</t>
          </r>
        </is>
      </c>
    </row>
    <row r="1013" customHeight="1" ht="29">
      <c r="A1013" s="18" t="inlineStr">
        <is>
          <r>
            <t xml:space="preserve">P.04.000.062208</t>
          </r>
        </is>
      </c>
      <c r="B1013" s="19" t="inlineStr">
        <is>
          <r>
            <t xml:space="preserve">Mão francesa simples, galvanizada a fogo, L= 500mm</t>
          </r>
        </is>
      </c>
      <c r="C1013" s="18" t="inlineStr">
        <is>
          <r>
            <t xml:space="preserve">SP Obras</t>
          </r>
        </is>
      </c>
      <c r="D1013" s="18" t="inlineStr">
        <is>
          <r>
            <t xml:space="preserve">UN</t>
          </r>
        </is>
      </c>
      <c r="E1013" s="20" t="n">
        <v>1.0</v>
      </c>
      <c r="F1013" s="21" t="n">
        <v>27.25</v>
      </c>
      <c r="G1013" s="21" t="n">
        <f>ROUND(ROUND(E1013,4)*F1013,2)</f>
        <v>27.25</v>
      </c>
    </row>
    <row r="1014" customHeight="1" ht="15">
      <c r="A1014" s="2" t="inlineStr"/>
      <c r="B1014" s="2" t="inlineStr"/>
      <c r="C1014" s="2" t="inlineStr"/>
      <c r="D1014" s="2" t="inlineStr"/>
      <c r="E1014" s="22" t="inlineStr">
        <is>
          <r>
            <t xml:space="preserve">TOTAL Material:</t>
          </r>
        </is>
      </c>
      <c r="F1014" s="22" t="inlineStr"/>
      <c r="G1014" s="23" t="n">
        <f>SUM(G1013:G1013)</f>
        <v>27.25</v>
      </c>
    </row>
    <row r="1015" customHeight="1" ht="15">
      <c r="A1015" s="16" t="inlineStr">
        <is>
          <r>
            <t xml:space="preserve">Mão de Obra</t>
          </r>
        </is>
      </c>
      <c r="B1015" s="16" t="inlineStr"/>
      <c r="C1015" s="17" t="inlineStr">
        <is>
          <r>
            <t xml:space="preserve">FONTE</t>
          </r>
        </is>
      </c>
      <c r="D1015" s="17" t="inlineStr">
        <is>
          <r>
            <t xml:space="preserve">UNID</t>
          </r>
        </is>
      </c>
      <c r="E1015" s="17" t="inlineStr">
        <is>
          <r>
            <t xml:space="preserve">COEFICIENTE</t>
          </r>
        </is>
      </c>
      <c r="F1015" s="17" t="inlineStr">
        <is>
          <r>
            <t xml:space="preserve">PREÇO UNITÁRIO</t>
          </r>
        </is>
      </c>
      <c r="G1015" s="17" t="inlineStr">
        <is>
          <r>
            <t xml:space="preserve">TOTAL</t>
          </r>
        </is>
      </c>
    </row>
    <row r="1016" customHeight="1" ht="29">
      <c r="A1016" s="18" t="inlineStr">
        <is>
          <r>
            <t xml:space="preserve">B.01.000.010116</t>
          </r>
        </is>
      </c>
      <c r="B1016" s="19" t="inlineStr">
        <is>
          <r>
            <t xml:space="preserve">Ajudante eletricista</t>
          </r>
        </is>
      </c>
      <c r="C1016" s="18" t="inlineStr">
        <is>
          <r>
            <t xml:space="preserve">SP Obras</t>
          </r>
        </is>
      </c>
      <c r="D1016" s="18" t="inlineStr">
        <is>
          <r>
            <t xml:space="preserve">H</t>
          </r>
        </is>
      </c>
      <c r="E1016" s="20" t="n">
        <v>0.25</v>
      </c>
      <c r="F1016" s="21" t="n">
        <v>20.4363</v>
      </c>
      <c r="G1016" s="21" t="n">
        <f>ROUND(ROUND(E1016,4)*F1016,2)</f>
        <v>5.11</v>
      </c>
    </row>
    <row r="1017" customHeight="1" ht="29">
      <c r="A1017" s="18" t="inlineStr">
        <is>
          <r>
            <t xml:space="preserve">B.01.000.010115</t>
          </r>
        </is>
      </c>
      <c r="B1017" s="19" t="inlineStr">
        <is>
          <r>
            <t xml:space="preserve">Eletricista</t>
          </r>
        </is>
      </c>
      <c r="C1017" s="18" t="inlineStr">
        <is>
          <r>
            <t xml:space="preserve">SP Obras</t>
          </r>
        </is>
      </c>
      <c r="D1017" s="18" t="inlineStr">
        <is>
          <r>
            <t xml:space="preserve">H</t>
          </r>
        </is>
      </c>
      <c r="E1017" s="20" t="n">
        <v>0.25</v>
      </c>
      <c r="F1017" s="21" t="n">
        <v>29.8021</v>
      </c>
      <c r="G1017" s="21" t="n">
        <f>ROUND(ROUND(E1017,4)*F1017,2)</f>
        <v>7.45</v>
      </c>
    </row>
    <row r="1018" customHeight="1" ht="15">
      <c r="A1018" s="2" t="inlineStr"/>
      <c r="B1018" s="2" t="inlineStr"/>
      <c r="C1018" s="2" t="inlineStr"/>
      <c r="D1018" s="2" t="inlineStr"/>
      <c r="E1018" s="22" t="inlineStr">
        <is>
          <r>
            <t xml:space="preserve">TOTAL Mão de Obra:</t>
          </r>
        </is>
      </c>
      <c r="F1018" s="22" t="inlineStr"/>
      <c r="G1018" s="23" t="n">
        <f>SUM(G1016:G1017)</f>
        <v>12.56</v>
      </c>
    </row>
    <row r="1019" customHeight="1" ht="15">
      <c r="A1019" s="2" t="inlineStr"/>
      <c r="B1019" s="2" t="inlineStr"/>
      <c r="C1019" s="2" t="inlineStr"/>
      <c r="D1019" s="2" t="inlineStr"/>
      <c r="E1019" s="24" t="inlineStr">
        <is>
          <r>
            <t xml:space="preserve">VALOR:</t>
          </r>
        </is>
      </c>
      <c r="F1019" s="24" t="inlineStr"/>
      <c r="G1019" s="25" t="n">
        <f>ROUND(SUM(G1014,G1018),2)</f>
        <v>39.81</v>
      </c>
    </row>
    <row r="1020" customHeight="1" ht="10">
      <c r="A1020" s="2" t="inlineStr"/>
      <c r="B1020" s="2" t="inlineStr"/>
      <c r="C1020" s="2" t="inlineStr"/>
      <c r="D1020" s="2" t="inlineStr"/>
      <c r="E1020" s="14" t="inlineStr"/>
      <c r="F1020" s="14" t="inlineStr"/>
      <c r="G1020" s="14" t="inlineStr"/>
    </row>
    <row r="1021" customHeight="1" ht="20">
      <c r="A1021" s="15" t="inlineStr">
        <is>
          <r>
            <t xml:space="preserve">2.9.2. ​44.01.050​ Bacia sifonada de louça sem tampa - 6 litros​ (UN)</t>
          </r>
        </is>
      </c>
      <c r="B1021" s="15" t="inlineStr"/>
      <c r="C1021" s="15" t="inlineStr"/>
      <c r="D1021" s="15" t="inlineStr"/>
      <c r="E1021" s="15" t="inlineStr"/>
      <c r="F1021" s="15" t="inlineStr"/>
      <c r="G1021" s="15" t="inlineStr"/>
    </row>
    <row r="1022" customHeight="1" ht="15">
      <c r="A1022" s="16" t="inlineStr">
        <is>
          <r>
            <t xml:space="preserve">Material</t>
          </r>
        </is>
      </c>
      <c r="B1022" s="16" t="inlineStr"/>
      <c r="C1022" s="17" t="inlineStr">
        <is>
          <r>
            <t xml:space="preserve">FONTE</t>
          </r>
        </is>
      </c>
      <c r="D1022" s="17" t="inlineStr">
        <is>
          <r>
            <t xml:space="preserve">UNID</t>
          </r>
        </is>
      </c>
      <c r="E1022" s="17" t="inlineStr">
        <is>
          <r>
            <t xml:space="preserve">COEFICIENTE</t>
          </r>
        </is>
      </c>
      <c r="F1022" s="17" t="inlineStr">
        <is>
          <r>
            <t xml:space="preserve">PREÇO UNITÁRIO</t>
          </r>
        </is>
      </c>
      <c r="G1022" s="17" t="inlineStr">
        <is>
          <r>
            <t xml:space="preserve">TOTAL</t>
          </r>
        </is>
      </c>
    </row>
    <row r="1023" customHeight="1" ht="29">
      <c r="A1023" s="18" t="inlineStr">
        <is>
          <r>
            <t xml:space="preserve">O.12.000.069555</t>
          </r>
        </is>
      </c>
      <c r="B1023" s="19" t="inlineStr">
        <is>
          <r>
            <t xml:space="preserve">Anel de borracha expansão para ligação em bacia sifonada, 100 mm (4´)</t>
          </r>
        </is>
      </c>
      <c r="C1023" s="18" t="inlineStr">
        <is>
          <r>
            <t xml:space="preserve">SP Obras</t>
          </r>
        </is>
      </c>
      <c r="D1023" s="18" t="inlineStr">
        <is>
          <r>
            <t xml:space="preserve">UN</t>
          </r>
        </is>
      </c>
      <c r="E1023" s="20" t="n">
        <v>1.0</v>
      </c>
      <c r="F1023" s="21" t="n">
        <v>19.19</v>
      </c>
      <c r="G1023" s="21" t="n">
        <f>ROUND(ROUND(E1023,4)*F1023,2)</f>
        <v>19.19</v>
      </c>
    </row>
    <row r="1024" customHeight="1" ht="29">
      <c r="A1024" s="18" t="inlineStr">
        <is>
          <r>
            <t xml:space="preserve">O.10.000.065502</t>
          </r>
        </is>
      </c>
      <c r="B1024" s="19" t="inlineStr">
        <is>
          <r>
            <t xml:space="preserve">Bacia sifonada de louça branca 6 litros; ref. linha Sabará ou Diamantina da Icasa, linha Ravena da Deca ou equivalente</t>
          </r>
        </is>
      </c>
      <c r="C1024" s="18" t="inlineStr">
        <is>
          <r>
            <t xml:space="preserve">SP Obras</t>
          </r>
        </is>
      </c>
      <c r="D1024" s="18" t="inlineStr">
        <is>
          <r>
            <t xml:space="preserve">UN</t>
          </r>
        </is>
      </c>
      <c r="E1024" s="20" t="n">
        <v>1.0</v>
      </c>
      <c r="F1024" s="21" t="n">
        <v>180.47</v>
      </c>
      <c r="G1024" s="21" t="n">
        <f>ROUND(ROUND(E1024,4)*F1024,2)</f>
        <v>180.47</v>
      </c>
    </row>
    <row r="1025" customHeight="1" ht="29">
      <c r="A1025" s="18" t="inlineStr">
        <is>
          <r>
            <t xml:space="preserve">O.12.000.069503</t>
          </r>
        </is>
      </c>
      <c r="B1025" s="19" t="inlineStr">
        <is>
          <r>
            <t xml:space="preserve">Bolsa de borracha para bacia sifonada</t>
          </r>
        </is>
      </c>
      <c r="C1025" s="18" t="inlineStr">
        <is>
          <r>
            <t xml:space="preserve">SP Obras</t>
          </r>
        </is>
      </c>
      <c r="D1025" s="18" t="inlineStr">
        <is>
          <r>
            <t xml:space="preserve">UN</t>
          </r>
        </is>
      </c>
      <c r="E1025" s="20" t="n">
        <v>1.0</v>
      </c>
      <c r="F1025" s="21" t="n">
        <v>9.26</v>
      </c>
      <c r="G1025" s="21" t="n">
        <f>ROUND(ROUND(E1025,4)*F1025,2)</f>
        <v>9.26</v>
      </c>
    </row>
    <row r="1026" customHeight="1" ht="29">
      <c r="A1026" s="18" t="inlineStr">
        <is>
          <r>
            <t xml:space="preserve">B.02.000.037043</t>
          </r>
        </is>
      </c>
      <c r="B1026" s="19" t="inlineStr">
        <is>
          <r>
            <t xml:space="preserve">Massa para vidro comum branca e/ou cinza</t>
          </r>
        </is>
      </c>
      <c r="C1026" s="18" t="inlineStr">
        <is>
          <r>
            <t xml:space="preserve">SP Obras</t>
          </r>
        </is>
      </c>
      <c r="D1026" s="18" t="inlineStr">
        <is>
          <r>
            <t xml:space="preserve">KG</t>
          </r>
        </is>
      </c>
      <c r="E1026" s="20" t="n">
        <v>0.25</v>
      </c>
      <c r="F1026" s="21" t="n">
        <v>7.26</v>
      </c>
      <c r="G1026" s="21" t="n">
        <f>ROUND(ROUND(E1026,4)*F1026,2)</f>
        <v>1.82</v>
      </c>
    </row>
    <row r="1027" customHeight="1" ht="29">
      <c r="A1027" s="18" t="inlineStr">
        <is>
          <r>
            <t xml:space="preserve">E.03.000.026733</t>
          </r>
        </is>
      </c>
      <c r="B1027" s="19" t="inlineStr">
        <is>
          <r>
            <t xml:space="preserve">Parafusos niquelados para sanitários</t>
          </r>
        </is>
      </c>
      <c r="C1027" s="18" t="inlineStr">
        <is>
          <r>
            <t xml:space="preserve">SP Obras</t>
          </r>
        </is>
      </c>
      <c r="D1027" s="18" t="inlineStr">
        <is>
          <r>
            <t xml:space="preserve">UN</t>
          </r>
        </is>
      </c>
      <c r="E1027" s="20" t="n">
        <v>2.0</v>
      </c>
      <c r="F1027" s="21" t="n">
        <v>7.95</v>
      </c>
      <c r="G1027" s="21" t="n">
        <f>ROUND(ROUND(E1027,4)*F1027,2)</f>
        <v>15.9</v>
      </c>
    </row>
    <row r="1028" customHeight="1" ht="29">
      <c r="A1028" s="18" t="inlineStr">
        <is>
          <r>
            <t xml:space="preserve">O.12.000.066053</t>
          </r>
        </is>
      </c>
      <c r="B1028" s="19" t="inlineStr">
        <is>
          <r>
            <t xml:space="preserve">Tubo de ligação com canopla para sanitários</t>
          </r>
        </is>
      </c>
      <c r="C1028" s="18" t="inlineStr">
        <is>
          <r>
            <t xml:space="preserve">SP Obras</t>
          </r>
        </is>
      </c>
      <c r="D1028" s="18" t="inlineStr">
        <is>
          <r>
            <t xml:space="preserve">UN</t>
          </r>
        </is>
      </c>
      <c r="E1028" s="20" t="n">
        <v>1.0</v>
      </c>
      <c r="F1028" s="21" t="n">
        <v>32.41</v>
      </c>
      <c r="G1028" s="21" t="n">
        <f>ROUND(ROUND(E1028,4)*F1028,2)</f>
        <v>32.41</v>
      </c>
    </row>
    <row r="1029" customHeight="1" ht="15">
      <c r="A1029" s="2" t="inlineStr"/>
      <c r="B1029" s="2" t="inlineStr"/>
      <c r="C1029" s="2" t="inlineStr"/>
      <c r="D1029" s="2" t="inlineStr"/>
      <c r="E1029" s="22" t="inlineStr">
        <is>
          <r>
            <t xml:space="preserve">TOTAL Material:</t>
          </r>
        </is>
      </c>
      <c r="F1029" s="22" t="inlineStr"/>
      <c r="G1029" s="23" t="n">
        <f>SUM(G1023:G1028)</f>
        <v>259.05</v>
      </c>
    </row>
    <row r="1030" customHeight="1" ht="15">
      <c r="A1030" s="16" t="inlineStr">
        <is>
          <r>
            <t xml:space="preserve">Mão de Obra</t>
          </r>
        </is>
      </c>
      <c r="B1030" s="16" t="inlineStr"/>
      <c r="C1030" s="17" t="inlineStr">
        <is>
          <r>
            <t xml:space="preserve">FONTE</t>
          </r>
        </is>
      </c>
      <c r="D1030" s="17" t="inlineStr">
        <is>
          <r>
            <t xml:space="preserve">UNID</t>
          </r>
        </is>
      </c>
      <c r="E1030" s="17" t="inlineStr">
        <is>
          <r>
            <t xml:space="preserve">COEFICIENTE</t>
          </r>
        </is>
      </c>
      <c r="F1030" s="17" t="inlineStr">
        <is>
          <r>
            <t xml:space="preserve">PREÇO UNITÁRIO</t>
          </r>
        </is>
      </c>
      <c r="G1030" s="17" t="inlineStr">
        <is>
          <r>
            <t xml:space="preserve">TOTAL</t>
          </r>
        </is>
      </c>
    </row>
    <row r="1031" customHeight="1" ht="29">
      <c r="A1031" s="18" t="inlineStr">
        <is>
          <r>
            <t xml:space="preserve">B.01.000.010119</t>
          </r>
        </is>
      </c>
      <c r="B1031" s="19" t="inlineStr">
        <is>
          <r>
            <t xml:space="preserve">Ajudante de encanador</t>
          </r>
        </is>
      </c>
      <c r="C1031" s="18" t="inlineStr">
        <is>
          <r>
            <t xml:space="preserve">SP Obras</t>
          </r>
        </is>
      </c>
      <c r="D1031" s="18" t="inlineStr">
        <is>
          <r>
            <t xml:space="preserve">H</t>
          </r>
        </is>
      </c>
      <c r="E1031" s="20" t="n">
        <v>1.5</v>
      </c>
      <c r="F1031" s="21" t="n">
        <v>20.4363</v>
      </c>
      <c r="G1031" s="21" t="n">
        <f>ROUND(ROUND(E1031,4)*F1031,2)</f>
        <v>30.65</v>
      </c>
    </row>
    <row r="1032" customHeight="1" ht="29">
      <c r="A1032" s="18" t="inlineStr">
        <is>
          <r>
            <t xml:space="preserve">B.01.000.010118</t>
          </r>
        </is>
      </c>
      <c r="B1032" s="19" t="inlineStr">
        <is>
          <r>
            <t xml:space="preserve">Encanador</t>
          </r>
        </is>
      </c>
      <c r="C1032" s="18" t="inlineStr">
        <is>
          <r>
            <t xml:space="preserve">SP Obras</t>
          </r>
        </is>
      </c>
      <c r="D1032" s="18" t="inlineStr">
        <is>
          <r>
            <t xml:space="preserve">H</t>
          </r>
        </is>
      </c>
      <c r="E1032" s="20" t="n">
        <v>1.0</v>
      </c>
      <c r="F1032" s="21" t="n">
        <v>29.8021</v>
      </c>
      <c r="G1032" s="21" t="n">
        <f>ROUND(ROUND(E1032,4)*F1032,2)</f>
        <v>29.8</v>
      </c>
    </row>
    <row r="1033" customHeight="1" ht="15">
      <c r="A1033" s="2" t="inlineStr"/>
      <c r="B1033" s="2" t="inlineStr"/>
      <c r="C1033" s="2" t="inlineStr"/>
      <c r="D1033" s="2" t="inlineStr"/>
      <c r="E1033" s="22" t="inlineStr">
        <is>
          <r>
            <t xml:space="preserve">TOTAL Mão de Obra:</t>
          </r>
        </is>
      </c>
      <c r="F1033" s="22" t="inlineStr"/>
      <c r="G1033" s="23" t="n">
        <f>SUM(G1031:G1032)</f>
        <v>60.45</v>
      </c>
    </row>
    <row r="1034" customHeight="1" ht="15">
      <c r="A1034" s="2" t="inlineStr"/>
      <c r="B1034" s="2" t="inlineStr"/>
      <c r="C1034" s="2" t="inlineStr"/>
      <c r="D1034" s="2" t="inlineStr"/>
      <c r="E1034" s="24" t="inlineStr">
        <is>
          <r>
            <t xml:space="preserve">VALOR:</t>
          </r>
        </is>
      </c>
      <c r="F1034" s="24" t="inlineStr"/>
      <c r="G1034" s="25" t="n">
        <f>ROUND(SUM(G1029,G1033),2)</f>
        <v>319.51</v>
      </c>
    </row>
    <row r="1035" customHeight="1" ht="10">
      <c r="A1035" s="2" t="inlineStr"/>
      <c r="B1035" s="2" t="inlineStr"/>
      <c r="C1035" s="2" t="inlineStr"/>
      <c r="D1035" s="2" t="inlineStr"/>
      <c r="E1035" s="14" t="inlineStr"/>
      <c r="F1035" s="14" t="inlineStr"/>
      <c r="G1035" s="14" t="inlineStr"/>
    </row>
    <row r="1036" customHeight="1" ht="20">
      <c r="A1036" s="15" t="inlineStr">
        <is>
          <r>
            <t xml:space="preserve">2.9.3. ​44.01.100​ Lavatório de louça sem coluna​ (UN)</t>
          </r>
        </is>
      </c>
      <c r="B1036" s="15" t="inlineStr"/>
      <c r="C1036" s="15" t="inlineStr"/>
      <c r="D1036" s="15" t="inlineStr"/>
      <c r="E1036" s="15" t="inlineStr"/>
      <c r="F1036" s="15" t="inlineStr"/>
      <c r="G1036" s="15" t="inlineStr"/>
    </row>
    <row r="1037" customHeight="1" ht="15">
      <c r="A1037" s="16" t="inlineStr">
        <is>
          <r>
            <t xml:space="preserve">Material</t>
          </r>
        </is>
      </c>
      <c r="B1037" s="16" t="inlineStr"/>
      <c r="C1037" s="17" t="inlineStr">
        <is>
          <r>
            <t xml:space="preserve">FONTE</t>
          </r>
        </is>
      </c>
      <c r="D1037" s="17" t="inlineStr">
        <is>
          <r>
            <t xml:space="preserve">UNID</t>
          </r>
        </is>
      </c>
      <c r="E1037" s="17" t="inlineStr">
        <is>
          <r>
            <t xml:space="preserve">COEFICIENTE</t>
          </r>
        </is>
      </c>
      <c r="F1037" s="17" t="inlineStr">
        <is>
          <r>
            <t xml:space="preserve">PREÇO UNITÁRIO</t>
          </r>
        </is>
      </c>
      <c r="G1037" s="17" t="inlineStr">
        <is>
          <r>
            <t xml:space="preserve">TOTAL</t>
          </r>
        </is>
      </c>
    </row>
    <row r="1038" customHeight="1" ht="29">
      <c r="A1038" s="18" t="inlineStr">
        <is>
          <r>
            <t xml:space="preserve">B.07.000.069552</t>
          </r>
        </is>
      </c>
      <c r="B1038" s="19" t="inlineStr">
        <is>
          <r>
            <t xml:space="preserve">Fita teflon de 18 mm</t>
          </r>
        </is>
      </c>
      <c r="C1038" s="18" t="inlineStr">
        <is>
          <r>
            <t xml:space="preserve">SP Obras</t>
          </r>
        </is>
      </c>
      <c r="D1038" s="18" t="inlineStr">
        <is>
          <r>
            <t xml:space="preserve">M</t>
          </r>
        </is>
      </c>
      <c r="E1038" s="20" t="n">
        <v>0.5</v>
      </c>
      <c r="F1038" s="21" t="n">
        <v>0.19</v>
      </c>
      <c r="G1038" s="21" t="n">
        <f>ROUND(ROUND(E1038,4)*F1038,2)</f>
        <v>0.1</v>
      </c>
    </row>
    <row r="1039" customHeight="1" ht="29">
      <c r="A1039" s="18" t="inlineStr">
        <is>
          <r>
            <t xml:space="preserve">O.10.000.065509</t>
          </r>
        </is>
      </c>
      <c r="B1039" s="19" t="inlineStr">
        <is>
          <r>
            <t xml:space="preserve">Lavatório de louça, sem coluna de 46 x 36 cm; ref. Icasa, Sabará, Deca Ravena ou equivalente</t>
          </r>
        </is>
      </c>
      <c r="C1039" s="18" t="inlineStr">
        <is>
          <r>
            <t xml:space="preserve">SP Obras</t>
          </r>
        </is>
      </c>
      <c r="D1039" s="18" t="inlineStr">
        <is>
          <r>
            <t xml:space="preserve">UN</t>
          </r>
        </is>
      </c>
      <c r="E1039" s="20" t="n">
        <v>1.0</v>
      </c>
      <c r="F1039" s="21" t="n">
        <v>83.92</v>
      </c>
      <c r="G1039" s="21" t="n">
        <f>ROUND(ROUND(E1039,4)*F1039,2)</f>
        <v>83.92</v>
      </c>
    </row>
    <row r="1040" customHeight="1" ht="29">
      <c r="A1040" s="18" t="inlineStr">
        <is>
          <r>
            <t xml:space="preserve">E.03.000.069568</t>
          </r>
        </is>
      </c>
      <c r="B1040" s="19" t="inlineStr">
        <is>
          <r>
            <t xml:space="preserve">Parafuso e bucha de 8´ para fixação de louça sanitária</t>
          </r>
        </is>
      </c>
      <c r="C1040" s="18" t="inlineStr">
        <is>
          <r>
            <t xml:space="preserve">SP Obras</t>
          </r>
        </is>
      </c>
      <c r="D1040" s="18" t="inlineStr">
        <is>
          <r>
            <t xml:space="preserve">PAR</t>
          </r>
        </is>
      </c>
      <c r="E1040" s="20" t="n">
        <v>1.0</v>
      </c>
      <c r="F1040" s="21" t="n">
        <v>15.9</v>
      </c>
      <c r="G1040" s="21" t="n">
        <f>ROUND(ROUND(E1040,4)*F1040,2)</f>
        <v>15.9</v>
      </c>
    </row>
    <row r="1041" customHeight="1" ht="15">
      <c r="A1041" s="2" t="inlineStr"/>
      <c r="B1041" s="2" t="inlineStr"/>
      <c r="C1041" s="2" t="inlineStr"/>
      <c r="D1041" s="2" t="inlineStr"/>
      <c r="E1041" s="22" t="inlineStr">
        <is>
          <r>
            <t xml:space="preserve">TOTAL Material:</t>
          </r>
        </is>
      </c>
      <c r="F1041" s="22" t="inlineStr"/>
      <c r="G1041" s="23" t="n">
        <f>SUM(G1038:G1040)</f>
        <v>99.92</v>
      </c>
    </row>
    <row r="1042" customHeight="1" ht="15">
      <c r="A1042" s="16" t="inlineStr">
        <is>
          <r>
            <t xml:space="preserve">Mão de Obra</t>
          </r>
        </is>
      </c>
      <c r="B1042" s="16" t="inlineStr"/>
      <c r="C1042" s="17" t="inlineStr">
        <is>
          <r>
            <t xml:space="preserve">FONTE</t>
          </r>
        </is>
      </c>
      <c r="D1042" s="17" t="inlineStr">
        <is>
          <r>
            <t xml:space="preserve">UNID</t>
          </r>
        </is>
      </c>
      <c r="E1042" s="17" t="inlineStr">
        <is>
          <r>
            <t xml:space="preserve">COEFICIENTE</t>
          </r>
        </is>
      </c>
      <c r="F1042" s="17" t="inlineStr">
        <is>
          <r>
            <t xml:space="preserve">PREÇO UNITÁRIO</t>
          </r>
        </is>
      </c>
      <c r="G1042" s="17" t="inlineStr">
        <is>
          <r>
            <t xml:space="preserve">TOTAL</t>
          </r>
        </is>
      </c>
    </row>
    <row r="1043" customHeight="1" ht="29">
      <c r="A1043" s="18" t="inlineStr">
        <is>
          <r>
            <t xml:space="preserve">B.01.000.010119</t>
          </r>
        </is>
      </c>
      <c r="B1043" s="19" t="inlineStr">
        <is>
          <r>
            <t xml:space="preserve">Ajudante de encanador</t>
          </r>
        </is>
      </c>
      <c r="C1043" s="18" t="inlineStr">
        <is>
          <r>
            <t xml:space="preserve">SP Obras</t>
          </r>
        </is>
      </c>
      <c r="D1043" s="18" t="inlineStr">
        <is>
          <r>
            <t xml:space="preserve">H</t>
          </r>
        </is>
      </c>
      <c r="E1043" s="20" t="n">
        <v>2.0</v>
      </c>
      <c r="F1043" s="21" t="n">
        <v>20.4363</v>
      </c>
      <c r="G1043" s="21" t="n">
        <f>ROUND(ROUND(E1043,4)*F1043,2)</f>
        <v>40.87</v>
      </c>
    </row>
    <row r="1044" customHeight="1" ht="29">
      <c r="A1044" s="18" t="inlineStr">
        <is>
          <r>
            <t xml:space="preserve">B.01.000.010118</t>
          </r>
        </is>
      </c>
      <c r="B1044" s="19" t="inlineStr">
        <is>
          <r>
            <t xml:space="preserve">Encanador</t>
          </r>
        </is>
      </c>
      <c r="C1044" s="18" t="inlineStr">
        <is>
          <r>
            <t xml:space="preserve">SP Obras</t>
          </r>
        </is>
      </c>
      <c r="D1044" s="18" t="inlineStr">
        <is>
          <r>
            <t xml:space="preserve">H</t>
          </r>
        </is>
      </c>
      <c r="E1044" s="20" t="n">
        <v>1.0</v>
      </c>
      <c r="F1044" s="21" t="n">
        <v>29.8021</v>
      </c>
      <c r="G1044" s="21" t="n">
        <f>ROUND(ROUND(E1044,4)*F1044,2)</f>
        <v>29.8</v>
      </c>
    </row>
    <row r="1045" customHeight="1" ht="15">
      <c r="A1045" s="2" t="inlineStr"/>
      <c r="B1045" s="2" t="inlineStr"/>
      <c r="C1045" s="2" t="inlineStr"/>
      <c r="D1045" s="2" t="inlineStr"/>
      <c r="E1045" s="22" t="inlineStr">
        <is>
          <r>
            <t xml:space="preserve">TOTAL Mão de Obra:</t>
          </r>
        </is>
      </c>
      <c r="F1045" s="22" t="inlineStr"/>
      <c r="G1045" s="23" t="n">
        <f>SUM(G1043:G1044)</f>
        <v>70.67</v>
      </c>
    </row>
    <row r="1046" customHeight="1" ht="15">
      <c r="A1046" s="2" t="inlineStr"/>
      <c r="B1046" s="2" t="inlineStr"/>
      <c r="C1046" s="2" t="inlineStr"/>
      <c r="D1046" s="2" t="inlineStr"/>
      <c r="E1046" s="24" t="inlineStr">
        <is>
          <r>
            <t xml:space="preserve">VALOR:</t>
          </r>
        </is>
      </c>
      <c r="F1046" s="24" t="inlineStr"/>
      <c r="G1046" s="25" t="n">
        <f>ROUND(SUM(G1041,G1045),2)</f>
        <v>170.6</v>
      </c>
    </row>
    <row r="1047" customHeight="1" ht="10">
      <c r="A1047" s="2" t="inlineStr"/>
      <c r="B1047" s="2" t="inlineStr"/>
      <c r="C1047" s="2" t="inlineStr"/>
      <c r="D1047" s="2" t="inlineStr"/>
      <c r="E1047" s="14" t="inlineStr"/>
      <c r="F1047" s="14" t="inlineStr"/>
      <c r="G1047" s="14" t="inlineStr"/>
    </row>
    <row r="1048" customHeight="1" ht="20">
      <c r="A1048" s="15" t="inlineStr">
        <is>
          <r>
            <t xml:space="preserve">2.9.4. ​44.01.270​ Cuba de louça de embutir oval​ (UN)</t>
          </r>
        </is>
      </c>
      <c r="B1048" s="15" t="inlineStr"/>
      <c r="C1048" s="15" t="inlineStr"/>
      <c r="D1048" s="15" t="inlineStr"/>
      <c r="E1048" s="15" t="inlineStr"/>
      <c r="F1048" s="15" t="inlineStr"/>
      <c r="G1048" s="15" t="inlineStr"/>
    </row>
    <row r="1049" customHeight="1" ht="15">
      <c r="A1049" s="16" t="inlineStr">
        <is>
          <r>
            <t xml:space="preserve">Material</t>
          </r>
        </is>
      </c>
      <c r="B1049" s="16" t="inlineStr"/>
      <c r="C1049" s="17" t="inlineStr">
        <is>
          <r>
            <t xml:space="preserve">FONTE</t>
          </r>
        </is>
      </c>
      <c r="D1049" s="17" t="inlineStr">
        <is>
          <r>
            <t xml:space="preserve">UNID</t>
          </r>
        </is>
      </c>
      <c r="E1049" s="17" t="inlineStr">
        <is>
          <r>
            <t xml:space="preserve">COEFICIENTE</t>
          </r>
        </is>
      </c>
      <c r="F1049" s="17" t="inlineStr">
        <is>
          <r>
            <t xml:space="preserve">PREÇO UNITÁRIO</t>
          </r>
        </is>
      </c>
      <c r="G1049" s="17" t="inlineStr">
        <is>
          <r>
            <t xml:space="preserve">TOTAL</t>
          </r>
        </is>
      </c>
    </row>
    <row r="1050" customHeight="1" ht="29">
      <c r="A1050" s="18" t="inlineStr">
        <is>
          <r>
            <t xml:space="preserve">O.10.000.065556</t>
          </r>
        </is>
      </c>
      <c r="B1050" s="19" t="inlineStr">
        <is>
          <r>
            <t xml:space="preserve">Cuba de louça de embutir oval, 40x30cm, ref. Deca L 59 ou equivalente</t>
          </r>
        </is>
      </c>
      <c r="C1050" s="18" t="inlineStr">
        <is>
          <r>
            <t xml:space="preserve">SP Obras</t>
          </r>
        </is>
      </c>
      <c r="D1050" s="18" t="inlineStr">
        <is>
          <r>
            <t xml:space="preserve">UN</t>
          </r>
        </is>
      </c>
      <c r="E1050" s="20" t="n">
        <v>1.0</v>
      </c>
      <c r="F1050" s="21" t="n">
        <v>95.52</v>
      </c>
      <c r="G1050" s="21" t="n">
        <f>ROUND(ROUND(E1050,4)*F1050,2)</f>
        <v>95.52</v>
      </c>
    </row>
    <row r="1051" customHeight="1" ht="29">
      <c r="A1051" s="18" t="inlineStr">
        <is>
          <r>
            <t xml:space="preserve">B.02.000.037501</t>
          </r>
        </is>
      </c>
      <c r="B1051" s="19" t="inlineStr">
        <is>
          <r>
            <t xml:space="preserve">Massa plástica para mármore e granito</t>
          </r>
        </is>
      </c>
      <c r="C1051" s="18" t="inlineStr">
        <is>
          <r>
            <t xml:space="preserve">SP Obras</t>
          </r>
        </is>
      </c>
      <c r="D1051" s="18" t="inlineStr">
        <is>
          <r>
            <t xml:space="preserve">KG</t>
          </r>
        </is>
      </c>
      <c r="E1051" s="20" t="n">
        <v>0.5</v>
      </c>
      <c r="F1051" s="21" t="n">
        <v>42.55</v>
      </c>
      <c r="G1051" s="21" t="n">
        <f>ROUND(ROUND(E1051,4)*F1051,2)</f>
        <v>21.28</v>
      </c>
    </row>
    <row r="1052" customHeight="1" ht="15">
      <c r="A1052" s="2" t="inlineStr"/>
      <c r="B1052" s="2" t="inlineStr"/>
      <c r="C1052" s="2" t="inlineStr"/>
      <c r="D1052" s="2" t="inlineStr"/>
      <c r="E1052" s="22" t="inlineStr">
        <is>
          <r>
            <t xml:space="preserve">TOTAL Material:</t>
          </r>
        </is>
      </c>
      <c r="F1052" s="22" t="inlineStr"/>
      <c r="G1052" s="23" t="n">
        <f>SUM(G1050:G1051)</f>
        <v>116.8</v>
      </c>
    </row>
    <row r="1053" customHeight="1" ht="15">
      <c r="A1053" s="16" t="inlineStr">
        <is>
          <r>
            <t xml:space="preserve">Mão de Obra</t>
          </r>
        </is>
      </c>
      <c r="B1053" s="16" t="inlineStr"/>
      <c r="C1053" s="17" t="inlineStr">
        <is>
          <r>
            <t xml:space="preserve">FONTE</t>
          </r>
        </is>
      </c>
      <c r="D1053" s="17" t="inlineStr">
        <is>
          <r>
            <t xml:space="preserve">UNID</t>
          </r>
        </is>
      </c>
      <c r="E1053" s="17" t="inlineStr">
        <is>
          <r>
            <t xml:space="preserve">COEFICIENTE</t>
          </r>
        </is>
      </c>
      <c r="F1053" s="17" t="inlineStr">
        <is>
          <r>
            <t xml:space="preserve">PREÇO UNITÁRIO</t>
          </r>
        </is>
      </c>
      <c r="G1053" s="17" t="inlineStr">
        <is>
          <r>
            <t xml:space="preserve">TOTAL</t>
          </r>
        </is>
      </c>
    </row>
    <row r="1054" customHeight="1" ht="29">
      <c r="A1054" s="18" t="inlineStr">
        <is>
          <r>
            <t xml:space="preserve">B.01.000.010119</t>
          </r>
        </is>
      </c>
      <c r="B1054" s="19" t="inlineStr">
        <is>
          <r>
            <t xml:space="preserve">Ajudante de encanador</t>
          </r>
        </is>
      </c>
      <c r="C1054" s="18" t="inlineStr">
        <is>
          <r>
            <t xml:space="preserve">SP Obras</t>
          </r>
        </is>
      </c>
      <c r="D1054" s="18" t="inlineStr">
        <is>
          <r>
            <t xml:space="preserve">H</t>
          </r>
        </is>
      </c>
      <c r="E1054" s="20" t="n">
        <v>0.5</v>
      </c>
      <c r="F1054" s="21" t="n">
        <v>20.4363</v>
      </c>
      <c r="G1054" s="21" t="n">
        <f>ROUND(ROUND(E1054,4)*F1054,2)</f>
        <v>10.22</v>
      </c>
    </row>
    <row r="1055" customHeight="1" ht="29">
      <c r="A1055" s="18" t="inlineStr">
        <is>
          <r>
            <t xml:space="preserve">B.01.000.010118</t>
          </r>
        </is>
      </c>
      <c r="B1055" s="19" t="inlineStr">
        <is>
          <r>
            <t xml:space="preserve">Encanador</t>
          </r>
        </is>
      </c>
      <c r="C1055" s="18" t="inlineStr">
        <is>
          <r>
            <t xml:space="preserve">SP Obras</t>
          </r>
        </is>
      </c>
      <c r="D1055" s="18" t="inlineStr">
        <is>
          <r>
            <t xml:space="preserve">H</t>
          </r>
        </is>
      </c>
      <c r="E1055" s="20" t="n">
        <v>0.5</v>
      </c>
      <c r="F1055" s="21" t="n">
        <v>29.8021</v>
      </c>
      <c r="G1055" s="21" t="n">
        <f>ROUND(ROUND(E1055,4)*F1055,2)</f>
        <v>14.9</v>
      </c>
    </row>
    <row r="1056" customHeight="1" ht="15">
      <c r="A1056" s="2" t="inlineStr"/>
      <c r="B1056" s="2" t="inlineStr"/>
      <c r="C1056" s="2" t="inlineStr"/>
      <c r="D1056" s="2" t="inlineStr"/>
      <c r="E1056" s="22" t="inlineStr">
        <is>
          <r>
            <t xml:space="preserve">TOTAL Mão de Obra:</t>
          </r>
        </is>
      </c>
      <c r="F1056" s="22" t="inlineStr"/>
      <c r="G1056" s="23" t="n">
        <f>SUM(G1054:G1055)</f>
        <v>25.12</v>
      </c>
    </row>
    <row r="1057" customHeight="1" ht="15">
      <c r="A1057" s="2" t="inlineStr"/>
      <c r="B1057" s="2" t="inlineStr"/>
      <c r="C1057" s="2" t="inlineStr"/>
      <c r="D1057" s="2" t="inlineStr"/>
      <c r="E1057" s="24" t="inlineStr">
        <is>
          <r>
            <t xml:space="preserve">VALOR:</t>
          </r>
        </is>
      </c>
      <c r="F1057" s="24" t="inlineStr"/>
      <c r="G1057" s="25" t="n">
        <f>ROUND(SUM(G1052,G1056),2)</f>
        <v>141.92</v>
      </c>
    </row>
    <row r="1058" customHeight="1" ht="10">
      <c r="A1058" s="2" t="inlineStr"/>
      <c r="B1058" s="2" t="inlineStr"/>
      <c r="C1058" s="2" t="inlineStr"/>
      <c r="D1058" s="2" t="inlineStr"/>
      <c r="E1058" s="14" t="inlineStr"/>
      <c r="F1058" s="14" t="inlineStr"/>
      <c r="G1058" s="14" t="inlineStr"/>
    </row>
    <row r="1059" customHeight="1" ht="20">
      <c r="A1059" s="15" t="inlineStr">
        <is>
          <r>
            <t xml:space="preserve">2.9.5. ​44.02.062​ Tampo/bancada em granito, com frontão, espessura de 2 cm, acabamento polido​ (M2)</t>
          </r>
        </is>
      </c>
      <c r="B1059" s="15" t="inlineStr"/>
      <c r="C1059" s="15" t="inlineStr"/>
      <c r="D1059" s="15" t="inlineStr"/>
      <c r="E1059" s="15" t="inlineStr"/>
      <c r="F1059" s="15" t="inlineStr"/>
      <c r="G1059" s="15" t="inlineStr"/>
    </row>
    <row r="1060" customHeight="1" ht="15">
      <c r="A1060" s="16" t="inlineStr">
        <is>
          <r>
            <t xml:space="preserve">Material</t>
          </r>
        </is>
      </c>
      <c r="B1060" s="16" t="inlineStr"/>
      <c r="C1060" s="17" t="inlineStr">
        <is>
          <r>
            <t xml:space="preserve">FONTE</t>
          </r>
        </is>
      </c>
      <c r="D1060" s="17" t="inlineStr">
        <is>
          <r>
            <t xml:space="preserve">UNID</t>
          </r>
        </is>
      </c>
      <c r="E1060" s="17" t="inlineStr">
        <is>
          <r>
            <t xml:space="preserve">COEFICIENTE</t>
          </r>
        </is>
      </c>
      <c r="F1060" s="17" t="inlineStr">
        <is>
          <r>
            <t xml:space="preserve">PREÇO UNITÁRIO</t>
          </r>
        </is>
      </c>
      <c r="G1060" s="17" t="inlineStr">
        <is>
          <r>
            <t xml:space="preserve">TOTAL</t>
          </r>
        </is>
      </c>
    </row>
    <row r="1061" customHeight="1" ht="29">
      <c r="A1061" s="18" t="inlineStr">
        <is>
          <r>
            <t xml:space="preserve">B.02.000.039056</t>
          </r>
        </is>
      </c>
      <c r="B1061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1061" s="18" t="inlineStr">
        <is>
          <r>
            <t xml:space="preserve">SP Obras</t>
          </r>
        </is>
      </c>
      <c r="D1061" s="18" t="inlineStr">
        <is>
          <r>
            <t xml:space="preserve">KG</t>
          </r>
        </is>
      </c>
      <c r="E1061" s="20" t="n">
        <v>0.0393</v>
      </c>
      <c r="F1061" s="21" t="n">
        <v>3.83</v>
      </c>
      <c r="G1061" s="21" t="n">
        <f>ROUND(ROUND(E1061,4)*F1061,2)</f>
        <v>0.15</v>
      </c>
    </row>
    <row r="1062" customHeight="1" ht="29">
      <c r="A1062" s="18" t="inlineStr">
        <is>
          <r>
            <t xml:space="preserve">B.02.000.037501</t>
          </r>
        </is>
      </c>
      <c r="B1062" s="19" t="inlineStr">
        <is>
          <r>
            <t xml:space="preserve">Massa plástica para mármore e granito</t>
          </r>
        </is>
      </c>
      <c r="C1062" s="18" t="inlineStr">
        <is>
          <r>
            <t xml:space="preserve">SP Obras</t>
          </r>
        </is>
      </c>
      <c r="D1062" s="18" t="inlineStr">
        <is>
          <r>
            <t xml:space="preserve">KG</t>
          </r>
        </is>
      </c>
      <c r="E1062" s="20" t="n">
        <v>0.5865</v>
      </c>
      <c r="F1062" s="21" t="n">
        <v>42.55</v>
      </c>
      <c r="G1062" s="21" t="n">
        <f>ROUND(ROUND(E1062,4)*F1062,2)</f>
        <v>24.96</v>
      </c>
    </row>
    <row r="1063" customHeight="1" ht="29">
      <c r="A1063" s="18" t="inlineStr">
        <is>
          <r>
            <t xml:space="preserve">K.02.000.032502</t>
          </r>
        </is>
      </c>
      <c r="B1063" s="19" t="inlineStr">
        <is>
          <r>
            <t xml:space="preserve">Tampo (com frontão) em granito, com espessura de 2 cm, com furo para 1 cuba simples, nas cores Andorinha, cinza Corumbá, Santa Cecília, verde Ubatuba, acabamento polido</t>
          </r>
        </is>
      </c>
      <c r="C1063" s="18" t="inlineStr">
        <is>
          <r>
            <t xml:space="preserve">SP Obras</t>
          </r>
        </is>
      </c>
      <c r="D1063" s="18" t="inlineStr">
        <is>
          <r>
            <t xml:space="preserve">M2</t>
          </r>
        </is>
      </c>
      <c r="E1063" s="20" t="n">
        <v>1.005</v>
      </c>
      <c r="F1063" s="21" t="n">
        <v>918.4</v>
      </c>
      <c r="G1063" s="21" t="n">
        <f>ROUND(ROUND(E1063,4)*F1063,2)</f>
        <v>922.99</v>
      </c>
    </row>
    <row r="1064" customHeight="1" ht="15">
      <c r="A1064" s="2" t="inlineStr"/>
      <c r="B1064" s="2" t="inlineStr"/>
      <c r="C1064" s="2" t="inlineStr"/>
      <c r="D1064" s="2" t="inlineStr"/>
      <c r="E1064" s="22" t="inlineStr">
        <is>
          <r>
            <t xml:space="preserve">TOTAL Material:</t>
          </r>
        </is>
      </c>
      <c r="F1064" s="22" t="inlineStr"/>
      <c r="G1064" s="23" t="n">
        <f>SUM(G1061:G1063)</f>
        <v>948.1</v>
      </c>
    </row>
    <row r="1065" customHeight="1" ht="15">
      <c r="A1065" s="16" t="inlineStr">
        <is>
          <r>
            <t xml:space="preserve">Mão de Obra</t>
          </r>
        </is>
      </c>
      <c r="B1065" s="16" t="inlineStr"/>
      <c r="C1065" s="17" t="inlineStr">
        <is>
          <r>
            <t xml:space="preserve">FONTE</t>
          </r>
        </is>
      </c>
      <c r="D1065" s="17" t="inlineStr">
        <is>
          <r>
            <t xml:space="preserve">UNID</t>
          </r>
        </is>
      </c>
      <c r="E1065" s="17" t="inlineStr">
        <is>
          <r>
            <t xml:space="preserve">COEFICIENTE</t>
          </r>
        </is>
      </c>
      <c r="F1065" s="17" t="inlineStr">
        <is>
          <r>
            <t xml:space="preserve">PREÇO UNITÁRIO</t>
          </r>
        </is>
      </c>
      <c r="G1065" s="17" t="inlineStr">
        <is>
          <r>
            <t xml:space="preserve">TOTAL</t>
          </r>
        </is>
      </c>
    </row>
    <row r="1066" customHeight="1" ht="29">
      <c r="A1066" s="18" t="inlineStr">
        <is>
          <r>
            <t xml:space="preserve">B.01.000.010124</t>
          </r>
        </is>
      </c>
      <c r="B1066" s="19" t="inlineStr">
        <is>
          <r>
            <t xml:space="preserve">Graniteiro</t>
          </r>
        </is>
      </c>
      <c r="C1066" s="18" t="inlineStr">
        <is>
          <r>
            <t xml:space="preserve">SP Obras</t>
          </r>
        </is>
      </c>
      <c r="D1066" s="18" t="inlineStr">
        <is>
          <r>
            <t xml:space="preserve">H</t>
          </r>
        </is>
      </c>
      <c r="E1066" s="20" t="n">
        <v>1.8688</v>
      </c>
      <c r="F1066" s="21" t="n">
        <v>29.8021</v>
      </c>
      <c r="G1066" s="21" t="n">
        <f>ROUND(ROUND(E1066,4)*F1066,2)</f>
        <v>55.69</v>
      </c>
    </row>
    <row r="1067" customHeight="1" ht="29">
      <c r="A1067" s="18" t="inlineStr">
        <is>
          <r>
            <t xml:space="preserve">B.01.000.010146</t>
          </r>
        </is>
      </c>
      <c r="B1067" s="19" t="inlineStr">
        <is>
          <r>
            <t xml:space="preserve">Servente</t>
          </r>
        </is>
      </c>
      <c r="C1067" s="18" t="inlineStr">
        <is>
          <r>
            <t xml:space="preserve">SP Obras</t>
          </r>
        </is>
      </c>
      <c r="D1067" s="18" t="inlineStr">
        <is>
          <r>
            <t xml:space="preserve">H</t>
          </r>
        </is>
      </c>
      <c r="E1067" s="20" t="n">
        <v>1.3376</v>
      </c>
      <c r="F1067" s="21" t="n">
        <v>20.4363</v>
      </c>
      <c r="G1067" s="21" t="n">
        <f>ROUND(ROUND(E1067,4)*F1067,2)</f>
        <v>27.34</v>
      </c>
    </row>
    <row r="1068" customHeight="1" ht="15">
      <c r="A1068" s="2" t="inlineStr"/>
      <c r="B1068" s="2" t="inlineStr"/>
      <c r="C1068" s="2" t="inlineStr"/>
      <c r="D1068" s="2" t="inlineStr"/>
      <c r="E1068" s="22" t="inlineStr">
        <is>
          <r>
            <t xml:space="preserve">TOTAL Mão de Obra:</t>
          </r>
        </is>
      </c>
      <c r="F1068" s="22" t="inlineStr"/>
      <c r="G1068" s="23" t="n">
        <f>SUM(G1066:G1067)</f>
        <v>83.03</v>
      </c>
    </row>
    <row r="1069" customHeight="1" ht="15">
      <c r="A1069" s="2" t="inlineStr"/>
      <c r="B1069" s="2" t="inlineStr"/>
      <c r="C1069" s="2" t="inlineStr"/>
      <c r="D1069" s="2" t="inlineStr"/>
      <c r="E1069" s="24" t="inlineStr">
        <is>
          <r>
            <t xml:space="preserve">VALOR:</t>
          </r>
        </is>
      </c>
      <c r="F1069" s="24" t="inlineStr"/>
      <c r="G1069" s="25" t="n">
        <f>ROUND(SUM(G1064,G1068),2)</f>
        <v>1031.13</v>
      </c>
    </row>
    <row r="1070" customHeight="1" ht="10">
      <c r="A1070" s="2" t="inlineStr"/>
      <c r="B1070" s="2" t="inlineStr"/>
      <c r="C1070" s="2" t="inlineStr"/>
      <c r="D1070" s="2" t="inlineStr"/>
      <c r="E1070" s="14" t="inlineStr"/>
      <c r="F1070" s="14" t="inlineStr"/>
      <c r="G1070" s="14" t="inlineStr"/>
    </row>
    <row r="1071" customHeight="1" ht="20">
      <c r="A1071" s="15" t="inlineStr">
        <is>
          <r>
            <t xml:space="preserve">2.9.6. ​44.03.080​ Porta-papel de louça de embutir​ (UN)</t>
          </r>
        </is>
      </c>
      <c r="B1071" s="15" t="inlineStr"/>
      <c r="C1071" s="15" t="inlineStr"/>
      <c r="D1071" s="15" t="inlineStr"/>
      <c r="E1071" s="15" t="inlineStr"/>
      <c r="F1071" s="15" t="inlineStr"/>
      <c r="G1071" s="15" t="inlineStr"/>
    </row>
    <row r="1072" customHeight="1" ht="15">
      <c r="A1072" s="16" t="inlineStr">
        <is>
          <r>
            <t xml:space="preserve">Material</t>
          </r>
        </is>
      </c>
      <c r="B1072" s="16" t="inlineStr"/>
      <c r="C1072" s="17" t="inlineStr">
        <is>
          <r>
            <t xml:space="preserve">FONTE</t>
          </r>
        </is>
      </c>
      <c r="D1072" s="17" t="inlineStr">
        <is>
          <r>
            <t xml:space="preserve">UNID</t>
          </r>
        </is>
      </c>
      <c r="E1072" s="17" t="inlineStr">
        <is>
          <r>
            <t xml:space="preserve">COEFICIENTE</t>
          </r>
        </is>
      </c>
      <c r="F1072" s="17" t="inlineStr">
        <is>
          <r>
            <t xml:space="preserve">PREÇO UNITÁRIO</t>
          </r>
        </is>
      </c>
      <c r="G1072" s="17" t="inlineStr">
        <is>
          <r>
            <t xml:space="preserve">TOTAL</t>
          </r>
        </is>
      </c>
    </row>
    <row r="1073" customHeight="1" ht="29">
      <c r="A1073" s="18" t="inlineStr">
        <is>
          <r>
            <t xml:space="preserve">B.04.000.020503</t>
          </r>
        </is>
      </c>
      <c r="B1073" s="19" t="inlineStr">
        <is>
          <r>
            <t xml:space="preserve">Areia média lavada (a granel caçamba fechada)</t>
          </r>
        </is>
      </c>
      <c r="C1073" s="18" t="inlineStr">
        <is>
          <r>
            <t xml:space="preserve">SP Obras</t>
          </r>
        </is>
      </c>
      <c r="D1073" s="18" t="inlineStr">
        <is>
          <r>
            <t xml:space="preserve">M3</t>
          </r>
        </is>
      </c>
      <c r="E1073" s="20" t="n">
        <v>0.001</v>
      </c>
      <c r="F1073" s="21" t="n">
        <v>170.0</v>
      </c>
      <c r="G1073" s="21" t="n">
        <f>ROUND(ROUND(E1073,4)*F1073,2)</f>
        <v>0.17</v>
      </c>
    </row>
    <row r="1074" customHeight="1" ht="29">
      <c r="A1074" s="18" t="inlineStr">
        <is>
          <r>
            <t xml:space="preserve">B.02.000.020508</t>
          </r>
        </is>
      </c>
      <c r="B1074" s="19" t="inlineStr">
        <is>
          <r>
            <t xml:space="preserve">Cimento CPII-E-32 (sacos de 50 kg)</t>
          </r>
        </is>
      </c>
      <c r="C1074" s="18" t="inlineStr">
        <is>
          <r>
            <t xml:space="preserve">SP Obras</t>
          </r>
        </is>
      </c>
      <c r="D1074" s="18" t="inlineStr">
        <is>
          <r>
            <t xml:space="preserve">KG</t>
          </r>
        </is>
      </c>
      <c r="E1074" s="20" t="n">
        <v>0.1</v>
      </c>
      <c r="F1074" s="21" t="n">
        <v>0.65</v>
      </c>
      <c r="G1074" s="21" t="n">
        <f>ROUND(ROUND(E1074,4)*F1074,2)</f>
        <v>0.07</v>
      </c>
    </row>
    <row r="1075" customHeight="1" ht="29">
      <c r="A1075" s="18" t="inlineStr">
        <is>
          <r>
            <t xml:space="preserve">O.10.000.065514</t>
          </r>
        </is>
      </c>
      <c r="B1075" s="19" t="inlineStr">
        <is>
          <r>
            <t xml:space="preserve">Papeleira de louça de embutir, 15x15cm / 18x18cm, inclusive rolete de plástico, ref. Celite, Hervy, Deca ou equivalente</t>
          </r>
        </is>
      </c>
      <c r="C1075" s="18" t="inlineStr">
        <is>
          <r>
            <t xml:space="preserve">SP Obras</t>
          </r>
        </is>
      </c>
      <c r="D1075" s="18" t="inlineStr">
        <is>
          <r>
            <t xml:space="preserve">UN</t>
          </r>
        </is>
      </c>
      <c r="E1075" s="20" t="n">
        <v>1.0</v>
      </c>
      <c r="F1075" s="21" t="n">
        <v>67.03</v>
      </c>
      <c r="G1075" s="21" t="n">
        <f>ROUND(ROUND(E1075,4)*F1075,2)</f>
        <v>67.03</v>
      </c>
    </row>
    <row r="1076" customHeight="1" ht="15">
      <c r="A1076" s="2" t="inlineStr"/>
      <c r="B1076" s="2" t="inlineStr"/>
      <c r="C1076" s="2" t="inlineStr"/>
      <c r="D1076" s="2" t="inlineStr"/>
      <c r="E1076" s="22" t="inlineStr">
        <is>
          <r>
            <t xml:space="preserve">TOTAL Material:</t>
          </r>
        </is>
      </c>
      <c r="F1076" s="22" t="inlineStr"/>
      <c r="G1076" s="23" t="n">
        <f>SUM(G1073:G1075)</f>
        <v>67.27</v>
      </c>
    </row>
    <row r="1077" customHeight="1" ht="15">
      <c r="A1077" s="16" t="inlineStr">
        <is>
          <r>
            <t xml:space="preserve">Mão de Obra</t>
          </r>
        </is>
      </c>
      <c r="B1077" s="16" t="inlineStr"/>
      <c r="C1077" s="17" t="inlineStr">
        <is>
          <r>
            <t xml:space="preserve">FONTE</t>
          </r>
        </is>
      </c>
      <c r="D1077" s="17" t="inlineStr">
        <is>
          <r>
            <t xml:space="preserve">UNID</t>
          </r>
        </is>
      </c>
      <c r="E1077" s="17" t="inlineStr">
        <is>
          <r>
            <t xml:space="preserve">COEFICIENTE</t>
          </r>
        </is>
      </c>
      <c r="F1077" s="17" t="inlineStr">
        <is>
          <r>
            <t xml:space="preserve">PREÇO UNITÁRIO</t>
          </r>
        </is>
      </c>
      <c r="G1077" s="17" t="inlineStr">
        <is>
          <r>
            <t xml:space="preserve">TOTAL</t>
          </r>
        </is>
      </c>
    </row>
    <row r="1078" customHeight="1" ht="29">
      <c r="A1078" s="18" t="inlineStr">
        <is>
          <r>
            <t xml:space="preserve">B.01.000.010139</t>
          </r>
        </is>
      </c>
      <c r="B1078" s="19" t="inlineStr">
        <is>
          <r>
            <t xml:space="preserve">Pedreiro</t>
          </r>
        </is>
      </c>
      <c r="C1078" s="18" t="inlineStr">
        <is>
          <r>
            <t xml:space="preserve">SP Obras</t>
          </r>
        </is>
      </c>
      <c r="D1078" s="18" t="inlineStr">
        <is>
          <r>
            <t xml:space="preserve">H</t>
          </r>
        </is>
      </c>
      <c r="E1078" s="20" t="n">
        <v>0.33</v>
      </c>
      <c r="F1078" s="21" t="n">
        <v>24.8727</v>
      </c>
      <c r="G1078" s="21" t="n">
        <f>ROUND(ROUND(E1078,4)*F1078,2)</f>
        <v>8.21</v>
      </c>
    </row>
    <row r="1079" customHeight="1" ht="29">
      <c r="A1079" s="18" t="inlineStr">
        <is>
          <r>
            <t xml:space="preserve">B.01.000.010146</t>
          </r>
        </is>
      </c>
      <c r="B1079" s="19" t="inlineStr">
        <is>
          <r>
            <t xml:space="preserve">Servente</t>
          </r>
        </is>
      </c>
      <c r="C1079" s="18" t="inlineStr">
        <is>
          <r>
            <t xml:space="preserve">SP Obras</t>
          </r>
        </is>
      </c>
      <c r="D1079" s="18" t="inlineStr">
        <is>
          <r>
            <t xml:space="preserve">H</t>
          </r>
        </is>
      </c>
      <c r="E1079" s="20" t="n">
        <v>0.33</v>
      </c>
      <c r="F1079" s="21" t="n">
        <v>20.4363</v>
      </c>
      <c r="G1079" s="21" t="n">
        <f>ROUND(ROUND(E1079,4)*F1079,2)</f>
        <v>6.74</v>
      </c>
    </row>
    <row r="1080" customHeight="1" ht="15">
      <c r="A1080" s="2" t="inlineStr"/>
      <c r="B1080" s="2" t="inlineStr"/>
      <c r="C1080" s="2" t="inlineStr"/>
      <c r="D1080" s="2" t="inlineStr"/>
      <c r="E1080" s="22" t="inlineStr">
        <is>
          <r>
            <t xml:space="preserve">TOTAL Mão de Obra:</t>
          </r>
        </is>
      </c>
      <c r="F1080" s="22" t="inlineStr"/>
      <c r="G1080" s="23" t="n">
        <f>SUM(G1078:G1079)</f>
        <v>14.95</v>
      </c>
    </row>
    <row r="1081" customHeight="1" ht="15">
      <c r="A1081" s="2" t="inlineStr"/>
      <c r="B1081" s="2" t="inlineStr"/>
      <c r="C1081" s="2" t="inlineStr"/>
      <c r="D1081" s="2" t="inlineStr"/>
      <c r="E1081" s="24" t="inlineStr">
        <is>
          <r>
            <t xml:space="preserve">VALOR:</t>
          </r>
        </is>
      </c>
      <c r="F1081" s="24" t="inlineStr"/>
      <c r="G1081" s="25" t="n">
        <f>ROUND(SUM(G1076,G1080),2)</f>
        <v>82.23</v>
      </c>
    </row>
    <row r="1082" customHeight="1" ht="10">
      <c r="A1082" s="2" t="inlineStr"/>
      <c r="B1082" s="2" t="inlineStr"/>
      <c r="C1082" s="2" t="inlineStr"/>
      <c r="D1082" s="2" t="inlineStr"/>
      <c r="E1082" s="14" t="inlineStr"/>
      <c r="F1082" s="14" t="inlineStr"/>
      <c r="G1082" s="14" t="inlineStr"/>
    </row>
    <row r="1083" customHeight="1" ht="20">
      <c r="A1083" s="15" t="inlineStr">
        <is>
          <r>
            <t xml:space="preserve">2.9.7. ​44.03.090​ Cabide cromado para banheiro​ (UN)</t>
          </r>
        </is>
      </c>
      <c r="B1083" s="15" t="inlineStr"/>
      <c r="C1083" s="15" t="inlineStr"/>
      <c r="D1083" s="15" t="inlineStr"/>
      <c r="E1083" s="15" t="inlineStr"/>
      <c r="F1083" s="15" t="inlineStr"/>
      <c r="G1083" s="15" t="inlineStr"/>
    </row>
    <row r="1084" customHeight="1" ht="15">
      <c r="A1084" s="16" t="inlineStr">
        <is>
          <r>
            <t xml:space="preserve">Material</t>
          </r>
        </is>
      </c>
      <c r="B1084" s="16" t="inlineStr"/>
      <c r="C1084" s="17" t="inlineStr">
        <is>
          <r>
            <t xml:space="preserve">FONTE</t>
          </r>
        </is>
      </c>
      <c r="D1084" s="17" t="inlineStr">
        <is>
          <r>
            <t xml:space="preserve">UNID</t>
          </r>
        </is>
      </c>
      <c r="E1084" s="17" t="inlineStr">
        <is>
          <r>
            <t xml:space="preserve">COEFICIENTE</t>
          </r>
        </is>
      </c>
      <c r="F1084" s="17" t="inlineStr">
        <is>
          <r>
            <t xml:space="preserve">PREÇO UNITÁRIO</t>
          </r>
        </is>
      </c>
      <c r="G1084" s="17" t="inlineStr">
        <is>
          <r>
            <t xml:space="preserve">TOTAL</t>
          </r>
        </is>
      </c>
    </row>
    <row r="1085" customHeight="1" ht="38">
      <c r="A1085" s="18" t="inlineStr">
        <is>
          <r>
            <t xml:space="preserve">O.11.000.092038</t>
          </r>
        </is>
      </c>
      <c r="B1085" s="19" t="inlineStr">
        <is>
          <r>
            <t xml:space="preserve">Cabide cromado para banheiro simples; ref. Remma plus RP08, Versailles 08v, Requint 108RSK, 2060.C01 da Deca, 2312 standard da Jackwal, Lorenzetti, Plus da Sicmol ou equivalente</t>
          </r>
        </is>
      </c>
      <c r="C1085" s="18" t="inlineStr">
        <is>
          <r>
            <t xml:space="preserve">SP Obras</t>
          </r>
        </is>
      </c>
      <c r="D1085" s="18" t="inlineStr">
        <is>
          <r>
            <t xml:space="preserve">UN</t>
          </r>
        </is>
      </c>
      <c r="E1085" s="20" t="n">
        <v>1.0</v>
      </c>
      <c r="F1085" s="21" t="n">
        <v>25.14</v>
      </c>
      <c r="G1085" s="21" t="n">
        <f>ROUND(ROUND(E1085,4)*F1085,2)</f>
        <v>25.14</v>
      </c>
    </row>
    <row r="1086" customHeight="1" ht="15">
      <c r="A1086" s="2" t="inlineStr"/>
      <c r="B1086" s="2" t="inlineStr"/>
      <c r="C1086" s="2" t="inlineStr"/>
      <c r="D1086" s="2" t="inlineStr"/>
      <c r="E1086" s="22" t="inlineStr">
        <is>
          <r>
            <t xml:space="preserve">TOTAL Material:</t>
          </r>
        </is>
      </c>
      <c r="F1086" s="22" t="inlineStr"/>
      <c r="G1086" s="23" t="n">
        <f>SUM(G1085:G1085)</f>
        <v>25.14</v>
      </c>
    </row>
    <row r="1087" customHeight="1" ht="15">
      <c r="A1087" s="16" t="inlineStr">
        <is>
          <r>
            <t xml:space="preserve">Mão de Obra</t>
          </r>
        </is>
      </c>
      <c r="B1087" s="16" t="inlineStr"/>
      <c r="C1087" s="17" t="inlineStr">
        <is>
          <r>
            <t xml:space="preserve">FONTE</t>
          </r>
        </is>
      </c>
      <c r="D1087" s="17" t="inlineStr">
        <is>
          <r>
            <t xml:space="preserve">UNID</t>
          </r>
        </is>
      </c>
      <c r="E1087" s="17" t="inlineStr">
        <is>
          <r>
            <t xml:space="preserve">COEFICIENTE</t>
          </r>
        </is>
      </c>
      <c r="F1087" s="17" t="inlineStr">
        <is>
          <r>
            <t xml:space="preserve">PREÇO UNITÁRIO</t>
          </r>
        </is>
      </c>
      <c r="G1087" s="17" t="inlineStr">
        <is>
          <r>
            <t xml:space="preserve">TOTAL</t>
          </r>
        </is>
      </c>
    </row>
    <row r="1088" customHeight="1" ht="29">
      <c r="A1088" s="18" t="inlineStr">
        <is>
          <r>
            <t xml:space="preserve">B.01.000.010139</t>
          </r>
        </is>
      </c>
      <c r="B1088" s="19" t="inlineStr">
        <is>
          <r>
            <t xml:space="preserve">Pedreiro</t>
          </r>
        </is>
      </c>
      <c r="C1088" s="18" t="inlineStr">
        <is>
          <r>
            <t xml:space="preserve">SP Obras</t>
          </r>
        </is>
      </c>
      <c r="D1088" s="18" t="inlineStr">
        <is>
          <r>
            <t xml:space="preserve">H</t>
          </r>
        </is>
      </c>
      <c r="E1088" s="20" t="n">
        <v>0.25</v>
      </c>
      <c r="F1088" s="21" t="n">
        <v>24.8727</v>
      </c>
      <c r="G1088" s="21" t="n">
        <f>ROUND(ROUND(E1088,4)*F1088,2)</f>
        <v>6.22</v>
      </c>
    </row>
    <row r="1089" customHeight="1" ht="15">
      <c r="A1089" s="2" t="inlineStr"/>
      <c r="B1089" s="2" t="inlineStr"/>
      <c r="C1089" s="2" t="inlineStr"/>
      <c r="D1089" s="2" t="inlineStr"/>
      <c r="E1089" s="22" t="inlineStr">
        <is>
          <r>
            <t xml:space="preserve">TOTAL Mão de Obra:</t>
          </r>
        </is>
      </c>
      <c r="F1089" s="22" t="inlineStr"/>
      <c r="G1089" s="23" t="n">
        <f>SUM(G1088:G1088)</f>
        <v>6.22</v>
      </c>
    </row>
    <row r="1090" customHeight="1" ht="15">
      <c r="A1090" s="2" t="inlineStr"/>
      <c r="B1090" s="2" t="inlineStr"/>
      <c r="C1090" s="2" t="inlineStr"/>
      <c r="D1090" s="2" t="inlineStr"/>
      <c r="E1090" s="24" t="inlineStr">
        <is>
          <r>
            <t xml:space="preserve">VALOR:</t>
          </r>
        </is>
      </c>
      <c r="F1090" s="24" t="inlineStr"/>
      <c r="G1090" s="25" t="n">
        <f>ROUND(SUM(G1086,G1089),2)</f>
        <v>31.36</v>
      </c>
    </row>
    <row r="1091" customHeight="1" ht="10">
      <c r="A1091" s="2" t="inlineStr"/>
      <c r="B1091" s="2" t="inlineStr"/>
      <c r="C1091" s="2" t="inlineStr"/>
      <c r="D1091" s="2" t="inlineStr"/>
      <c r="E1091" s="14" t="inlineStr"/>
      <c r="F1091" s="14" t="inlineStr"/>
      <c r="G1091" s="14" t="inlineStr"/>
    </row>
    <row r="1092" customHeight="1" ht="20">
      <c r="A1092" s="15" t="inlineStr">
        <is>
          <r>
            <t xml:space="preserve">2.9.8. ​44.03.130​ Saboneteira tipo dispenser, para refil de 800 ml​ (UN)</t>
          </r>
        </is>
      </c>
      <c r="B1092" s="15" t="inlineStr"/>
      <c r="C1092" s="15" t="inlineStr"/>
      <c r="D1092" s="15" t="inlineStr"/>
      <c r="E1092" s="15" t="inlineStr"/>
      <c r="F1092" s="15" t="inlineStr"/>
      <c r="G1092" s="15" t="inlineStr"/>
    </row>
    <row r="1093" customHeight="1" ht="15">
      <c r="A1093" s="16" t="inlineStr">
        <is>
          <r>
            <t xml:space="preserve">Material</t>
          </r>
        </is>
      </c>
      <c r="B1093" s="16" t="inlineStr"/>
      <c r="C1093" s="17" t="inlineStr">
        <is>
          <r>
            <t xml:space="preserve">FONTE</t>
          </r>
        </is>
      </c>
      <c r="D1093" s="17" t="inlineStr">
        <is>
          <r>
            <t xml:space="preserve">UNID</t>
          </r>
        </is>
      </c>
      <c r="E1093" s="17" t="inlineStr">
        <is>
          <r>
            <t xml:space="preserve">COEFICIENTE</t>
          </r>
        </is>
      </c>
      <c r="F1093" s="17" t="inlineStr">
        <is>
          <r>
            <t xml:space="preserve">PREÇO UNITÁRIO</t>
          </r>
        </is>
      </c>
      <c r="G1093" s="17" t="inlineStr">
        <is>
          <r>
            <t xml:space="preserve">TOTAL</t>
          </r>
        </is>
      </c>
    </row>
    <row r="1094" customHeight="1" ht="29">
      <c r="A1094" s="18" t="inlineStr">
        <is>
          <r>
            <t xml:space="preserve">O.12.000.065513</t>
          </r>
        </is>
      </c>
      <c r="B1094" s="19" t="inlineStr">
        <is>
          <r>
            <t xml:space="preserve">Saboneteira em ABS, tipo dispenser, para refil de 800ml, ref. Columbus SG 4000 ou equivalente</t>
          </r>
        </is>
      </c>
      <c r="C1094" s="18" t="inlineStr">
        <is>
          <r>
            <t xml:space="preserve">SP Obras</t>
          </r>
        </is>
      </c>
      <c r="D1094" s="18" t="inlineStr">
        <is>
          <r>
            <t xml:space="preserve">UN</t>
          </r>
        </is>
      </c>
      <c r="E1094" s="20" t="n">
        <v>1.0</v>
      </c>
      <c r="F1094" s="21" t="n">
        <v>61.94</v>
      </c>
      <c r="G1094" s="21" t="n">
        <f>ROUND(ROUND(E1094,4)*F1094,2)</f>
        <v>61.94</v>
      </c>
    </row>
    <row r="1095" customHeight="1" ht="15">
      <c r="A1095" s="2" t="inlineStr"/>
      <c r="B1095" s="2" t="inlineStr"/>
      <c r="C1095" s="2" t="inlineStr"/>
      <c r="D1095" s="2" t="inlineStr"/>
      <c r="E1095" s="22" t="inlineStr">
        <is>
          <r>
            <t xml:space="preserve">TOTAL Material:</t>
          </r>
        </is>
      </c>
      <c r="F1095" s="22" t="inlineStr"/>
      <c r="G1095" s="23" t="n">
        <f>SUM(G1094:G1094)</f>
        <v>61.94</v>
      </c>
    </row>
    <row r="1096" customHeight="1" ht="15">
      <c r="A1096" s="16" t="inlineStr">
        <is>
          <r>
            <t xml:space="preserve">Mão de Obra</t>
          </r>
        </is>
      </c>
      <c r="B1096" s="16" t="inlineStr"/>
      <c r="C1096" s="17" t="inlineStr">
        <is>
          <r>
            <t xml:space="preserve">FONTE</t>
          </r>
        </is>
      </c>
      <c r="D1096" s="17" t="inlineStr">
        <is>
          <r>
            <t xml:space="preserve">UNID</t>
          </r>
        </is>
      </c>
      <c r="E1096" s="17" t="inlineStr">
        <is>
          <r>
            <t xml:space="preserve">COEFICIENTE</t>
          </r>
        </is>
      </c>
      <c r="F1096" s="17" t="inlineStr">
        <is>
          <r>
            <t xml:space="preserve">PREÇO UNITÁRIO</t>
          </r>
        </is>
      </c>
      <c r="G1096" s="17" t="inlineStr">
        <is>
          <r>
            <t xml:space="preserve">TOTAL</t>
          </r>
        </is>
      </c>
    </row>
    <row r="1097" customHeight="1" ht="29">
      <c r="A1097" s="18" t="inlineStr">
        <is>
          <r>
            <t xml:space="preserve">B.01.000.010139</t>
          </r>
        </is>
      </c>
      <c r="B1097" s="19" t="inlineStr">
        <is>
          <r>
            <t xml:space="preserve">Pedreiro</t>
          </r>
        </is>
      </c>
      <c r="C1097" s="18" t="inlineStr">
        <is>
          <r>
            <t xml:space="preserve">SP Obras</t>
          </r>
        </is>
      </c>
      <c r="D1097" s="18" t="inlineStr">
        <is>
          <r>
            <t xml:space="preserve">H</t>
          </r>
        </is>
      </c>
      <c r="E1097" s="20" t="n">
        <v>0.25</v>
      </c>
      <c r="F1097" s="21" t="n">
        <v>24.8727</v>
      </c>
      <c r="G1097" s="21" t="n">
        <f>ROUND(ROUND(E1097,4)*F1097,2)</f>
        <v>6.22</v>
      </c>
    </row>
    <row r="1098" customHeight="1" ht="15">
      <c r="A1098" s="2" t="inlineStr"/>
      <c r="B1098" s="2" t="inlineStr"/>
      <c r="C1098" s="2" t="inlineStr"/>
      <c r="D1098" s="2" t="inlineStr"/>
      <c r="E1098" s="22" t="inlineStr">
        <is>
          <r>
            <t xml:space="preserve">TOTAL Mão de Obra:</t>
          </r>
        </is>
      </c>
      <c r="F1098" s="22" t="inlineStr"/>
      <c r="G1098" s="23" t="n">
        <f>SUM(G1097:G1097)</f>
        <v>6.22</v>
      </c>
    </row>
    <row r="1099" customHeight="1" ht="15">
      <c r="A1099" s="2" t="inlineStr"/>
      <c r="B1099" s="2" t="inlineStr"/>
      <c r="C1099" s="2" t="inlineStr"/>
      <c r="D1099" s="2" t="inlineStr"/>
      <c r="E1099" s="24" t="inlineStr">
        <is>
          <r>
            <t xml:space="preserve">VALOR:</t>
          </r>
        </is>
      </c>
      <c r="F1099" s="24" t="inlineStr"/>
      <c r="G1099" s="25" t="n">
        <f>ROUND(SUM(G1095,G1098),2)</f>
        <v>68.16</v>
      </c>
    </row>
    <row r="1100" customHeight="1" ht="10">
      <c r="A1100" s="2" t="inlineStr"/>
      <c r="B1100" s="2" t="inlineStr"/>
      <c r="C1100" s="2" t="inlineStr"/>
      <c r="D1100" s="2" t="inlineStr"/>
      <c r="E1100" s="14" t="inlineStr"/>
      <c r="F1100" s="14" t="inlineStr"/>
      <c r="G1100" s="14" t="inlineStr"/>
    </row>
    <row r="1101" customHeight="1" ht="20">
      <c r="A1101" s="15" t="inlineStr">
        <is>
          <r>
            <t xml:space="preserve">2.9.9. ​44.03.180​ Dispenser toalheiro em ABS, para folhas​ (UN)</t>
          </r>
        </is>
      </c>
      <c r="B1101" s="15" t="inlineStr"/>
      <c r="C1101" s="15" t="inlineStr"/>
      <c r="D1101" s="15" t="inlineStr"/>
      <c r="E1101" s="15" t="inlineStr"/>
      <c r="F1101" s="15" t="inlineStr"/>
      <c r="G1101" s="15" t="inlineStr"/>
    </row>
    <row r="1102" customHeight="1" ht="15">
      <c r="A1102" s="16" t="inlineStr">
        <is>
          <r>
            <t xml:space="preserve">Material</t>
          </r>
        </is>
      </c>
      <c r="B1102" s="16" t="inlineStr"/>
      <c r="C1102" s="17" t="inlineStr">
        <is>
          <r>
            <t xml:space="preserve">FONTE</t>
          </r>
        </is>
      </c>
      <c r="D1102" s="17" t="inlineStr">
        <is>
          <r>
            <t xml:space="preserve">UNID</t>
          </r>
        </is>
      </c>
      <c r="E1102" s="17" t="inlineStr">
        <is>
          <r>
            <t xml:space="preserve">COEFICIENTE</t>
          </r>
        </is>
      </c>
      <c r="F1102" s="17" t="inlineStr">
        <is>
          <r>
            <t xml:space="preserve">PREÇO UNITÁRIO</t>
          </r>
        </is>
      </c>
      <c r="G1102" s="17" t="inlineStr">
        <is>
          <r>
            <t xml:space="preserve">TOTAL</t>
          </r>
        </is>
      </c>
    </row>
    <row r="1103" customHeight="1" ht="29">
      <c r="A1103" s="18" t="inlineStr">
        <is>
          <r>
            <t xml:space="preserve">O.12.000.092309</t>
          </r>
        </is>
      </c>
      <c r="B1103" s="19" t="inlineStr">
        <is>
          <r>
            <t xml:space="preserve">Toalheiro plástico em ABS branco tipo dispenser para papel</t>
          </r>
        </is>
      </c>
      <c r="C1103" s="18" t="inlineStr">
        <is>
          <r>
            <t xml:space="preserve">SP Obras</t>
          </r>
        </is>
      </c>
      <c r="D1103" s="18" t="inlineStr">
        <is>
          <r>
            <t xml:space="preserve">UN</t>
          </r>
        </is>
      </c>
      <c r="E1103" s="20" t="n">
        <v>1.0</v>
      </c>
      <c r="F1103" s="21" t="n">
        <v>60.17</v>
      </c>
      <c r="G1103" s="21" t="n">
        <f>ROUND(ROUND(E1103,4)*F1103,2)</f>
        <v>60.17</v>
      </c>
    </row>
    <row r="1104" customHeight="1" ht="15">
      <c r="A1104" s="2" t="inlineStr"/>
      <c r="B1104" s="2" t="inlineStr"/>
      <c r="C1104" s="2" t="inlineStr"/>
      <c r="D1104" s="2" t="inlineStr"/>
      <c r="E1104" s="22" t="inlineStr">
        <is>
          <r>
            <t xml:space="preserve">TOTAL Material:</t>
          </r>
        </is>
      </c>
      <c r="F1104" s="22" t="inlineStr"/>
      <c r="G1104" s="23" t="n">
        <f>SUM(G1103:G1103)</f>
        <v>60.17</v>
      </c>
    </row>
    <row r="1105" customHeight="1" ht="15">
      <c r="A1105" s="16" t="inlineStr">
        <is>
          <r>
            <t xml:space="preserve">Mão de Obra</t>
          </r>
        </is>
      </c>
      <c r="B1105" s="16" t="inlineStr"/>
      <c r="C1105" s="17" t="inlineStr">
        <is>
          <r>
            <t xml:space="preserve">FONTE</t>
          </r>
        </is>
      </c>
      <c r="D1105" s="17" t="inlineStr">
        <is>
          <r>
            <t xml:space="preserve">UNID</t>
          </r>
        </is>
      </c>
      <c r="E1105" s="17" t="inlineStr">
        <is>
          <r>
            <t xml:space="preserve">COEFICIENTE</t>
          </r>
        </is>
      </c>
      <c r="F1105" s="17" t="inlineStr">
        <is>
          <r>
            <t xml:space="preserve">PREÇO UNITÁRIO</t>
          </r>
        </is>
      </c>
      <c r="G1105" s="17" t="inlineStr">
        <is>
          <r>
            <t xml:space="preserve">TOTAL</t>
          </r>
        </is>
      </c>
    </row>
    <row r="1106" customHeight="1" ht="29">
      <c r="A1106" s="18" t="inlineStr">
        <is>
          <r>
            <t xml:space="preserve">B.01.000.010139</t>
          </r>
        </is>
      </c>
      <c r="B1106" s="19" t="inlineStr">
        <is>
          <r>
            <t xml:space="preserve">Pedreiro</t>
          </r>
        </is>
      </c>
      <c r="C1106" s="18" t="inlineStr">
        <is>
          <r>
            <t xml:space="preserve">SP Obras</t>
          </r>
        </is>
      </c>
      <c r="D1106" s="18" t="inlineStr">
        <is>
          <r>
            <t xml:space="preserve">H</t>
          </r>
        </is>
      </c>
      <c r="E1106" s="20" t="n">
        <v>0.25</v>
      </c>
      <c r="F1106" s="21" t="n">
        <v>24.8727</v>
      </c>
      <c r="G1106" s="21" t="n">
        <f>ROUND(ROUND(E1106,4)*F1106,2)</f>
        <v>6.22</v>
      </c>
    </row>
    <row r="1107" customHeight="1" ht="15">
      <c r="A1107" s="2" t="inlineStr"/>
      <c r="B1107" s="2" t="inlineStr"/>
      <c r="C1107" s="2" t="inlineStr"/>
      <c r="D1107" s="2" t="inlineStr"/>
      <c r="E1107" s="22" t="inlineStr">
        <is>
          <r>
            <t xml:space="preserve">TOTAL Mão de Obra:</t>
          </r>
        </is>
      </c>
      <c r="F1107" s="22" t="inlineStr"/>
      <c r="G1107" s="23" t="n">
        <f>SUM(G1106:G1106)</f>
        <v>6.22</v>
      </c>
    </row>
    <row r="1108" customHeight="1" ht="15">
      <c r="A1108" s="2" t="inlineStr"/>
      <c r="B1108" s="2" t="inlineStr"/>
      <c r="C1108" s="2" t="inlineStr"/>
      <c r="D1108" s="2" t="inlineStr"/>
      <c r="E1108" s="24" t="inlineStr">
        <is>
          <r>
            <t xml:space="preserve">VALOR:</t>
          </r>
        </is>
      </c>
      <c r="F1108" s="24" t="inlineStr"/>
      <c r="G1108" s="25" t="n">
        <f>ROUND(SUM(G1104,G1107),2)</f>
        <v>66.39</v>
      </c>
    </row>
    <row r="1109" customHeight="1" ht="10">
      <c r="A1109" s="2" t="inlineStr"/>
      <c r="B1109" s="2" t="inlineStr"/>
      <c r="C1109" s="2" t="inlineStr"/>
      <c r="D1109" s="2" t="inlineStr"/>
      <c r="E1109" s="14" t="inlineStr"/>
      <c r="F1109" s="14" t="inlineStr"/>
      <c r="G1109" s="14" t="inlineStr"/>
    </row>
    <row r="1110" customHeight="1" ht="20">
      <c r="A1110" s="15" t="inlineStr">
        <is>
          <r>
            <t xml:space="preserve">2.9.10. ​1201​ TORNEIRA DE MESA PARA LAVATÓRIO COMPACTA, ACIONAMENTO HIDROMECÂNICO, EM LATÃO CROMADO, DN= 1/2´​ (UN)</t>
          </r>
        </is>
      </c>
      <c r="B1110" s="15" t="inlineStr"/>
      <c r="C1110" s="15" t="inlineStr"/>
      <c r="D1110" s="15" t="inlineStr"/>
      <c r="E1110" s="15" t="inlineStr"/>
      <c r="F1110" s="15" t="inlineStr"/>
      <c r="G1110" s="15" t="inlineStr"/>
    </row>
    <row r="1111" customHeight="1" ht="15">
      <c r="A1111" s="16" t="inlineStr">
        <is>
          <r>
            <t xml:space="preserve">Geral</t>
          </r>
        </is>
      </c>
      <c r="B1111" s="16" t="inlineStr"/>
      <c r="C1111" s="17" t="inlineStr">
        <is>
          <r>
            <t xml:space="preserve">FONTE</t>
          </r>
        </is>
      </c>
      <c r="D1111" s="17" t="inlineStr">
        <is>
          <r>
            <t xml:space="preserve">UNID</t>
          </r>
        </is>
      </c>
      <c r="E1111" s="17" t="inlineStr">
        <is>
          <r>
            <t xml:space="preserve">COEFICIENTE</t>
          </r>
        </is>
      </c>
      <c r="F1111" s="17" t="inlineStr">
        <is>
          <r>
            <t xml:space="preserve">PREÇO UNITÁRIO</t>
          </r>
        </is>
      </c>
      <c r="G1111" s="17" t="inlineStr">
        <is>
          <r>
            <t xml:space="preserve">TOTAL</t>
          </r>
        </is>
      </c>
    </row>
    <row r="1112" customHeight="1" ht="29">
      <c r="A1112" s="18" t="inlineStr">
        <is>
          <r>
            <t xml:space="preserve">1201</t>
          </r>
        </is>
      </c>
      <c r="B1112" s="19" t="inlineStr">
        <is>
          <r>
            <t xml:space="preserve">TORNEIRA DE MESA PARA LAVATÓRIO COMPACTA, ACIONAMENTO HIDROMECÂNICO, EM LATÃO CROMADO, DN= 1/2´</t>
          </r>
        </is>
      </c>
      <c r="C1112" s="18" t="inlineStr">
        <is>
          <r>
            <t xml:space="preserve">Composições </t>
          </r>
        </is>
      </c>
      <c r="D1112" s="18" t="inlineStr">
        <is>
          <r>
            <t xml:space="preserve">UN</t>
          </r>
        </is>
      </c>
      <c r="E1112" s="29" t="n">
        <v>1.0</v>
      </c>
      <c r="F1112" s="21" t="n">
        <v>17.89</v>
      </c>
      <c r="G1112" s="21" t="n">
        <f>ROUND(ROUND(E1112,8)*F1112,2)</f>
        <v>17.89</v>
      </c>
    </row>
    <row r="1113" customHeight="1" ht="15">
      <c r="A1113" s="2" t="inlineStr"/>
      <c r="B1113" s="2" t="inlineStr"/>
      <c r="C1113" s="2" t="inlineStr"/>
      <c r="D1113" s="2" t="inlineStr"/>
      <c r="E1113" s="22" t="inlineStr">
        <is>
          <r>
            <t xml:space="preserve">TOTAL Geral:</t>
          </r>
        </is>
      </c>
      <c r="F1113" s="22" t="inlineStr"/>
      <c r="G1113" s="23" t="n">
        <f>SUM(G1112:G1112)</f>
        <v>17.89</v>
      </c>
    </row>
    <row r="1114" customHeight="1" ht="15">
      <c r="A1114" s="2" t="inlineStr"/>
      <c r="B1114" s="2" t="inlineStr"/>
      <c r="C1114" s="2" t="inlineStr"/>
      <c r="D1114" s="2" t="inlineStr"/>
      <c r="E1114" s="24" t="inlineStr">
        <is>
          <r>
            <t xml:space="preserve">VALOR:</t>
          </r>
        </is>
      </c>
      <c r="F1114" s="24" t="inlineStr"/>
      <c r="G1114" s="25" t="n">
        <f>ROUND(SUM(G1113),2)</f>
        <v>17.89</v>
      </c>
    </row>
    <row r="1115" customHeight="1" ht="10">
      <c r="A1115" s="2" t="inlineStr"/>
      <c r="B1115" s="2" t="inlineStr"/>
      <c r="C1115" s="2" t="inlineStr"/>
      <c r="D1115" s="2" t="inlineStr"/>
      <c r="E1115" s="14" t="inlineStr"/>
      <c r="F1115" s="14" t="inlineStr"/>
      <c r="G1115" s="14" t="inlineStr"/>
    </row>
    <row r="1116" customHeight="1" ht="20">
      <c r="A1116" s="15" t="inlineStr">
        <is>
          <r>
            <t xml:space="preserve">2.9.11. ​44.03.590​ Torneira de mesa para pia com bica móvel e arejador em latão fundido cromado​ (UN)</t>
          </r>
        </is>
      </c>
      <c r="B1116" s="15" t="inlineStr"/>
      <c r="C1116" s="15" t="inlineStr"/>
      <c r="D1116" s="15" t="inlineStr"/>
      <c r="E1116" s="15" t="inlineStr"/>
      <c r="F1116" s="15" t="inlineStr"/>
      <c r="G1116" s="15" t="inlineStr"/>
    </row>
    <row r="1117" customHeight="1" ht="15">
      <c r="A1117" s="16" t="inlineStr">
        <is>
          <r>
            <t xml:space="preserve">Material</t>
          </r>
        </is>
      </c>
      <c r="B1117" s="16" t="inlineStr"/>
      <c r="C1117" s="17" t="inlineStr">
        <is>
          <r>
            <t xml:space="preserve">FONTE</t>
          </r>
        </is>
      </c>
      <c r="D1117" s="17" t="inlineStr">
        <is>
          <r>
            <t xml:space="preserve">UNID</t>
          </r>
        </is>
      </c>
      <c r="E1117" s="17" t="inlineStr">
        <is>
          <r>
            <t xml:space="preserve">COEFICIENTE</t>
          </r>
        </is>
      </c>
      <c r="F1117" s="17" t="inlineStr">
        <is>
          <r>
            <t xml:space="preserve">PREÇO UNITÁRIO</t>
          </r>
        </is>
      </c>
      <c r="G1117" s="17" t="inlineStr">
        <is>
          <r>
            <t xml:space="preserve">TOTAL</t>
          </r>
        </is>
      </c>
    </row>
    <row r="1118" customHeight="1" ht="29">
      <c r="A1118" s="18" t="inlineStr">
        <is>
          <r>
            <t xml:space="preserve">B.07.000.069552</t>
          </r>
        </is>
      </c>
      <c r="B1118" s="19" t="inlineStr">
        <is>
          <r>
            <t xml:space="preserve">Fita teflon de 18 mm</t>
          </r>
        </is>
      </c>
      <c r="C1118" s="18" t="inlineStr">
        <is>
          <r>
            <t xml:space="preserve">SP Obras</t>
          </r>
        </is>
      </c>
      <c r="D1118" s="18" t="inlineStr">
        <is>
          <r>
            <t xml:space="preserve">M</t>
          </r>
        </is>
      </c>
      <c r="E1118" s="20" t="n">
        <v>0.28</v>
      </c>
      <c r="F1118" s="21" t="n">
        <v>0.19</v>
      </c>
      <c r="G1118" s="21" t="n">
        <f>ROUND(ROUND(E1118,4)*F1118,2)</f>
        <v>0.05</v>
      </c>
    </row>
    <row r="1119" customHeight="1" ht="29">
      <c r="A1119" s="18" t="inlineStr">
        <is>
          <r>
            <t xml:space="preserve">O.11.000.066059</t>
          </r>
        </is>
      </c>
      <c r="B1119" s="19" t="inlineStr">
        <is>
          <r>
            <t xml:space="preserve">Torneira de mesa (de metal) com bica móvel e arejador, de 1/2" ou 3/4"; ref. 1168 C34 Lorenzetti, B Epoque 3159 Forusi, VTM 076-1167 C64 Esteves ou equivalente</t>
          </r>
        </is>
      </c>
      <c r="C1119" s="18" t="inlineStr">
        <is>
          <r>
            <t xml:space="preserve">SP Obras</t>
          </r>
        </is>
      </c>
      <c r="D1119" s="18" t="inlineStr">
        <is>
          <r>
            <t xml:space="preserve">UN</t>
          </r>
        </is>
      </c>
      <c r="E1119" s="20" t="n">
        <v>1.0</v>
      </c>
      <c r="F1119" s="21" t="n">
        <v>184.79</v>
      </c>
      <c r="G1119" s="21" t="n">
        <f>ROUND(ROUND(E1119,4)*F1119,2)</f>
        <v>184.79</v>
      </c>
    </row>
    <row r="1120" customHeight="1" ht="15">
      <c r="A1120" s="2" t="inlineStr"/>
      <c r="B1120" s="2" t="inlineStr"/>
      <c r="C1120" s="2" t="inlineStr"/>
      <c r="D1120" s="2" t="inlineStr"/>
      <c r="E1120" s="22" t="inlineStr">
        <is>
          <r>
            <t xml:space="preserve">TOTAL Material:</t>
          </r>
        </is>
      </c>
      <c r="F1120" s="22" t="inlineStr"/>
      <c r="G1120" s="23" t="n">
        <f>SUM(G1118:G1119)</f>
        <v>184.84</v>
      </c>
    </row>
    <row r="1121" customHeight="1" ht="15">
      <c r="A1121" s="16" t="inlineStr">
        <is>
          <r>
            <t xml:space="preserve">Mão de Obra</t>
          </r>
        </is>
      </c>
      <c r="B1121" s="16" t="inlineStr"/>
      <c r="C1121" s="17" t="inlineStr">
        <is>
          <r>
            <t xml:space="preserve">FONTE</t>
          </r>
        </is>
      </c>
      <c r="D1121" s="17" t="inlineStr">
        <is>
          <r>
            <t xml:space="preserve">UNID</t>
          </r>
        </is>
      </c>
      <c r="E1121" s="17" t="inlineStr">
        <is>
          <r>
            <t xml:space="preserve">COEFICIENTE</t>
          </r>
        </is>
      </c>
      <c r="F1121" s="17" t="inlineStr">
        <is>
          <r>
            <t xml:space="preserve">PREÇO UNITÁRIO</t>
          </r>
        </is>
      </c>
      <c r="G1121" s="17" t="inlineStr">
        <is>
          <r>
            <t xml:space="preserve">TOTAL</t>
          </r>
        </is>
      </c>
    </row>
    <row r="1122" customHeight="1" ht="29">
      <c r="A1122" s="18" t="inlineStr">
        <is>
          <r>
            <t xml:space="preserve">B.01.000.010119</t>
          </r>
        </is>
      </c>
      <c r="B1122" s="19" t="inlineStr">
        <is>
          <r>
            <t xml:space="preserve">Ajudante de encanador</t>
          </r>
        </is>
      </c>
      <c r="C1122" s="18" t="inlineStr">
        <is>
          <r>
            <t xml:space="preserve">SP Obras</t>
          </r>
        </is>
      </c>
      <c r="D1122" s="18" t="inlineStr">
        <is>
          <r>
            <t xml:space="preserve">H</t>
          </r>
        </is>
      </c>
      <c r="E1122" s="20" t="n">
        <v>0.5</v>
      </c>
      <c r="F1122" s="21" t="n">
        <v>20.4363</v>
      </c>
      <c r="G1122" s="21" t="n">
        <f>ROUND(ROUND(E1122,4)*F1122,2)</f>
        <v>10.22</v>
      </c>
    </row>
    <row r="1123" customHeight="1" ht="29">
      <c r="A1123" s="18" t="inlineStr">
        <is>
          <r>
            <t xml:space="preserve">B.01.000.010118</t>
          </r>
        </is>
      </c>
      <c r="B1123" s="19" t="inlineStr">
        <is>
          <r>
            <t xml:space="preserve">Encanador</t>
          </r>
        </is>
      </c>
      <c r="C1123" s="18" t="inlineStr">
        <is>
          <r>
            <t xml:space="preserve">SP Obras</t>
          </r>
        </is>
      </c>
      <c r="D1123" s="18" t="inlineStr">
        <is>
          <r>
            <t xml:space="preserve">H</t>
          </r>
        </is>
      </c>
      <c r="E1123" s="20" t="n">
        <v>0.3</v>
      </c>
      <c r="F1123" s="21" t="n">
        <v>29.8021</v>
      </c>
      <c r="G1123" s="21" t="n">
        <f>ROUND(ROUND(E1123,4)*F1123,2)</f>
        <v>8.94</v>
      </c>
    </row>
    <row r="1124" customHeight="1" ht="15">
      <c r="A1124" s="2" t="inlineStr"/>
      <c r="B1124" s="2" t="inlineStr"/>
      <c r="C1124" s="2" t="inlineStr"/>
      <c r="D1124" s="2" t="inlineStr"/>
      <c r="E1124" s="22" t="inlineStr">
        <is>
          <r>
            <t xml:space="preserve">TOTAL Mão de Obra:</t>
          </r>
        </is>
      </c>
      <c r="F1124" s="22" t="inlineStr"/>
      <c r="G1124" s="23" t="n">
        <f>SUM(G1122:G1123)</f>
        <v>19.16</v>
      </c>
    </row>
    <row r="1125" customHeight="1" ht="15">
      <c r="A1125" s="2" t="inlineStr"/>
      <c r="B1125" s="2" t="inlineStr"/>
      <c r="C1125" s="2" t="inlineStr"/>
      <c r="D1125" s="2" t="inlineStr"/>
      <c r="E1125" s="24" t="inlineStr">
        <is>
          <r>
            <t xml:space="preserve">VALOR:</t>
          </r>
        </is>
      </c>
      <c r="F1125" s="24" t="inlineStr"/>
      <c r="G1125" s="25" t="n">
        <f>ROUND(SUM(G1120,G1124),2)</f>
        <v>204.0</v>
      </c>
    </row>
    <row r="1126" customHeight="1" ht="10">
      <c r="A1126" s="2" t="inlineStr"/>
      <c r="B1126" s="2" t="inlineStr"/>
      <c r="C1126" s="2" t="inlineStr"/>
      <c r="D1126" s="2" t="inlineStr"/>
      <c r="E1126" s="14" t="inlineStr"/>
      <c r="F1126" s="14" t="inlineStr"/>
      <c r="G1126" s="14" t="inlineStr"/>
    </row>
    <row r="1127" customHeight="1" ht="20">
      <c r="A1127" s="15" t="inlineStr">
        <is>
          <r>
            <t xml:space="preserve">2.9.12. ​44.06.360​ Cuba em aço inoxidável simples de 500x400x200mm​ (UN)</t>
          </r>
        </is>
      </c>
      <c r="B1127" s="15" t="inlineStr"/>
      <c r="C1127" s="15" t="inlineStr"/>
      <c r="D1127" s="15" t="inlineStr"/>
      <c r="E1127" s="15" t="inlineStr"/>
      <c r="F1127" s="15" t="inlineStr"/>
      <c r="G1127" s="15" t="inlineStr"/>
    </row>
    <row r="1128" customHeight="1" ht="15">
      <c r="A1128" s="16" t="inlineStr">
        <is>
          <r>
            <t xml:space="preserve">Material</t>
          </r>
        </is>
      </c>
      <c r="B1128" s="16" t="inlineStr"/>
      <c r="C1128" s="17" t="inlineStr">
        <is>
          <r>
            <t xml:space="preserve">FONTE</t>
          </r>
        </is>
      </c>
      <c r="D1128" s="17" t="inlineStr">
        <is>
          <r>
            <t xml:space="preserve">UNID</t>
          </r>
        </is>
      </c>
      <c r="E1128" s="17" t="inlineStr">
        <is>
          <r>
            <t xml:space="preserve">COEFICIENTE</t>
          </r>
        </is>
      </c>
      <c r="F1128" s="17" t="inlineStr">
        <is>
          <r>
            <t xml:space="preserve">PREÇO UNITÁRIO</t>
          </r>
        </is>
      </c>
      <c r="G1128" s="17" t="inlineStr">
        <is>
          <r>
            <t xml:space="preserve">TOTAL</t>
          </r>
        </is>
      </c>
    </row>
    <row r="1129" customHeight="1" ht="29">
      <c r="A1129" s="18" t="inlineStr">
        <is>
          <r>
            <t xml:space="preserve">O.15.000.065603</t>
          </r>
        </is>
      </c>
      <c r="B1129" s="19" t="inlineStr">
        <is>
          <r>
            <t xml:space="preserve">Cuba em aço inoxidável simples de 500x400x200mm, AISI 304, liga 18,8 e chapa 22</t>
          </r>
        </is>
      </c>
      <c r="C1129" s="18" t="inlineStr">
        <is>
          <r>
            <t xml:space="preserve">SP Obras</t>
          </r>
        </is>
      </c>
      <c r="D1129" s="18" t="inlineStr">
        <is>
          <r>
            <t xml:space="preserve">UN</t>
          </r>
        </is>
      </c>
      <c r="E1129" s="20" t="n">
        <v>1.0</v>
      </c>
      <c r="F1129" s="21" t="n">
        <v>348.41</v>
      </c>
      <c r="G1129" s="21" t="n">
        <f>ROUND(ROUND(E1129,4)*F1129,2)</f>
        <v>348.41</v>
      </c>
    </row>
    <row r="1130" customHeight="1" ht="29">
      <c r="A1130" s="18" t="inlineStr">
        <is>
          <r>
            <t xml:space="preserve">B.02.000.037501</t>
          </r>
        </is>
      </c>
      <c r="B1130" s="19" t="inlineStr">
        <is>
          <r>
            <t xml:space="preserve">Massa plástica para mármore e granito</t>
          </r>
        </is>
      </c>
      <c r="C1130" s="18" t="inlineStr">
        <is>
          <r>
            <t xml:space="preserve">SP Obras</t>
          </r>
        </is>
      </c>
      <c r="D1130" s="18" t="inlineStr">
        <is>
          <r>
            <t xml:space="preserve">KG</t>
          </r>
        </is>
      </c>
      <c r="E1130" s="20" t="n">
        <v>0.5</v>
      </c>
      <c r="F1130" s="21" t="n">
        <v>42.55</v>
      </c>
      <c r="G1130" s="21" t="n">
        <f>ROUND(ROUND(E1130,4)*F1130,2)</f>
        <v>21.28</v>
      </c>
    </row>
    <row r="1131" customHeight="1" ht="15">
      <c r="A1131" s="2" t="inlineStr"/>
      <c r="B1131" s="2" t="inlineStr"/>
      <c r="C1131" s="2" t="inlineStr"/>
      <c r="D1131" s="2" t="inlineStr"/>
      <c r="E1131" s="22" t="inlineStr">
        <is>
          <r>
            <t xml:space="preserve">TOTAL Material:</t>
          </r>
        </is>
      </c>
      <c r="F1131" s="22" t="inlineStr"/>
      <c r="G1131" s="23" t="n">
        <f>SUM(G1129:G1130)</f>
        <v>369.69</v>
      </c>
    </row>
    <row r="1132" customHeight="1" ht="15">
      <c r="A1132" s="16" t="inlineStr">
        <is>
          <r>
            <t xml:space="preserve">Mão de Obra</t>
          </r>
        </is>
      </c>
      <c r="B1132" s="16" t="inlineStr"/>
      <c r="C1132" s="17" t="inlineStr">
        <is>
          <r>
            <t xml:space="preserve">FONTE</t>
          </r>
        </is>
      </c>
      <c r="D1132" s="17" t="inlineStr">
        <is>
          <r>
            <t xml:space="preserve">UNID</t>
          </r>
        </is>
      </c>
      <c r="E1132" s="17" t="inlineStr">
        <is>
          <r>
            <t xml:space="preserve">COEFICIENTE</t>
          </r>
        </is>
      </c>
      <c r="F1132" s="17" t="inlineStr">
        <is>
          <r>
            <t xml:space="preserve">PREÇO UNITÁRIO</t>
          </r>
        </is>
      </c>
      <c r="G1132" s="17" t="inlineStr">
        <is>
          <r>
            <t xml:space="preserve">TOTAL</t>
          </r>
        </is>
      </c>
    </row>
    <row r="1133" customHeight="1" ht="29">
      <c r="A1133" s="18" t="inlineStr">
        <is>
          <r>
            <t xml:space="preserve">B.01.000.010119</t>
          </r>
        </is>
      </c>
      <c r="B1133" s="19" t="inlineStr">
        <is>
          <r>
            <t xml:space="preserve">Ajudante de encanador</t>
          </r>
        </is>
      </c>
      <c r="C1133" s="18" t="inlineStr">
        <is>
          <r>
            <t xml:space="preserve">SP Obras</t>
          </r>
        </is>
      </c>
      <c r="D1133" s="18" t="inlineStr">
        <is>
          <r>
            <t xml:space="preserve">H</t>
          </r>
        </is>
      </c>
      <c r="E1133" s="20" t="n">
        <v>0.5</v>
      </c>
      <c r="F1133" s="21" t="n">
        <v>20.4363</v>
      </c>
      <c r="G1133" s="21" t="n">
        <f>ROUND(ROUND(E1133,4)*F1133,2)</f>
        <v>10.22</v>
      </c>
    </row>
    <row r="1134" customHeight="1" ht="29">
      <c r="A1134" s="18" t="inlineStr">
        <is>
          <r>
            <t xml:space="preserve">B.01.000.010118</t>
          </r>
        </is>
      </c>
      <c r="B1134" s="19" t="inlineStr">
        <is>
          <r>
            <t xml:space="preserve">Encanador</t>
          </r>
        </is>
      </c>
      <c r="C1134" s="18" t="inlineStr">
        <is>
          <r>
            <t xml:space="preserve">SP Obras</t>
          </r>
        </is>
      </c>
      <c r="D1134" s="18" t="inlineStr">
        <is>
          <r>
            <t xml:space="preserve">H</t>
          </r>
        </is>
      </c>
      <c r="E1134" s="20" t="n">
        <v>0.5</v>
      </c>
      <c r="F1134" s="21" t="n">
        <v>29.8021</v>
      </c>
      <c r="G1134" s="21" t="n">
        <f>ROUND(ROUND(E1134,4)*F1134,2)</f>
        <v>14.9</v>
      </c>
    </row>
    <row r="1135" customHeight="1" ht="15">
      <c r="A1135" s="2" t="inlineStr"/>
      <c r="B1135" s="2" t="inlineStr"/>
      <c r="C1135" s="2" t="inlineStr"/>
      <c r="D1135" s="2" t="inlineStr"/>
      <c r="E1135" s="22" t="inlineStr">
        <is>
          <r>
            <t xml:space="preserve">TOTAL Mão de Obra:</t>
          </r>
        </is>
      </c>
      <c r="F1135" s="22" t="inlineStr"/>
      <c r="G1135" s="23" t="n">
        <f>SUM(G1133:G1134)</f>
        <v>25.12</v>
      </c>
    </row>
    <row r="1136" customHeight="1" ht="15">
      <c r="A1136" s="2" t="inlineStr"/>
      <c r="B1136" s="2" t="inlineStr"/>
      <c r="C1136" s="2" t="inlineStr"/>
      <c r="D1136" s="2" t="inlineStr"/>
      <c r="E1136" s="24" t="inlineStr">
        <is>
          <r>
            <t xml:space="preserve">VALOR:</t>
          </r>
        </is>
      </c>
      <c r="F1136" s="24" t="inlineStr"/>
      <c r="G1136" s="25" t="n">
        <f>ROUND(SUM(G1131,G1135),2)</f>
        <v>394.81</v>
      </c>
    </row>
    <row r="1137" customHeight="1" ht="10">
      <c r="A1137" s="2" t="inlineStr"/>
      <c r="B1137" s="2" t="inlineStr"/>
      <c r="C1137" s="2" t="inlineStr"/>
      <c r="D1137" s="2" t="inlineStr"/>
      <c r="E1137" s="14" t="inlineStr"/>
      <c r="F1137" s="14" t="inlineStr"/>
      <c r="G1137" s="14" t="inlineStr"/>
    </row>
    <row r="1138" customHeight="1" ht="20">
      <c r="A1138" s="15" t="inlineStr">
        <is>
          <r>
            <t xml:space="preserve">2.9.13. ​44.06.520​ Cuba em aço inoxidável simples de 600x500x400mm​ (UN)</t>
          </r>
        </is>
      </c>
      <c r="B1138" s="15" t="inlineStr"/>
      <c r="C1138" s="15" t="inlineStr"/>
      <c r="D1138" s="15" t="inlineStr"/>
      <c r="E1138" s="15" t="inlineStr"/>
      <c r="F1138" s="15" t="inlineStr"/>
      <c r="G1138" s="15" t="inlineStr"/>
    </row>
    <row r="1139" customHeight="1" ht="15">
      <c r="A1139" s="16" t="inlineStr">
        <is>
          <r>
            <t xml:space="preserve">Material</t>
          </r>
        </is>
      </c>
      <c r="B1139" s="16" t="inlineStr"/>
      <c r="C1139" s="17" t="inlineStr">
        <is>
          <r>
            <t xml:space="preserve">FONTE</t>
          </r>
        </is>
      </c>
      <c r="D1139" s="17" t="inlineStr">
        <is>
          <r>
            <t xml:space="preserve">UNID</t>
          </r>
        </is>
      </c>
      <c r="E1139" s="17" t="inlineStr">
        <is>
          <r>
            <t xml:space="preserve">COEFICIENTE</t>
          </r>
        </is>
      </c>
      <c r="F1139" s="17" t="inlineStr">
        <is>
          <r>
            <t xml:space="preserve">PREÇO UNITÁRIO</t>
          </r>
        </is>
      </c>
      <c r="G1139" s="17" t="inlineStr">
        <is>
          <r>
            <t xml:space="preserve">TOTAL</t>
          </r>
        </is>
      </c>
    </row>
    <row r="1140" customHeight="1" ht="29">
      <c r="A1140" s="18" t="inlineStr">
        <is>
          <r>
            <t xml:space="preserve">S.05.000.065621</t>
          </r>
        </is>
      </c>
      <c r="B1140" s="19" t="inlineStr">
        <is>
          <r>
            <t xml:space="preserve">Cuba em aço inoxidável simples de 600x500x400mm, AISI 304, liga 18,8 e chapa 22</t>
          </r>
        </is>
      </c>
      <c r="C1140" s="18" t="inlineStr">
        <is>
          <r>
            <t xml:space="preserve">SP Obras</t>
          </r>
        </is>
      </c>
      <c r="D1140" s="18" t="inlineStr">
        <is>
          <r>
            <t xml:space="preserve">UN</t>
          </r>
        </is>
      </c>
      <c r="E1140" s="20" t="n">
        <v>1.0</v>
      </c>
      <c r="F1140" s="21" t="n">
        <v>1474.3</v>
      </c>
      <c r="G1140" s="21" t="n">
        <f>ROUND(ROUND(E1140,4)*F1140,2)</f>
        <v>1474.3</v>
      </c>
    </row>
    <row r="1141" customHeight="1" ht="29">
      <c r="A1141" s="18" t="inlineStr">
        <is>
          <r>
            <t xml:space="preserve">B.02.000.037501</t>
          </r>
        </is>
      </c>
      <c r="B1141" s="19" t="inlineStr">
        <is>
          <r>
            <t xml:space="preserve">Massa plástica para mármore e granito</t>
          </r>
        </is>
      </c>
      <c r="C1141" s="18" t="inlineStr">
        <is>
          <r>
            <t xml:space="preserve">SP Obras</t>
          </r>
        </is>
      </c>
      <c r="D1141" s="18" t="inlineStr">
        <is>
          <r>
            <t xml:space="preserve">KG</t>
          </r>
        </is>
      </c>
      <c r="E1141" s="20" t="n">
        <v>0.5</v>
      </c>
      <c r="F1141" s="21" t="n">
        <v>42.55</v>
      </c>
      <c r="G1141" s="21" t="n">
        <f>ROUND(ROUND(E1141,4)*F1141,2)</f>
        <v>21.28</v>
      </c>
    </row>
    <row r="1142" customHeight="1" ht="15">
      <c r="A1142" s="2" t="inlineStr"/>
      <c r="B1142" s="2" t="inlineStr"/>
      <c r="C1142" s="2" t="inlineStr"/>
      <c r="D1142" s="2" t="inlineStr"/>
      <c r="E1142" s="22" t="inlineStr">
        <is>
          <r>
            <t xml:space="preserve">TOTAL Material:</t>
          </r>
        </is>
      </c>
      <c r="F1142" s="22" t="inlineStr"/>
      <c r="G1142" s="23" t="n">
        <f>SUM(G1140:G1141)</f>
        <v>1495.58</v>
      </c>
    </row>
    <row r="1143" customHeight="1" ht="15">
      <c r="A1143" s="16" t="inlineStr">
        <is>
          <r>
            <t xml:space="preserve">Mão de Obra</t>
          </r>
        </is>
      </c>
      <c r="B1143" s="16" t="inlineStr"/>
      <c r="C1143" s="17" t="inlineStr">
        <is>
          <r>
            <t xml:space="preserve">FONTE</t>
          </r>
        </is>
      </c>
      <c r="D1143" s="17" t="inlineStr">
        <is>
          <r>
            <t xml:space="preserve">UNID</t>
          </r>
        </is>
      </c>
      <c r="E1143" s="17" t="inlineStr">
        <is>
          <r>
            <t xml:space="preserve">COEFICIENTE</t>
          </r>
        </is>
      </c>
      <c r="F1143" s="17" t="inlineStr">
        <is>
          <r>
            <t xml:space="preserve">PREÇO UNITÁRIO</t>
          </r>
        </is>
      </c>
      <c r="G1143" s="17" t="inlineStr">
        <is>
          <r>
            <t xml:space="preserve">TOTAL</t>
          </r>
        </is>
      </c>
    </row>
    <row r="1144" customHeight="1" ht="29">
      <c r="A1144" s="18" t="inlineStr">
        <is>
          <r>
            <t xml:space="preserve">B.01.000.010119</t>
          </r>
        </is>
      </c>
      <c r="B1144" s="19" t="inlineStr">
        <is>
          <r>
            <t xml:space="preserve">Ajudante de encanador</t>
          </r>
        </is>
      </c>
      <c r="C1144" s="18" t="inlineStr">
        <is>
          <r>
            <t xml:space="preserve">SP Obras</t>
          </r>
        </is>
      </c>
      <c r="D1144" s="18" t="inlineStr">
        <is>
          <r>
            <t xml:space="preserve">H</t>
          </r>
        </is>
      </c>
      <c r="E1144" s="20" t="n">
        <v>0.5</v>
      </c>
      <c r="F1144" s="21" t="n">
        <v>20.4363</v>
      </c>
      <c r="G1144" s="21" t="n">
        <f>ROUND(ROUND(E1144,4)*F1144,2)</f>
        <v>10.22</v>
      </c>
    </row>
    <row r="1145" customHeight="1" ht="29">
      <c r="A1145" s="18" t="inlineStr">
        <is>
          <r>
            <t xml:space="preserve">B.01.000.010118</t>
          </r>
        </is>
      </c>
      <c r="B1145" s="19" t="inlineStr">
        <is>
          <r>
            <t xml:space="preserve">Encanador</t>
          </r>
        </is>
      </c>
      <c r="C1145" s="18" t="inlineStr">
        <is>
          <r>
            <t xml:space="preserve">SP Obras</t>
          </r>
        </is>
      </c>
      <c r="D1145" s="18" t="inlineStr">
        <is>
          <r>
            <t xml:space="preserve">H</t>
          </r>
        </is>
      </c>
      <c r="E1145" s="20" t="n">
        <v>0.5</v>
      </c>
      <c r="F1145" s="21" t="n">
        <v>29.8021</v>
      </c>
      <c r="G1145" s="21" t="n">
        <f>ROUND(ROUND(E1145,4)*F1145,2)</f>
        <v>14.9</v>
      </c>
    </row>
    <row r="1146" customHeight="1" ht="15">
      <c r="A1146" s="2" t="inlineStr"/>
      <c r="B1146" s="2" t="inlineStr"/>
      <c r="C1146" s="2" t="inlineStr"/>
      <c r="D1146" s="2" t="inlineStr"/>
      <c r="E1146" s="22" t="inlineStr">
        <is>
          <r>
            <t xml:space="preserve">TOTAL Mão de Obra:</t>
          </r>
        </is>
      </c>
      <c r="F1146" s="22" t="inlineStr"/>
      <c r="G1146" s="23" t="n">
        <f>SUM(G1144:G1145)</f>
        <v>25.12</v>
      </c>
    </row>
    <row r="1147" customHeight="1" ht="15">
      <c r="A1147" s="2" t="inlineStr"/>
      <c r="B1147" s="2" t="inlineStr"/>
      <c r="C1147" s="2" t="inlineStr"/>
      <c r="D1147" s="2" t="inlineStr"/>
      <c r="E1147" s="24" t="inlineStr">
        <is>
          <r>
            <t xml:space="preserve">VALOR:</t>
          </r>
        </is>
      </c>
      <c r="F1147" s="24" t="inlineStr"/>
      <c r="G1147" s="25" t="n">
        <f>ROUND(SUM(G1142,G1146),2)</f>
        <v>1520.7</v>
      </c>
    </row>
    <row r="1148" customHeight="1" ht="10">
      <c r="A1148" s="2" t="inlineStr"/>
      <c r="B1148" s="2" t="inlineStr"/>
      <c r="C1148" s="2" t="inlineStr"/>
      <c r="D1148" s="2" t="inlineStr"/>
      <c r="E1148" s="14" t="inlineStr"/>
      <c r="F1148" s="14" t="inlineStr"/>
      <c r="G1148" s="14" t="inlineStr"/>
    </row>
    <row r="1149" customHeight="1" ht="20">
      <c r="A1149" s="15" t="inlineStr">
        <is>
          <r>
            <t xml:space="preserve">2.9.14. ​44.20.110​ Engate flexível de PVC DN= 1/2´​ (UN)</t>
          </r>
        </is>
      </c>
      <c r="B1149" s="15" t="inlineStr"/>
      <c r="C1149" s="15" t="inlineStr"/>
      <c r="D1149" s="15" t="inlineStr"/>
      <c r="E1149" s="15" t="inlineStr"/>
      <c r="F1149" s="15" t="inlineStr"/>
      <c r="G1149" s="15" t="inlineStr"/>
    </row>
    <row r="1150" customHeight="1" ht="15">
      <c r="A1150" s="16" t="inlineStr">
        <is>
          <r>
            <t xml:space="preserve">Material</t>
          </r>
        </is>
      </c>
      <c r="B1150" s="16" t="inlineStr"/>
      <c r="C1150" s="17" t="inlineStr">
        <is>
          <r>
            <t xml:space="preserve">FONTE</t>
          </r>
        </is>
      </c>
      <c r="D1150" s="17" t="inlineStr">
        <is>
          <r>
            <t xml:space="preserve">UNID</t>
          </r>
        </is>
      </c>
      <c r="E1150" s="17" t="inlineStr">
        <is>
          <r>
            <t xml:space="preserve">COEFICIENTE</t>
          </r>
        </is>
      </c>
      <c r="F1150" s="17" t="inlineStr">
        <is>
          <r>
            <t xml:space="preserve">PREÇO UNITÁRIO</t>
          </r>
        </is>
      </c>
      <c r="G1150" s="17" t="inlineStr">
        <is>
          <r>
            <t xml:space="preserve">TOTAL</t>
          </r>
        </is>
      </c>
    </row>
    <row r="1151" customHeight="1" ht="29">
      <c r="A1151" s="18" t="inlineStr">
        <is>
          <r>
            <t xml:space="preserve">O.12.000.066029</t>
          </r>
        </is>
      </c>
      <c r="B1151" s="19" t="inlineStr">
        <is>
          <r>
            <t xml:space="preserve">Engate flexível de PVC DN= 1/2´x 40 cm</t>
          </r>
        </is>
      </c>
      <c r="C1151" s="18" t="inlineStr">
        <is>
          <r>
            <t xml:space="preserve">SP Obras</t>
          </r>
        </is>
      </c>
      <c r="D1151" s="18" t="inlineStr">
        <is>
          <r>
            <t xml:space="preserve">UN</t>
          </r>
        </is>
      </c>
      <c r="E1151" s="20" t="n">
        <v>1.0</v>
      </c>
      <c r="F1151" s="21" t="n">
        <v>7.42</v>
      </c>
      <c r="G1151" s="21" t="n">
        <f>ROUND(ROUND(E1151,4)*F1151,2)</f>
        <v>7.42</v>
      </c>
    </row>
    <row r="1152" customHeight="1" ht="29">
      <c r="A1152" s="18" t="inlineStr">
        <is>
          <r>
            <t xml:space="preserve">B.07.000.069552</t>
          </r>
        </is>
      </c>
      <c r="B1152" s="19" t="inlineStr">
        <is>
          <r>
            <t xml:space="preserve">Fita teflon de 18 mm</t>
          </r>
        </is>
      </c>
      <c r="C1152" s="18" t="inlineStr">
        <is>
          <r>
            <t xml:space="preserve">SP Obras</t>
          </r>
        </is>
      </c>
      <c r="D1152" s="18" t="inlineStr">
        <is>
          <r>
            <t xml:space="preserve">M</t>
          </r>
        </is>
      </c>
      <c r="E1152" s="20" t="n">
        <v>0.56</v>
      </c>
      <c r="F1152" s="21" t="n">
        <v>0.19</v>
      </c>
      <c r="G1152" s="21" t="n">
        <f>ROUND(ROUND(E1152,4)*F1152,2)</f>
        <v>0.11</v>
      </c>
    </row>
    <row r="1153" customHeight="1" ht="15">
      <c r="A1153" s="2" t="inlineStr"/>
      <c r="B1153" s="2" t="inlineStr"/>
      <c r="C1153" s="2" t="inlineStr"/>
      <c r="D1153" s="2" t="inlineStr"/>
      <c r="E1153" s="22" t="inlineStr">
        <is>
          <r>
            <t xml:space="preserve">TOTAL Material:</t>
          </r>
        </is>
      </c>
      <c r="F1153" s="22" t="inlineStr"/>
      <c r="G1153" s="23" t="n">
        <f>SUM(G1151:G1152)</f>
        <v>7.53</v>
      </c>
    </row>
    <row r="1154" customHeight="1" ht="15">
      <c r="A1154" s="16" t="inlineStr">
        <is>
          <r>
            <t xml:space="preserve">Mão de Obra</t>
          </r>
        </is>
      </c>
      <c r="B1154" s="16" t="inlineStr"/>
      <c r="C1154" s="17" t="inlineStr">
        <is>
          <r>
            <t xml:space="preserve">FONTE</t>
          </r>
        </is>
      </c>
      <c r="D1154" s="17" t="inlineStr">
        <is>
          <r>
            <t xml:space="preserve">UNID</t>
          </r>
        </is>
      </c>
      <c r="E1154" s="17" t="inlineStr">
        <is>
          <r>
            <t xml:space="preserve">COEFICIENTE</t>
          </r>
        </is>
      </c>
      <c r="F1154" s="17" t="inlineStr">
        <is>
          <r>
            <t xml:space="preserve">PREÇO UNITÁRIO</t>
          </r>
        </is>
      </c>
      <c r="G1154" s="17" t="inlineStr">
        <is>
          <r>
            <t xml:space="preserve">TOTAL</t>
          </r>
        </is>
      </c>
    </row>
    <row r="1155" customHeight="1" ht="29">
      <c r="A1155" s="18" t="inlineStr">
        <is>
          <r>
            <t xml:space="preserve">B.01.000.010101</t>
          </r>
        </is>
      </c>
      <c r="B1155" s="19" t="inlineStr">
        <is>
          <r>
            <t xml:space="preserve">Ajudante geral</t>
          </r>
        </is>
      </c>
      <c r="C1155" s="18" t="inlineStr">
        <is>
          <r>
            <t xml:space="preserve">SP Obras</t>
          </r>
        </is>
      </c>
      <c r="D1155" s="18" t="inlineStr">
        <is>
          <r>
            <t xml:space="preserve">H</t>
          </r>
        </is>
      </c>
      <c r="E1155" s="20" t="n">
        <v>0.3</v>
      </c>
      <c r="F1155" s="21" t="n">
        <v>20.4363</v>
      </c>
      <c r="G1155" s="21" t="n">
        <f>ROUND(ROUND(E1155,4)*F1155,2)</f>
        <v>6.13</v>
      </c>
    </row>
    <row r="1156" customHeight="1" ht="15">
      <c r="A1156" s="2" t="inlineStr"/>
      <c r="B1156" s="2" t="inlineStr"/>
      <c r="C1156" s="2" t="inlineStr"/>
      <c r="D1156" s="2" t="inlineStr"/>
      <c r="E1156" s="22" t="inlineStr">
        <is>
          <r>
            <t xml:space="preserve">TOTAL Mão de Obra:</t>
          </r>
        </is>
      </c>
      <c r="F1156" s="22" t="inlineStr"/>
      <c r="G1156" s="23" t="n">
        <f>SUM(G1155:G1155)</f>
        <v>6.13</v>
      </c>
    </row>
    <row r="1157" customHeight="1" ht="15">
      <c r="A1157" s="2" t="inlineStr"/>
      <c r="B1157" s="2" t="inlineStr"/>
      <c r="C1157" s="2" t="inlineStr"/>
      <c r="D1157" s="2" t="inlineStr"/>
      <c r="E1157" s="24" t="inlineStr">
        <is>
          <r>
            <t xml:space="preserve">VALOR:</t>
          </r>
        </is>
      </c>
      <c r="F1157" s="24" t="inlineStr"/>
      <c r="G1157" s="25" t="n">
        <f>ROUND(SUM(G1153,G1156),2)</f>
        <v>13.66</v>
      </c>
    </row>
    <row r="1158" customHeight="1" ht="10">
      <c r="A1158" s="2" t="inlineStr"/>
      <c r="B1158" s="2" t="inlineStr"/>
      <c r="C1158" s="2" t="inlineStr"/>
      <c r="D1158" s="2" t="inlineStr"/>
      <c r="E1158" s="14" t="inlineStr"/>
      <c r="F1158" s="14" t="inlineStr"/>
      <c r="G1158" s="14" t="inlineStr"/>
    </row>
    <row r="1159" customHeight="1" ht="20">
      <c r="A1159" s="15" t="inlineStr">
        <is>
          <r>
            <t xml:space="preserve">2.9.15. ​44.20.200​ Sifão de metal cromado de 1 1/2´ x 2´​ (UN)</t>
          </r>
        </is>
      </c>
      <c r="B1159" s="15" t="inlineStr"/>
      <c r="C1159" s="15" t="inlineStr"/>
      <c r="D1159" s="15" t="inlineStr"/>
      <c r="E1159" s="15" t="inlineStr"/>
      <c r="F1159" s="15" t="inlineStr"/>
      <c r="G1159" s="15" t="inlineStr"/>
    </row>
    <row r="1160" customHeight="1" ht="15">
      <c r="A1160" s="16" t="inlineStr">
        <is>
          <r>
            <t xml:space="preserve">Material</t>
          </r>
        </is>
      </c>
      <c r="B1160" s="16" t="inlineStr"/>
      <c r="C1160" s="17" t="inlineStr">
        <is>
          <r>
            <t xml:space="preserve">FONTE</t>
          </r>
        </is>
      </c>
      <c r="D1160" s="17" t="inlineStr">
        <is>
          <r>
            <t xml:space="preserve">UNID</t>
          </r>
        </is>
      </c>
      <c r="E1160" s="17" t="inlineStr">
        <is>
          <r>
            <t xml:space="preserve">COEFICIENTE</t>
          </r>
        </is>
      </c>
      <c r="F1160" s="17" t="inlineStr">
        <is>
          <r>
            <t xml:space="preserve">PREÇO UNITÁRIO</t>
          </r>
        </is>
      </c>
      <c r="G1160" s="17" t="inlineStr">
        <is>
          <r>
            <t xml:space="preserve">TOTAL</t>
          </r>
        </is>
      </c>
    </row>
    <row r="1161" customHeight="1" ht="29">
      <c r="A1161" s="18" t="inlineStr">
        <is>
          <r>
            <t xml:space="preserve">B.07.000.069552</t>
          </r>
        </is>
      </c>
      <c r="B1161" s="19" t="inlineStr">
        <is>
          <r>
            <t xml:space="preserve">Fita teflon de 18 mm</t>
          </r>
        </is>
      </c>
      <c r="C1161" s="18" t="inlineStr">
        <is>
          <r>
            <t xml:space="preserve">SP Obras</t>
          </r>
        </is>
      </c>
      <c r="D1161" s="18" t="inlineStr">
        <is>
          <r>
            <t xml:space="preserve">M</t>
          </r>
        </is>
      </c>
      <c r="E1161" s="20" t="n">
        <v>0.5</v>
      </c>
      <c r="F1161" s="21" t="n">
        <v>0.19</v>
      </c>
      <c r="G1161" s="21" t="n">
        <f>ROUND(ROUND(E1161,4)*F1161,2)</f>
        <v>0.1</v>
      </c>
    </row>
    <row r="1162" customHeight="1" ht="29">
      <c r="A1162" s="18" t="inlineStr">
        <is>
          <r>
            <t xml:space="preserve">O.11.000.064513</t>
          </r>
        </is>
      </c>
      <c r="B1162" s="19" t="inlineStr">
        <is>
          <r>
            <t xml:space="preserve">Sifão metálico cromado 1 1/2´ x 2´, com tubo de ligação; ref. Fabrimar, Oriente ou equivalente</t>
          </r>
        </is>
      </c>
      <c r="C1162" s="18" t="inlineStr">
        <is>
          <r>
            <t xml:space="preserve">SP Obras</t>
          </r>
        </is>
      </c>
      <c r="D1162" s="18" t="inlineStr">
        <is>
          <r>
            <t xml:space="preserve">UN</t>
          </r>
        </is>
      </c>
      <c r="E1162" s="20" t="n">
        <v>1.0</v>
      </c>
      <c r="F1162" s="21" t="n">
        <v>156.3</v>
      </c>
      <c r="G1162" s="21" t="n">
        <f>ROUND(ROUND(E1162,4)*F1162,2)</f>
        <v>156.3</v>
      </c>
    </row>
    <row r="1163" customHeight="1" ht="15">
      <c r="A1163" s="2" t="inlineStr"/>
      <c r="B1163" s="2" t="inlineStr"/>
      <c r="C1163" s="2" t="inlineStr"/>
      <c r="D1163" s="2" t="inlineStr"/>
      <c r="E1163" s="22" t="inlineStr">
        <is>
          <r>
            <t xml:space="preserve">TOTAL Material:</t>
          </r>
        </is>
      </c>
      <c r="F1163" s="22" t="inlineStr"/>
      <c r="G1163" s="23" t="n">
        <f>SUM(G1161:G1162)</f>
        <v>156.4</v>
      </c>
    </row>
    <row r="1164" customHeight="1" ht="15">
      <c r="A1164" s="16" t="inlineStr">
        <is>
          <r>
            <t xml:space="preserve">Mão de Obra</t>
          </r>
        </is>
      </c>
      <c r="B1164" s="16" t="inlineStr"/>
      <c r="C1164" s="17" t="inlineStr">
        <is>
          <r>
            <t xml:space="preserve">FONTE</t>
          </r>
        </is>
      </c>
      <c r="D1164" s="17" t="inlineStr">
        <is>
          <r>
            <t xml:space="preserve">UNID</t>
          </r>
        </is>
      </c>
      <c r="E1164" s="17" t="inlineStr">
        <is>
          <r>
            <t xml:space="preserve">COEFICIENTE</t>
          </r>
        </is>
      </c>
      <c r="F1164" s="17" t="inlineStr">
        <is>
          <r>
            <t xml:space="preserve">PREÇO UNITÁRIO</t>
          </r>
        </is>
      </c>
      <c r="G1164" s="17" t="inlineStr">
        <is>
          <r>
            <t xml:space="preserve">TOTAL</t>
          </r>
        </is>
      </c>
    </row>
    <row r="1165" customHeight="1" ht="29">
      <c r="A1165" s="18" t="inlineStr">
        <is>
          <r>
            <t xml:space="preserve">B.01.000.010119</t>
          </r>
        </is>
      </c>
      <c r="B1165" s="19" t="inlineStr">
        <is>
          <r>
            <t xml:space="preserve">Ajudante de encanador</t>
          </r>
        </is>
      </c>
      <c r="C1165" s="18" t="inlineStr">
        <is>
          <r>
            <t xml:space="preserve">SP Obras</t>
          </r>
        </is>
      </c>
      <c r="D1165" s="18" t="inlineStr">
        <is>
          <r>
            <t xml:space="preserve">H</t>
          </r>
        </is>
      </c>
      <c r="E1165" s="20" t="n">
        <v>0.5</v>
      </c>
      <c r="F1165" s="21" t="n">
        <v>20.4363</v>
      </c>
      <c r="G1165" s="21" t="n">
        <f>ROUND(ROUND(E1165,4)*F1165,2)</f>
        <v>10.22</v>
      </c>
    </row>
    <row r="1166" customHeight="1" ht="29">
      <c r="A1166" s="18" t="inlineStr">
        <is>
          <r>
            <t xml:space="preserve">B.01.000.010118</t>
          </r>
        </is>
      </c>
      <c r="B1166" s="19" t="inlineStr">
        <is>
          <r>
            <t xml:space="preserve">Encanador</t>
          </r>
        </is>
      </c>
      <c r="C1166" s="18" t="inlineStr">
        <is>
          <r>
            <t xml:space="preserve">SP Obras</t>
          </r>
        </is>
      </c>
      <c r="D1166" s="18" t="inlineStr">
        <is>
          <r>
            <t xml:space="preserve">H</t>
          </r>
        </is>
      </c>
      <c r="E1166" s="20" t="n">
        <v>0.5</v>
      </c>
      <c r="F1166" s="21" t="n">
        <v>29.8021</v>
      </c>
      <c r="G1166" s="21" t="n">
        <f>ROUND(ROUND(E1166,4)*F1166,2)</f>
        <v>14.9</v>
      </c>
    </row>
    <row r="1167" customHeight="1" ht="15">
      <c r="A1167" s="2" t="inlineStr"/>
      <c r="B1167" s="2" t="inlineStr"/>
      <c r="C1167" s="2" t="inlineStr"/>
      <c r="D1167" s="2" t="inlineStr"/>
      <c r="E1167" s="22" t="inlineStr">
        <is>
          <r>
            <t xml:space="preserve">TOTAL Mão de Obra:</t>
          </r>
        </is>
      </c>
      <c r="F1167" s="22" t="inlineStr"/>
      <c r="G1167" s="23" t="n">
        <f>SUM(G1165:G1166)</f>
        <v>25.12</v>
      </c>
    </row>
    <row r="1168" customHeight="1" ht="15">
      <c r="A1168" s="2" t="inlineStr"/>
      <c r="B1168" s="2" t="inlineStr"/>
      <c r="C1168" s="2" t="inlineStr"/>
      <c r="D1168" s="2" t="inlineStr"/>
      <c r="E1168" s="24" t="inlineStr">
        <is>
          <r>
            <t xml:space="preserve">VALOR:</t>
          </r>
        </is>
      </c>
      <c r="F1168" s="24" t="inlineStr"/>
      <c r="G1168" s="25" t="n">
        <f>ROUND(SUM(G1163,G1167),2)</f>
        <v>181.52</v>
      </c>
    </row>
    <row r="1169" customHeight="1" ht="10">
      <c r="A1169" s="2" t="inlineStr"/>
      <c r="B1169" s="2" t="inlineStr"/>
      <c r="C1169" s="2" t="inlineStr"/>
      <c r="D1169" s="2" t="inlineStr"/>
      <c r="E1169" s="14" t="inlineStr"/>
      <c r="F1169" s="14" t="inlineStr"/>
      <c r="G1169" s="14" t="inlineStr"/>
    </row>
    <row r="1170" customHeight="1" ht="20">
      <c r="A1170" s="15" t="inlineStr">
        <is>
          <r>
            <t xml:space="preserve">2.9.16. ​44.20.280​ Tampa de plástico para bacia sanitária​ (UN)</t>
          </r>
        </is>
      </c>
      <c r="B1170" s="15" t="inlineStr"/>
      <c r="C1170" s="15" t="inlineStr"/>
      <c r="D1170" s="15" t="inlineStr"/>
      <c r="E1170" s="15" t="inlineStr"/>
      <c r="F1170" s="15" t="inlineStr"/>
      <c r="G1170" s="15" t="inlineStr"/>
    </row>
    <row r="1171" customHeight="1" ht="15">
      <c r="A1171" s="16" t="inlineStr">
        <is>
          <r>
            <t xml:space="preserve">Material</t>
          </r>
        </is>
      </c>
      <c r="B1171" s="16" t="inlineStr"/>
      <c r="C1171" s="17" t="inlineStr">
        <is>
          <r>
            <t xml:space="preserve">FONTE</t>
          </r>
        </is>
      </c>
      <c r="D1171" s="17" t="inlineStr">
        <is>
          <r>
            <t xml:space="preserve">UNID</t>
          </r>
        </is>
      </c>
      <c r="E1171" s="17" t="inlineStr">
        <is>
          <r>
            <t xml:space="preserve">COEFICIENTE</t>
          </r>
        </is>
      </c>
      <c r="F1171" s="17" t="inlineStr">
        <is>
          <r>
            <t xml:space="preserve">PREÇO UNITÁRIO</t>
          </r>
        </is>
      </c>
      <c r="G1171" s="17" t="inlineStr">
        <is>
          <r>
            <t xml:space="preserve">TOTAL</t>
          </r>
        </is>
      </c>
    </row>
    <row r="1172" customHeight="1" ht="29">
      <c r="A1172" s="18" t="inlineStr">
        <is>
          <r>
            <t xml:space="preserve">O.12.000.069550</t>
          </r>
        </is>
      </c>
      <c r="B1172" s="19" t="inlineStr">
        <is>
          <r>
            <t xml:space="preserve">Assento de plástico tipo universal para bacia sanitária; ref. Astra, Tupan ou equivalente</t>
          </r>
        </is>
      </c>
      <c r="C1172" s="18" t="inlineStr">
        <is>
          <r>
            <t xml:space="preserve">SP Obras</t>
          </r>
        </is>
      </c>
      <c r="D1172" s="18" t="inlineStr">
        <is>
          <r>
            <t xml:space="preserve">UN</t>
          </r>
        </is>
      </c>
      <c r="E1172" s="20" t="n">
        <v>1.0</v>
      </c>
      <c r="F1172" s="21" t="n">
        <v>38.73</v>
      </c>
      <c r="G1172" s="21" t="n">
        <f>ROUND(ROUND(E1172,4)*F1172,2)</f>
        <v>38.73</v>
      </c>
    </row>
    <row r="1173" customHeight="1" ht="15">
      <c r="A1173" s="2" t="inlineStr"/>
      <c r="B1173" s="2" t="inlineStr"/>
      <c r="C1173" s="2" t="inlineStr"/>
      <c r="D1173" s="2" t="inlineStr"/>
      <c r="E1173" s="22" t="inlineStr">
        <is>
          <r>
            <t xml:space="preserve">TOTAL Material:</t>
          </r>
        </is>
      </c>
      <c r="F1173" s="22" t="inlineStr"/>
      <c r="G1173" s="23" t="n">
        <f>SUM(G1172:G1172)</f>
        <v>38.73</v>
      </c>
    </row>
    <row r="1174" customHeight="1" ht="15">
      <c r="A1174" s="16" t="inlineStr">
        <is>
          <r>
            <t xml:space="preserve">Mão de Obra</t>
          </r>
        </is>
      </c>
      <c r="B1174" s="16" t="inlineStr"/>
      <c r="C1174" s="17" t="inlineStr">
        <is>
          <r>
            <t xml:space="preserve">FONTE</t>
          </r>
        </is>
      </c>
      <c r="D1174" s="17" t="inlineStr">
        <is>
          <r>
            <t xml:space="preserve">UNID</t>
          </r>
        </is>
      </c>
      <c r="E1174" s="17" t="inlineStr">
        <is>
          <r>
            <t xml:space="preserve">COEFICIENTE</t>
          </r>
        </is>
      </c>
      <c r="F1174" s="17" t="inlineStr">
        <is>
          <r>
            <t xml:space="preserve">PREÇO UNITÁRIO</t>
          </r>
        </is>
      </c>
      <c r="G1174" s="17" t="inlineStr">
        <is>
          <r>
            <t xml:space="preserve">TOTAL</t>
          </r>
        </is>
      </c>
    </row>
    <row r="1175" customHeight="1" ht="29">
      <c r="A1175" s="18" t="inlineStr">
        <is>
          <r>
            <t xml:space="preserve">B.01.000.010119</t>
          </r>
        </is>
      </c>
      <c r="B1175" s="19" t="inlineStr">
        <is>
          <r>
            <t xml:space="preserve">Ajudante de encanador</t>
          </r>
        </is>
      </c>
      <c r="C1175" s="18" t="inlineStr">
        <is>
          <r>
            <t xml:space="preserve">SP Obras</t>
          </r>
        </is>
      </c>
      <c r="D1175" s="18" t="inlineStr">
        <is>
          <r>
            <t xml:space="preserve">H</t>
          </r>
        </is>
      </c>
      <c r="E1175" s="20" t="n">
        <v>0.15</v>
      </c>
      <c r="F1175" s="21" t="n">
        <v>20.4363</v>
      </c>
      <c r="G1175" s="21" t="n">
        <f>ROUND(ROUND(E1175,4)*F1175,2)</f>
        <v>3.07</v>
      </c>
    </row>
    <row r="1176" customHeight="1" ht="15">
      <c r="A1176" s="2" t="inlineStr"/>
      <c r="B1176" s="2" t="inlineStr"/>
      <c r="C1176" s="2" t="inlineStr"/>
      <c r="D1176" s="2" t="inlineStr"/>
      <c r="E1176" s="22" t="inlineStr">
        <is>
          <r>
            <t xml:space="preserve">TOTAL Mão de Obra:</t>
          </r>
        </is>
      </c>
      <c r="F1176" s="22" t="inlineStr"/>
      <c r="G1176" s="23" t="n">
        <f>SUM(G1175:G1175)</f>
        <v>3.07</v>
      </c>
    </row>
    <row r="1177" customHeight="1" ht="15">
      <c r="A1177" s="2" t="inlineStr"/>
      <c r="B1177" s="2" t="inlineStr"/>
      <c r="C1177" s="2" t="inlineStr"/>
      <c r="D1177" s="2" t="inlineStr"/>
      <c r="E1177" s="24" t="inlineStr">
        <is>
          <r>
            <t xml:space="preserve">VALOR:</t>
          </r>
        </is>
      </c>
      <c r="F1177" s="24" t="inlineStr"/>
      <c r="G1177" s="25" t="n">
        <f>ROUND(SUM(G1173,G1176),2)</f>
        <v>41.8</v>
      </c>
    </row>
    <row r="1178" customHeight="1" ht="10">
      <c r="A1178" s="2" t="inlineStr"/>
      <c r="B1178" s="2" t="inlineStr"/>
      <c r="C1178" s="2" t="inlineStr"/>
      <c r="D1178" s="2" t="inlineStr"/>
      <c r="E1178" s="14" t="inlineStr"/>
      <c r="F1178" s="14" t="inlineStr"/>
      <c r="G1178" s="14" t="inlineStr"/>
    </row>
    <row r="1179" customHeight="1" ht="20">
      <c r="A1179" s="15" t="inlineStr">
        <is>
          <r>
            <t xml:space="preserve">2.9.17. ​44.20.620​ Válvula americana​ (UN)</t>
          </r>
        </is>
      </c>
      <c r="B1179" s="15" t="inlineStr"/>
      <c r="C1179" s="15" t="inlineStr"/>
      <c r="D1179" s="15" t="inlineStr"/>
      <c r="E1179" s="15" t="inlineStr"/>
      <c r="F1179" s="15" t="inlineStr"/>
      <c r="G1179" s="15" t="inlineStr"/>
    </row>
    <row r="1180" customHeight="1" ht="15">
      <c r="A1180" s="16" t="inlineStr">
        <is>
          <r>
            <t xml:space="preserve">Material</t>
          </r>
        </is>
      </c>
      <c r="B1180" s="16" t="inlineStr"/>
      <c r="C1180" s="17" t="inlineStr">
        <is>
          <r>
            <t xml:space="preserve">FONTE</t>
          </r>
        </is>
      </c>
      <c r="D1180" s="17" t="inlineStr">
        <is>
          <r>
            <t xml:space="preserve">UNID</t>
          </r>
        </is>
      </c>
      <c r="E1180" s="17" t="inlineStr">
        <is>
          <r>
            <t xml:space="preserve">COEFICIENTE</t>
          </r>
        </is>
      </c>
      <c r="F1180" s="17" t="inlineStr">
        <is>
          <r>
            <t xml:space="preserve">PREÇO UNITÁRIO</t>
          </r>
        </is>
      </c>
      <c r="G1180" s="17" t="inlineStr">
        <is>
          <r>
            <t xml:space="preserve">TOTAL</t>
          </r>
        </is>
      </c>
    </row>
    <row r="1181" customHeight="1" ht="29">
      <c r="A1181" s="18" t="inlineStr">
        <is>
          <r>
            <t xml:space="preserve">O.11.000.064045</t>
          </r>
        </is>
      </c>
      <c r="B1181" s="19" t="inlineStr">
        <is>
          <r>
            <t xml:space="preserve">Válvula cromada para pia, tipo americana de 3 1/2" com cesta, sem unho, referência 1623 da Kimetais, Forusi, Esteves ou equivalente</t>
          </r>
        </is>
      </c>
      <c r="C1181" s="18" t="inlineStr">
        <is>
          <r>
            <t xml:space="preserve">SP Obras</t>
          </r>
        </is>
      </c>
      <c r="D1181" s="18" t="inlineStr">
        <is>
          <r>
            <t xml:space="preserve">UN</t>
          </r>
        </is>
      </c>
      <c r="E1181" s="20" t="n">
        <v>1.0</v>
      </c>
      <c r="F1181" s="21" t="n">
        <v>62.76</v>
      </c>
      <c r="G1181" s="21" t="n">
        <f>ROUND(ROUND(E1181,4)*F1181,2)</f>
        <v>62.76</v>
      </c>
    </row>
    <row r="1182" customHeight="1" ht="15">
      <c r="A1182" s="2" t="inlineStr"/>
      <c r="B1182" s="2" t="inlineStr"/>
      <c r="C1182" s="2" t="inlineStr"/>
      <c r="D1182" s="2" t="inlineStr"/>
      <c r="E1182" s="22" t="inlineStr">
        <is>
          <r>
            <t xml:space="preserve">TOTAL Material:</t>
          </r>
        </is>
      </c>
      <c r="F1182" s="22" t="inlineStr"/>
      <c r="G1182" s="23" t="n">
        <f>SUM(G1181:G1181)</f>
        <v>62.76</v>
      </c>
    </row>
    <row r="1183" customHeight="1" ht="15">
      <c r="A1183" s="16" t="inlineStr">
        <is>
          <r>
            <t xml:space="preserve">Mão de Obra</t>
          </r>
        </is>
      </c>
      <c r="B1183" s="16" t="inlineStr"/>
      <c r="C1183" s="17" t="inlineStr">
        <is>
          <r>
            <t xml:space="preserve">FONTE</t>
          </r>
        </is>
      </c>
      <c r="D1183" s="17" t="inlineStr">
        <is>
          <r>
            <t xml:space="preserve">UNID</t>
          </r>
        </is>
      </c>
      <c r="E1183" s="17" t="inlineStr">
        <is>
          <r>
            <t xml:space="preserve">COEFICIENTE</t>
          </r>
        </is>
      </c>
      <c r="F1183" s="17" t="inlineStr">
        <is>
          <r>
            <t xml:space="preserve">PREÇO UNITÁRIO</t>
          </r>
        </is>
      </c>
      <c r="G1183" s="17" t="inlineStr">
        <is>
          <r>
            <t xml:space="preserve">TOTAL</t>
          </r>
        </is>
      </c>
    </row>
    <row r="1184" customHeight="1" ht="29">
      <c r="A1184" s="18" t="inlineStr">
        <is>
          <r>
            <t xml:space="preserve">B.01.000.010146</t>
          </r>
        </is>
      </c>
      <c r="B1184" s="19" t="inlineStr">
        <is>
          <r>
            <t xml:space="preserve">Servente</t>
          </r>
        </is>
      </c>
      <c r="C1184" s="18" t="inlineStr">
        <is>
          <r>
            <t xml:space="preserve">SP Obras</t>
          </r>
        </is>
      </c>
      <c r="D1184" s="18" t="inlineStr">
        <is>
          <r>
            <t xml:space="preserve">H</t>
          </r>
        </is>
      </c>
      <c r="E1184" s="20" t="n">
        <v>0.1</v>
      </c>
      <c r="F1184" s="21" t="n">
        <v>20.4363</v>
      </c>
      <c r="G1184" s="21" t="n">
        <f>ROUND(ROUND(E1184,4)*F1184,2)</f>
        <v>2.04</v>
      </c>
    </row>
    <row r="1185" customHeight="1" ht="15">
      <c r="A1185" s="2" t="inlineStr"/>
      <c r="B1185" s="2" t="inlineStr"/>
      <c r="C1185" s="2" t="inlineStr"/>
      <c r="D1185" s="2" t="inlineStr"/>
      <c r="E1185" s="22" t="inlineStr">
        <is>
          <r>
            <t xml:space="preserve">TOTAL Mão de Obra:</t>
          </r>
        </is>
      </c>
      <c r="F1185" s="22" t="inlineStr"/>
      <c r="G1185" s="23" t="n">
        <f>SUM(G1184:G1184)</f>
        <v>2.04</v>
      </c>
    </row>
    <row r="1186" customHeight="1" ht="15">
      <c r="A1186" s="2" t="inlineStr"/>
      <c r="B1186" s="2" t="inlineStr"/>
      <c r="C1186" s="2" t="inlineStr"/>
      <c r="D1186" s="2" t="inlineStr"/>
      <c r="E1186" s="24" t="inlineStr">
        <is>
          <r>
            <t xml:space="preserve">VALOR:</t>
          </r>
        </is>
      </c>
      <c r="F1186" s="24" t="inlineStr"/>
      <c r="G1186" s="25" t="n">
        <f>ROUND(SUM(G1182,G1185),2)</f>
        <v>64.8</v>
      </c>
    </row>
    <row r="1187" customHeight="1" ht="10">
      <c r="A1187" s="2" t="inlineStr"/>
      <c r="B1187" s="2" t="inlineStr"/>
      <c r="C1187" s="2" t="inlineStr"/>
      <c r="D1187" s="2" t="inlineStr"/>
      <c r="E1187" s="14" t="inlineStr"/>
      <c r="F1187" s="14" t="inlineStr"/>
      <c r="G1187" s="14" t="inlineStr"/>
    </row>
    <row r="1188" customHeight="1" ht="20">
      <c r="A1188" s="15" t="inlineStr">
        <is>
          <r>
            <t xml:space="preserve">2.9.18. ​44.20.640​ Válvula de metal cromado de 1 1/2´​ (UN)</t>
          </r>
        </is>
      </c>
      <c r="B1188" s="15" t="inlineStr"/>
      <c r="C1188" s="15" t="inlineStr"/>
      <c r="D1188" s="15" t="inlineStr"/>
      <c r="E1188" s="15" t="inlineStr"/>
      <c r="F1188" s="15" t="inlineStr"/>
      <c r="G1188" s="15" t="inlineStr"/>
    </row>
    <row r="1189" customHeight="1" ht="15">
      <c r="A1189" s="16" t="inlineStr">
        <is>
          <r>
            <t xml:space="preserve">Material</t>
          </r>
        </is>
      </c>
      <c r="B1189" s="16" t="inlineStr"/>
      <c r="C1189" s="17" t="inlineStr">
        <is>
          <r>
            <t xml:space="preserve">FONTE</t>
          </r>
        </is>
      </c>
      <c r="D1189" s="17" t="inlineStr">
        <is>
          <r>
            <t xml:space="preserve">UNID</t>
          </r>
        </is>
      </c>
      <c r="E1189" s="17" t="inlineStr">
        <is>
          <r>
            <t xml:space="preserve">COEFICIENTE</t>
          </r>
        </is>
      </c>
      <c r="F1189" s="17" t="inlineStr">
        <is>
          <r>
            <t xml:space="preserve">PREÇO UNITÁRIO</t>
          </r>
        </is>
      </c>
      <c r="G1189" s="17" t="inlineStr">
        <is>
          <r>
            <t xml:space="preserve">TOTAL</t>
          </r>
        </is>
      </c>
    </row>
    <row r="1190" customHeight="1" ht="29">
      <c r="A1190" s="18" t="inlineStr">
        <is>
          <r>
            <t xml:space="preserve">O.11.000.064004</t>
          </r>
        </is>
      </c>
      <c r="B1190" s="19" t="inlineStr">
        <is>
          <r>
            <t xml:space="preserve">Válvula de escoamento cromada de 1 1/2', ref. 1606C da Deca ou equivalente</t>
          </r>
        </is>
      </c>
      <c r="C1190" s="18" t="inlineStr">
        <is>
          <r>
            <t xml:space="preserve">SP Obras</t>
          </r>
        </is>
      </c>
      <c r="D1190" s="18" t="inlineStr">
        <is>
          <r>
            <t xml:space="preserve">UN</t>
          </r>
        </is>
      </c>
      <c r="E1190" s="20" t="n">
        <v>1.0</v>
      </c>
      <c r="F1190" s="21" t="n">
        <v>86.09</v>
      </c>
      <c r="G1190" s="21" t="n">
        <f>ROUND(ROUND(E1190,4)*F1190,2)</f>
        <v>86.09</v>
      </c>
    </row>
    <row r="1191" customHeight="1" ht="15">
      <c r="A1191" s="2" t="inlineStr"/>
      <c r="B1191" s="2" t="inlineStr"/>
      <c r="C1191" s="2" t="inlineStr"/>
      <c r="D1191" s="2" t="inlineStr"/>
      <c r="E1191" s="22" t="inlineStr">
        <is>
          <r>
            <t xml:space="preserve">TOTAL Material:</t>
          </r>
        </is>
      </c>
      <c r="F1191" s="22" t="inlineStr"/>
      <c r="G1191" s="23" t="n">
        <f>SUM(G1190:G1190)</f>
        <v>86.09</v>
      </c>
    </row>
    <row r="1192" customHeight="1" ht="15">
      <c r="A1192" s="16" t="inlineStr">
        <is>
          <r>
            <t xml:space="preserve">Mão de Obra</t>
          </r>
        </is>
      </c>
      <c r="B1192" s="16" t="inlineStr"/>
      <c r="C1192" s="17" t="inlineStr">
        <is>
          <r>
            <t xml:space="preserve">FONTE</t>
          </r>
        </is>
      </c>
      <c r="D1192" s="17" t="inlineStr">
        <is>
          <r>
            <t xml:space="preserve">UNID</t>
          </r>
        </is>
      </c>
      <c r="E1192" s="17" t="inlineStr">
        <is>
          <r>
            <t xml:space="preserve">COEFICIENTE</t>
          </r>
        </is>
      </c>
      <c r="F1192" s="17" t="inlineStr">
        <is>
          <r>
            <t xml:space="preserve">PREÇO UNITÁRIO</t>
          </r>
        </is>
      </c>
      <c r="G1192" s="17" t="inlineStr">
        <is>
          <r>
            <t xml:space="preserve">TOTAL</t>
          </r>
        </is>
      </c>
    </row>
    <row r="1193" customHeight="1" ht="29">
      <c r="A1193" s="18" t="inlineStr">
        <is>
          <r>
            <t xml:space="preserve">B.01.000.010119</t>
          </r>
        </is>
      </c>
      <c r="B1193" s="19" t="inlineStr">
        <is>
          <r>
            <t xml:space="preserve">Ajudante de encanador</t>
          </r>
        </is>
      </c>
      <c r="C1193" s="18" t="inlineStr">
        <is>
          <r>
            <t xml:space="preserve">SP Obras</t>
          </r>
        </is>
      </c>
      <c r="D1193" s="18" t="inlineStr">
        <is>
          <r>
            <t xml:space="preserve">H</t>
          </r>
        </is>
      </c>
      <c r="E1193" s="20" t="n">
        <v>0.2</v>
      </c>
      <c r="F1193" s="21" t="n">
        <v>20.4363</v>
      </c>
      <c r="G1193" s="21" t="n">
        <f>ROUND(ROUND(E1193,4)*F1193,2)</f>
        <v>4.09</v>
      </c>
    </row>
    <row r="1194" customHeight="1" ht="29">
      <c r="A1194" s="18" t="inlineStr">
        <is>
          <r>
            <t xml:space="preserve">B.01.000.010118</t>
          </r>
        </is>
      </c>
      <c r="B1194" s="19" t="inlineStr">
        <is>
          <r>
            <t xml:space="preserve">Encanador</t>
          </r>
        </is>
      </c>
      <c r="C1194" s="18" t="inlineStr">
        <is>
          <r>
            <t xml:space="preserve">SP Obras</t>
          </r>
        </is>
      </c>
      <c r="D1194" s="18" t="inlineStr">
        <is>
          <r>
            <t xml:space="preserve">H</t>
          </r>
        </is>
      </c>
      <c r="E1194" s="20" t="n">
        <v>0.2</v>
      </c>
      <c r="F1194" s="21" t="n">
        <v>29.8021</v>
      </c>
      <c r="G1194" s="21" t="n">
        <f>ROUND(ROUND(E1194,4)*F1194,2)</f>
        <v>5.96</v>
      </c>
    </row>
    <row r="1195" customHeight="1" ht="15">
      <c r="A1195" s="2" t="inlineStr"/>
      <c r="B1195" s="2" t="inlineStr"/>
      <c r="C1195" s="2" t="inlineStr"/>
      <c r="D1195" s="2" t="inlineStr"/>
      <c r="E1195" s="22" t="inlineStr">
        <is>
          <r>
            <t xml:space="preserve">TOTAL Mão de Obra:</t>
          </r>
        </is>
      </c>
      <c r="F1195" s="22" t="inlineStr"/>
      <c r="G1195" s="23" t="n">
        <f>SUM(G1193:G1194)</f>
        <v>10.05</v>
      </c>
    </row>
    <row r="1196" customHeight="1" ht="15">
      <c r="A1196" s="2" t="inlineStr"/>
      <c r="B1196" s="2" t="inlineStr"/>
      <c r="C1196" s="2" t="inlineStr"/>
      <c r="D1196" s="2" t="inlineStr"/>
      <c r="E1196" s="24" t="inlineStr">
        <is>
          <r>
            <t xml:space="preserve">VALOR:</t>
          </r>
        </is>
      </c>
      <c r="F1196" s="24" t="inlineStr"/>
      <c r="G1196" s="25" t="n">
        <f>ROUND(SUM(G1191,G1195),2)</f>
        <v>96.14</v>
      </c>
    </row>
    <row r="1197" customHeight="1" ht="10">
      <c r="A1197" s="2" t="inlineStr"/>
      <c r="B1197" s="2" t="inlineStr"/>
      <c r="C1197" s="2" t="inlineStr"/>
      <c r="D1197" s="2" t="inlineStr"/>
      <c r="E1197" s="14" t="inlineStr"/>
      <c r="F1197" s="14" t="inlineStr"/>
      <c r="G1197" s="14" t="inlineStr"/>
    </row>
    <row r="1198" customHeight="1" ht="20">
      <c r="A1198" s="15" t="inlineStr">
        <is>
          <r>
            <t xml:space="preserve">2.9.19. ​46.01.020​ Tubo de PVC rígido soldável marrom, DN= 25 mm, (3/4´), inclusive conexões​ (M)</t>
          </r>
        </is>
      </c>
      <c r="B1198" s="15" t="inlineStr"/>
      <c r="C1198" s="15" t="inlineStr"/>
      <c r="D1198" s="15" t="inlineStr"/>
      <c r="E1198" s="15" t="inlineStr"/>
      <c r="F1198" s="15" t="inlineStr"/>
      <c r="G1198" s="15" t="inlineStr"/>
    </row>
    <row r="1199" customHeight="1" ht="15">
      <c r="A1199" s="16" t="inlineStr">
        <is>
          <r>
            <t xml:space="preserve">Material</t>
          </r>
        </is>
      </c>
      <c r="B1199" s="16" t="inlineStr"/>
      <c r="C1199" s="17" t="inlineStr">
        <is>
          <r>
            <t xml:space="preserve">FONTE</t>
          </r>
        </is>
      </c>
      <c r="D1199" s="17" t="inlineStr">
        <is>
          <r>
            <t xml:space="preserve">UNID</t>
          </r>
        </is>
      </c>
      <c r="E1199" s="17" t="inlineStr">
        <is>
          <r>
            <t xml:space="preserve">COEFICIENTE</t>
          </r>
        </is>
      </c>
      <c r="F1199" s="17" t="inlineStr">
        <is>
          <r>
            <t xml:space="preserve">PREÇO UNITÁRIO</t>
          </r>
        </is>
      </c>
      <c r="G1199" s="17" t="inlineStr">
        <is>
          <r>
            <t xml:space="preserve">TOTAL</t>
          </r>
        </is>
      </c>
    </row>
    <row r="1200" customHeight="1" ht="29">
      <c r="A1200" s="18" t="inlineStr">
        <is>
          <r>
            <t xml:space="preserve">B.09.000.069513</t>
          </r>
        </is>
      </c>
      <c r="B1200" s="19" t="inlineStr">
        <is>
          <r>
            <t xml:space="preserve">Adesivo para tubos PVC</t>
          </r>
        </is>
      </c>
      <c r="C1200" s="18" t="inlineStr">
        <is>
          <r>
            <t xml:space="preserve">SP Obras</t>
          </r>
        </is>
      </c>
      <c r="D1200" s="18" t="inlineStr">
        <is>
          <r>
            <t xml:space="preserve">KG</t>
          </r>
        </is>
      </c>
      <c r="E1200" s="20" t="n">
        <v>0.003</v>
      </c>
      <c r="F1200" s="21" t="n">
        <v>72.86</v>
      </c>
      <c r="G1200" s="21" t="n">
        <f>ROUND(ROUND(E1200,4)*F1200,2)</f>
        <v>0.22</v>
      </c>
    </row>
    <row r="1201" customHeight="1" ht="29">
      <c r="A1201" s="18" t="inlineStr">
        <is>
          <r>
            <t xml:space="preserve">J.01.000.038040</t>
          </r>
        </is>
      </c>
      <c r="B1201" s="19" t="inlineStr">
        <is>
          <r>
            <t xml:space="preserve">Lixa d´água, ref. Norton n° 80, Aquaflex ou equivalente</t>
          </r>
        </is>
      </c>
      <c r="C1201" s="18" t="inlineStr">
        <is>
          <r>
            <t xml:space="preserve">SP Obras</t>
          </r>
        </is>
      </c>
      <c r="D1201" s="18" t="inlineStr">
        <is>
          <r>
            <t xml:space="preserve">UN</t>
          </r>
        </is>
      </c>
      <c r="E1201" s="20" t="n">
        <v>0.05</v>
      </c>
      <c r="F1201" s="21" t="n">
        <v>2.17</v>
      </c>
      <c r="G1201" s="21" t="n">
        <f>ROUND(ROUND(E1201,4)*F1201,2)</f>
        <v>0.11</v>
      </c>
    </row>
    <row r="1202" customHeight="1" ht="29">
      <c r="A1202" s="18" t="inlineStr">
        <is>
          <r>
            <t xml:space="preserve">O.02.000.069514</t>
          </r>
        </is>
      </c>
      <c r="B1202" s="19" t="inlineStr">
        <is>
          <r>
            <t xml:space="preserve">Solução limpadora para PVC</t>
          </r>
        </is>
      </c>
      <c r="C1202" s="18" t="inlineStr">
        <is>
          <r>
            <t xml:space="preserve">SP Obras</t>
          </r>
        </is>
      </c>
      <c r="D1202" s="18" t="inlineStr">
        <is>
          <r>
            <t xml:space="preserve">L</t>
          </r>
        </is>
      </c>
      <c r="E1202" s="20" t="n">
        <v>0.004</v>
      </c>
      <c r="F1202" s="21" t="n">
        <v>50.22</v>
      </c>
      <c r="G1202" s="21" t="n">
        <f>ROUND(ROUND(E1202,4)*F1202,2)</f>
        <v>0.2</v>
      </c>
    </row>
    <row r="1203" customHeight="1" ht="29">
      <c r="A1203" s="18" t="inlineStr">
        <is>
          <r>
            <t xml:space="preserve">O.02.000.062502</t>
          </r>
        </is>
      </c>
      <c r="B1203" s="19" t="inlineStr">
        <is>
          <r>
            <t xml:space="preserve">Tubo de PVC rígido soldável marrom, DN= 25mm (3/4´)</t>
          </r>
        </is>
      </c>
      <c r="C1203" s="18" t="inlineStr">
        <is>
          <r>
            <t xml:space="preserve">SP Obras</t>
          </r>
        </is>
      </c>
      <c r="D1203" s="18" t="inlineStr">
        <is>
          <r>
            <t xml:space="preserve">M</t>
          </r>
        </is>
      </c>
      <c r="E1203" s="20" t="n">
        <v>1.5</v>
      </c>
      <c r="F1203" s="21" t="n">
        <v>3.64</v>
      </c>
      <c r="G1203" s="21" t="n">
        <f>ROUND(ROUND(E1203,4)*F1203,2)</f>
        <v>5.46</v>
      </c>
    </row>
    <row r="1204" customHeight="1" ht="15">
      <c r="A1204" s="2" t="inlineStr"/>
      <c r="B1204" s="2" t="inlineStr"/>
      <c r="C1204" s="2" t="inlineStr"/>
      <c r="D1204" s="2" t="inlineStr"/>
      <c r="E1204" s="22" t="inlineStr">
        <is>
          <r>
            <t xml:space="preserve">TOTAL Material:</t>
          </r>
        </is>
      </c>
      <c r="F1204" s="22" t="inlineStr"/>
      <c r="G1204" s="23" t="n">
        <f>SUM(G1200:G1203)</f>
        <v>5.99</v>
      </c>
    </row>
    <row r="1205" customHeight="1" ht="15">
      <c r="A1205" s="16" t="inlineStr">
        <is>
          <r>
            <t xml:space="preserve">Mão de Obra</t>
          </r>
        </is>
      </c>
      <c r="B1205" s="16" t="inlineStr"/>
      <c r="C1205" s="17" t="inlineStr">
        <is>
          <r>
            <t xml:space="preserve">FONTE</t>
          </r>
        </is>
      </c>
      <c r="D1205" s="17" t="inlineStr">
        <is>
          <r>
            <t xml:space="preserve">UNID</t>
          </r>
        </is>
      </c>
      <c r="E1205" s="17" t="inlineStr">
        <is>
          <r>
            <t xml:space="preserve">COEFICIENTE</t>
          </r>
        </is>
      </c>
      <c r="F1205" s="17" t="inlineStr">
        <is>
          <r>
            <t xml:space="preserve">PREÇO UNITÁRIO</t>
          </r>
        </is>
      </c>
      <c r="G1205" s="17" t="inlineStr">
        <is>
          <r>
            <t xml:space="preserve">TOTAL</t>
          </r>
        </is>
      </c>
    </row>
    <row r="1206" customHeight="1" ht="29">
      <c r="A1206" s="18" t="inlineStr">
        <is>
          <r>
            <t xml:space="preserve">B.01.000.010119</t>
          </r>
        </is>
      </c>
      <c r="B1206" s="19" t="inlineStr">
        <is>
          <r>
            <t xml:space="preserve">Ajudante de encanador</t>
          </r>
        </is>
      </c>
      <c r="C1206" s="18" t="inlineStr">
        <is>
          <r>
            <t xml:space="preserve">SP Obras</t>
          </r>
        </is>
      </c>
      <c r="D1206" s="18" t="inlineStr">
        <is>
          <r>
            <t xml:space="preserve">H</t>
          </r>
        </is>
      </c>
      <c r="E1206" s="20" t="n">
        <v>0.5</v>
      </c>
      <c r="F1206" s="21" t="n">
        <v>20.4363</v>
      </c>
      <c r="G1206" s="21" t="n">
        <f>ROUND(ROUND(E1206,4)*F1206,2)</f>
        <v>10.22</v>
      </c>
    </row>
    <row r="1207" customHeight="1" ht="29">
      <c r="A1207" s="18" t="inlineStr">
        <is>
          <r>
            <t xml:space="preserve">B.01.000.010118</t>
          </r>
        </is>
      </c>
      <c r="B1207" s="19" t="inlineStr">
        <is>
          <r>
            <t xml:space="preserve">Encanador</t>
          </r>
        </is>
      </c>
      <c r="C1207" s="18" t="inlineStr">
        <is>
          <r>
            <t xml:space="preserve">SP Obras</t>
          </r>
        </is>
      </c>
      <c r="D1207" s="18" t="inlineStr">
        <is>
          <r>
            <t xml:space="preserve">H</t>
          </r>
        </is>
      </c>
      <c r="E1207" s="20" t="n">
        <v>0.5</v>
      </c>
      <c r="F1207" s="21" t="n">
        <v>29.8021</v>
      </c>
      <c r="G1207" s="21" t="n">
        <f>ROUND(ROUND(E1207,4)*F1207,2)</f>
        <v>14.9</v>
      </c>
    </row>
    <row r="1208" customHeight="1" ht="15">
      <c r="A1208" s="2" t="inlineStr"/>
      <c r="B1208" s="2" t="inlineStr"/>
      <c r="C1208" s="2" t="inlineStr"/>
      <c r="D1208" s="2" t="inlineStr"/>
      <c r="E1208" s="22" t="inlineStr">
        <is>
          <r>
            <t xml:space="preserve">TOTAL Mão de Obra:</t>
          </r>
        </is>
      </c>
      <c r="F1208" s="22" t="inlineStr"/>
      <c r="G1208" s="23" t="n">
        <f>SUM(G1206:G1207)</f>
        <v>25.12</v>
      </c>
    </row>
    <row r="1209" customHeight="1" ht="15">
      <c r="A1209" s="2" t="inlineStr"/>
      <c r="B1209" s="2" t="inlineStr"/>
      <c r="C1209" s="2" t="inlineStr"/>
      <c r="D1209" s="2" t="inlineStr"/>
      <c r="E1209" s="24" t="inlineStr">
        <is>
          <r>
            <t xml:space="preserve">VALOR:</t>
          </r>
        </is>
      </c>
      <c r="F1209" s="24" t="inlineStr"/>
      <c r="G1209" s="25" t="n">
        <f>ROUND(SUM(G1204,G1208),2)</f>
        <v>31.11</v>
      </c>
    </row>
    <row r="1210" customHeight="1" ht="10">
      <c r="A1210" s="2" t="inlineStr"/>
      <c r="B1210" s="2" t="inlineStr"/>
      <c r="C1210" s="2" t="inlineStr"/>
      <c r="D1210" s="2" t="inlineStr"/>
      <c r="E1210" s="14" t="inlineStr"/>
      <c r="F1210" s="14" t="inlineStr"/>
      <c r="G1210" s="14" t="inlineStr"/>
    </row>
    <row r="1211" customHeight="1" ht="20">
      <c r="A1211" s="15" t="inlineStr">
        <is>
          <r>
            <t xml:space="preserve">2.9.20. ​46.01.030​ Tubo de PVC rígido soldável marrom, DN= 32 mm, (1´), inclusive conexões​ (M)</t>
          </r>
        </is>
      </c>
      <c r="B1211" s="15" t="inlineStr"/>
      <c r="C1211" s="15" t="inlineStr"/>
      <c r="D1211" s="15" t="inlineStr"/>
      <c r="E1211" s="15" t="inlineStr"/>
      <c r="F1211" s="15" t="inlineStr"/>
      <c r="G1211" s="15" t="inlineStr"/>
    </row>
    <row r="1212" customHeight="1" ht="15">
      <c r="A1212" s="16" t="inlineStr">
        <is>
          <r>
            <t xml:space="preserve">Material</t>
          </r>
        </is>
      </c>
      <c r="B1212" s="16" t="inlineStr"/>
      <c r="C1212" s="17" t="inlineStr">
        <is>
          <r>
            <t xml:space="preserve">FONTE</t>
          </r>
        </is>
      </c>
      <c r="D1212" s="17" t="inlineStr">
        <is>
          <r>
            <t xml:space="preserve">UNID</t>
          </r>
        </is>
      </c>
      <c r="E1212" s="17" t="inlineStr">
        <is>
          <r>
            <t xml:space="preserve">COEFICIENTE</t>
          </r>
        </is>
      </c>
      <c r="F1212" s="17" t="inlineStr">
        <is>
          <r>
            <t xml:space="preserve">PREÇO UNITÁRIO</t>
          </r>
        </is>
      </c>
      <c r="G1212" s="17" t="inlineStr">
        <is>
          <r>
            <t xml:space="preserve">TOTAL</t>
          </r>
        </is>
      </c>
    </row>
    <row r="1213" customHeight="1" ht="29">
      <c r="A1213" s="18" t="inlineStr">
        <is>
          <r>
            <t xml:space="preserve">B.09.000.069513</t>
          </r>
        </is>
      </c>
      <c r="B1213" s="19" t="inlineStr">
        <is>
          <r>
            <t xml:space="preserve">Adesivo para tubos PVC</t>
          </r>
        </is>
      </c>
      <c r="C1213" s="18" t="inlineStr">
        <is>
          <r>
            <t xml:space="preserve">SP Obras</t>
          </r>
        </is>
      </c>
      <c r="D1213" s="18" t="inlineStr">
        <is>
          <r>
            <t xml:space="preserve">KG</t>
          </r>
        </is>
      </c>
      <c r="E1213" s="20" t="n">
        <v>0.004</v>
      </c>
      <c r="F1213" s="21" t="n">
        <v>72.86</v>
      </c>
      <c r="G1213" s="21" t="n">
        <f>ROUND(ROUND(E1213,4)*F1213,2)</f>
        <v>0.29</v>
      </c>
    </row>
    <row r="1214" customHeight="1" ht="29">
      <c r="A1214" s="18" t="inlineStr">
        <is>
          <r>
            <t xml:space="preserve">J.01.000.038040</t>
          </r>
        </is>
      </c>
      <c r="B1214" s="19" t="inlineStr">
        <is>
          <r>
            <t xml:space="preserve">Lixa d´água, ref. Norton n° 80, Aquaflex ou equivalente</t>
          </r>
        </is>
      </c>
      <c r="C1214" s="18" t="inlineStr">
        <is>
          <r>
            <t xml:space="preserve">SP Obras</t>
          </r>
        </is>
      </c>
      <c r="D1214" s="18" t="inlineStr">
        <is>
          <r>
            <t xml:space="preserve">UN</t>
          </r>
        </is>
      </c>
      <c r="E1214" s="20" t="n">
        <v>0.06</v>
      </c>
      <c r="F1214" s="21" t="n">
        <v>2.17</v>
      </c>
      <c r="G1214" s="21" t="n">
        <f>ROUND(ROUND(E1214,4)*F1214,2)</f>
        <v>0.13</v>
      </c>
    </row>
    <row r="1215" customHeight="1" ht="29">
      <c r="A1215" s="18" t="inlineStr">
        <is>
          <r>
            <t xml:space="preserve">O.02.000.069514</t>
          </r>
        </is>
      </c>
      <c r="B1215" s="19" t="inlineStr">
        <is>
          <r>
            <t xml:space="preserve">Solução limpadora para PVC</t>
          </r>
        </is>
      </c>
      <c r="C1215" s="18" t="inlineStr">
        <is>
          <r>
            <t xml:space="preserve">SP Obras</t>
          </r>
        </is>
      </c>
      <c r="D1215" s="18" t="inlineStr">
        <is>
          <r>
            <t xml:space="preserve">L</t>
          </r>
        </is>
      </c>
      <c r="E1215" s="20" t="n">
        <v>0.0055</v>
      </c>
      <c r="F1215" s="21" t="n">
        <v>50.22</v>
      </c>
      <c r="G1215" s="21" t="n">
        <f>ROUND(ROUND(E1215,4)*F1215,2)</f>
        <v>0.28</v>
      </c>
    </row>
    <row r="1216" customHeight="1" ht="29">
      <c r="A1216" s="18" t="inlineStr">
        <is>
          <r>
            <t xml:space="preserve">O.02.000.062503</t>
          </r>
        </is>
      </c>
      <c r="B1216" s="19" t="inlineStr">
        <is>
          <r>
            <t xml:space="preserve">Tubo de PVC rígido soldável marrom, DN= 32mm (1´)</t>
          </r>
        </is>
      </c>
      <c r="C1216" s="18" t="inlineStr">
        <is>
          <r>
            <t xml:space="preserve">SP Obras</t>
          </r>
        </is>
      </c>
      <c r="D1216" s="18" t="inlineStr">
        <is>
          <r>
            <t xml:space="preserve">M</t>
          </r>
        </is>
      </c>
      <c r="E1216" s="20" t="n">
        <v>1.5</v>
      </c>
      <c r="F1216" s="21" t="n">
        <v>8.72</v>
      </c>
      <c r="G1216" s="21" t="n">
        <f>ROUND(ROUND(E1216,4)*F1216,2)</f>
        <v>13.08</v>
      </c>
    </row>
    <row r="1217" customHeight="1" ht="15">
      <c r="A1217" s="2" t="inlineStr"/>
      <c r="B1217" s="2" t="inlineStr"/>
      <c r="C1217" s="2" t="inlineStr"/>
      <c r="D1217" s="2" t="inlineStr"/>
      <c r="E1217" s="22" t="inlineStr">
        <is>
          <r>
            <t xml:space="preserve">TOTAL Material:</t>
          </r>
        </is>
      </c>
      <c r="F1217" s="22" t="inlineStr"/>
      <c r="G1217" s="23" t="n">
        <f>SUM(G1213:G1216)</f>
        <v>13.78</v>
      </c>
    </row>
    <row r="1218" customHeight="1" ht="15">
      <c r="A1218" s="16" t="inlineStr">
        <is>
          <r>
            <t xml:space="preserve">Mão de Obra</t>
          </r>
        </is>
      </c>
      <c r="B1218" s="16" t="inlineStr"/>
      <c r="C1218" s="17" t="inlineStr">
        <is>
          <r>
            <t xml:space="preserve">FONTE</t>
          </r>
        </is>
      </c>
      <c r="D1218" s="17" t="inlineStr">
        <is>
          <r>
            <t xml:space="preserve">UNID</t>
          </r>
        </is>
      </c>
      <c r="E1218" s="17" t="inlineStr">
        <is>
          <r>
            <t xml:space="preserve">COEFICIENTE</t>
          </r>
        </is>
      </c>
      <c r="F1218" s="17" t="inlineStr">
        <is>
          <r>
            <t xml:space="preserve">PREÇO UNITÁRIO</t>
          </r>
        </is>
      </c>
      <c r="G1218" s="17" t="inlineStr">
        <is>
          <r>
            <t xml:space="preserve">TOTAL</t>
          </r>
        </is>
      </c>
    </row>
    <row r="1219" customHeight="1" ht="29">
      <c r="A1219" s="18" t="inlineStr">
        <is>
          <r>
            <t xml:space="preserve">B.01.000.010119</t>
          </r>
        </is>
      </c>
      <c r="B1219" s="19" t="inlineStr">
        <is>
          <r>
            <t xml:space="preserve">Ajudante de encanador</t>
          </r>
        </is>
      </c>
      <c r="C1219" s="18" t="inlineStr">
        <is>
          <r>
            <t xml:space="preserve">SP Obras</t>
          </r>
        </is>
      </c>
      <c r="D1219" s="18" t="inlineStr">
        <is>
          <r>
            <t xml:space="preserve">H</t>
          </r>
        </is>
      </c>
      <c r="E1219" s="20" t="n">
        <v>0.5</v>
      </c>
      <c r="F1219" s="21" t="n">
        <v>20.4363</v>
      </c>
      <c r="G1219" s="21" t="n">
        <f>ROUND(ROUND(E1219,4)*F1219,2)</f>
        <v>10.22</v>
      </c>
    </row>
    <row r="1220" customHeight="1" ht="29">
      <c r="A1220" s="18" t="inlineStr">
        <is>
          <r>
            <t xml:space="preserve">B.01.000.010118</t>
          </r>
        </is>
      </c>
      <c r="B1220" s="19" t="inlineStr">
        <is>
          <r>
            <t xml:space="preserve">Encanador</t>
          </r>
        </is>
      </c>
      <c r="C1220" s="18" t="inlineStr">
        <is>
          <r>
            <t xml:space="preserve">SP Obras</t>
          </r>
        </is>
      </c>
      <c r="D1220" s="18" t="inlineStr">
        <is>
          <r>
            <t xml:space="preserve">H</t>
          </r>
        </is>
      </c>
      <c r="E1220" s="20" t="n">
        <v>0.5</v>
      </c>
      <c r="F1220" s="21" t="n">
        <v>29.8021</v>
      </c>
      <c r="G1220" s="21" t="n">
        <f>ROUND(ROUND(E1220,4)*F1220,2)</f>
        <v>14.9</v>
      </c>
    </row>
    <row r="1221" customHeight="1" ht="15">
      <c r="A1221" s="2" t="inlineStr"/>
      <c r="B1221" s="2" t="inlineStr"/>
      <c r="C1221" s="2" t="inlineStr"/>
      <c r="D1221" s="2" t="inlineStr"/>
      <c r="E1221" s="22" t="inlineStr">
        <is>
          <r>
            <t xml:space="preserve">TOTAL Mão de Obra:</t>
          </r>
        </is>
      </c>
      <c r="F1221" s="22" t="inlineStr"/>
      <c r="G1221" s="23" t="n">
        <f>SUM(G1219:G1220)</f>
        <v>25.12</v>
      </c>
    </row>
    <row r="1222" customHeight="1" ht="15">
      <c r="A1222" s="2" t="inlineStr"/>
      <c r="B1222" s="2" t="inlineStr"/>
      <c r="C1222" s="2" t="inlineStr"/>
      <c r="D1222" s="2" t="inlineStr"/>
      <c r="E1222" s="24" t="inlineStr">
        <is>
          <r>
            <t xml:space="preserve">VALOR:</t>
          </r>
        </is>
      </c>
      <c r="F1222" s="24" t="inlineStr"/>
      <c r="G1222" s="25" t="n">
        <f>ROUND(SUM(G1217,G1221),2)</f>
        <v>38.9</v>
      </c>
    </row>
    <row r="1223" customHeight="1" ht="10">
      <c r="A1223" s="2" t="inlineStr"/>
      <c r="B1223" s="2" t="inlineStr"/>
      <c r="C1223" s="2" t="inlineStr"/>
      <c r="D1223" s="2" t="inlineStr"/>
      <c r="E1223" s="14" t="inlineStr"/>
      <c r="F1223" s="14" t="inlineStr"/>
      <c r="G1223" s="14" t="inlineStr"/>
    </row>
    <row r="1224" customHeight="1" ht="20">
      <c r="A1224" s="15" t="inlineStr">
        <is>
          <r>
            <t xml:space="preserve">2.9.21. ​46.01.040​ Tubo de PVC rígido soldável marrom, DN= 40 mm, (1 1/4´), inclusive conexões​ (M)</t>
          </r>
        </is>
      </c>
      <c r="B1224" s="15" t="inlineStr"/>
      <c r="C1224" s="15" t="inlineStr"/>
      <c r="D1224" s="15" t="inlineStr"/>
      <c r="E1224" s="15" t="inlineStr"/>
      <c r="F1224" s="15" t="inlineStr"/>
      <c r="G1224" s="15" t="inlineStr"/>
    </row>
    <row r="1225" customHeight="1" ht="15">
      <c r="A1225" s="16" t="inlineStr">
        <is>
          <r>
            <t xml:space="preserve">Material</t>
          </r>
        </is>
      </c>
      <c r="B1225" s="16" t="inlineStr"/>
      <c r="C1225" s="17" t="inlineStr">
        <is>
          <r>
            <t xml:space="preserve">FONTE</t>
          </r>
        </is>
      </c>
      <c r="D1225" s="17" t="inlineStr">
        <is>
          <r>
            <t xml:space="preserve">UNID</t>
          </r>
        </is>
      </c>
      <c r="E1225" s="17" t="inlineStr">
        <is>
          <r>
            <t xml:space="preserve">COEFICIENTE</t>
          </r>
        </is>
      </c>
      <c r="F1225" s="17" t="inlineStr">
        <is>
          <r>
            <t xml:space="preserve">PREÇO UNITÁRIO</t>
          </r>
        </is>
      </c>
      <c r="G1225" s="17" t="inlineStr">
        <is>
          <r>
            <t xml:space="preserve">TOTAL</t>
          </r>
        </is>
      </c>
    </row>
    <row r="1226" customHeight="1" ht="29">
      <c r="A1226" s="18" t="inlineStr">
        <is>
          <r>
            <t xml:space="preserve">B.09.000.069513</t>
          </r>
        </is>
      </c>
      <c r="B1226" s="19" t="inlineStr">
        <is>
          <r>
            <t xml:space="preserve">Adesivo para tubos PVC</t>
          </r>
        </is>
      </c>
      <c r="C1226" s="18" t="inlineStr">
        <is>
          <r>
            <t xml:space="preserve">SP Obras</t>
          </r>
        </is>
      </c>
      <c r="D1226" s="18" t="inlineStr">
        <is>
          <r>
            <t xml:space="preserve">KG</t>
          </r>
        </is>
      </c>
      <c r="E1226" s="20" t="n">
        <v>0.005</v>
      </c>
      <c r="F1226" s="21" t="n">
        <v>72.86</v>
      </c>
      <c r="G1226" s="21" t="n">
        <f>ROUND(ROUND(E1226,4)*F1226,2)</f>
        <v>0.36</v>
      </c>
    </row>
    <row r="1227" customHeight="1" ht="29">
      <c r="A1227" s="18" t="inlineStr">
        <is>
          <r>
            <t xml:space="preserve">J.01.000.038040</t>
          </r>
        </is>
      </c>
      <c r="B1227" s="19" t="inlineStr">
        <is>
          <r>
            <t xml:space="preserve">Lixa d´água, ref. Norton n° 80, Aquaflex ou equivalente</t>
          </r>
        </is>
      </c>
      <c r="C1227" s="18" t="inlineStr">
        <is>
          <r>
            <t xml:space="preserve">SP Obras</t>
          </r>
        </is>
      </c>
      <c r="D1227" s="18" t="inlineStr">
        <is>
          <r>
            <t xml:space="preserve">UN</t>
          </r>
        </is>
      </c>
      <c r="E1227" s="20" t="n">
        <v>0.07</v>
      </c>
      <c r="F1227" s="21" t="n">
        <v>2.17</v>
      </c>
      <c r="G1227" s="21" t="n">
        <f>ROUND(ROUND(E1227,4)*F1227,2)</f>
        <v>0.15</v>
      </c>
    </row>
    <row r="1228" customHeight="1" ht="29">
      <c r="A1228" s="18" t="inlineStr">
        <is>
          <r>
            <t xml:space="preserve">O.02.000.069514</t>
          </r>
        </is>
      </c>
      <c r="B1228" s="19" t="inlineStr">
        <is>
          <r>
            <t xml:space="preserve">Solução limpadora para PVC</t>
          </r>
        </is>
      </c>
      <c r="C1228" s="18" t="inlineStr">
        <is>
          <r>
            <t xml:space="preserve">SP Obras</t>
          </r>
        </is>
      </c>
      <c r="D1228" s="18" t="inlineStr">
        <is>
          <r>
            <t xml:space="preserve">L</t>
          </r>
        </is>
      </c>
      <c r="E1228" s="20" t="n">
        <v>0.007</v>
      </c>
      <c r="F1228" s="21" t="n">
        <v>50.22</v>
      </c>
      <c r="G1228" s="21" t="n">
        <f>ROUND(ROUND(E1228,4)*F1228,2)</f>
        <v>0.35</v>
      </c>
    </row>
    <row r="1229" customHeight="1" ht="29">
      <c r="A1229" s="18" t="inlineStr">
        <is>
          <r>
            <t xml:space="preserve">O.02.000.062504</t>
          </r>
        </is>
      </c>
      <c r="B1229" s="19" t="inlineStr">
        <is>
          <r>
            <t xml:space="preserve">Tubo de PVC rígido soldável marrom, DN= 40mm (1 1/4´)</t>
          </r>
        </is>
      </c>
      <c r="C1229" s="18" t="inlineStr">
        <is>
          <r>
            <t xml:space="preserve">SP Obras</t>
          </r>
        </is>
      </c>
      <c r="D1229" s="18" t="inlineStr">
        <is>
          <r>
            <t xml:space="preserve">M</t>
          </r>
        </is>
      </c>
      <c r="E1229" s="20" t="n">
        <v>1.5</v>
      </c>
      <c r="F1229" s="21" t="n">
        <v>15.28</v>
      </c>
      <c r="G1229" s="21" t="n">
        <f>ROUND(ROUND(E1229,4)*F1229,2)</f>
        <v>22.92</v>
      </c>
    </row>
    <row r="1230" customHeight="1" ht="15">
      <c r="A1230" s="2" t="inlineStr"/>
      <c r="B1230" s="2" t="inlineStr"/>
      <c r="C1230" s="2" t="inlineStr"/>
      <c r="D1230" s="2" t="inlineStr"/>
      <c r="E1230" s="22" t="inlineStr">
        <is>
          <r>
            <t xml:space="preserve">TOTAL Material:</t>
          </r>
        </is>
      </c>
      <c r="F1230" s="22" t="inlineStr"/>
      <c r="G1230" s="23" t="n">
        <f>SUM(G1226:G1229)</f>
        <v>23.78</v>
      </c>
    </row>
    <row r="1231" customHeight="1" ht="15">
      <c r="A1231" s="16" t="inlineStr">
        <is>
          <r>
            <t xml:space="preserve">Mão de Obra</t>
          </r>
        </is>
      </c>
      <c r="B1231" s="16" t="inlineStr"/>
      <c r="C1231" s="17" t="inlineStr">
        <is>
          <r>
            <t xml:space="preserve">FONTE</t>
          </r>
        </is>
      </c>
      <c r="D1231" s="17" t="inlineStr">
        <is>
          <r>
            <t xml:space="preserve">UNID</t>
          </r>
        </is>
      </c>
      <c r="E1231" s="17" t="inlineStr">
        <is>
          <r>
            <t xml:space="preserve">COEFICIENTE</t>
          </r>
        </is>
      </c>
      <c r="F1231" s="17" t="inlineStr">
        <is>
          <r>
            <t xml:space="preserve">PREÇO UNITÁRIO</t>
          </r>
        </is>
      </c>
      <c r="G1231" s="17" t="inlineStr">
        <is>
          <r>
            <t xml:space="preserve">TOTAL</t>
          </r>
        </is>
      </c>
    </row>
    <row r="1232" customHeight="1" ht="29">
      <c r="A1232" s="18" t="inlineStr">
        <is>
          <r>
            <t xml:space="preserve">B.01.000.010119</t>
          </r>
        </is>
      </c>
      <c r="B1232" s="19" t="inlineStr">
        <is>
          <r>
            <t xml:space="preserve">Ajudante de encanador</t>
          </r>
        </is>
      </c>
      <c r="C1232" s="18" t="inlineStr">
        <is>
          <r>
            <t xml:space="preserve">SP Obras</t>
          </r>
        </is>
      </c>
      <c r="D1232" s="18" t="inlineStr">
        <is>
          <r>
            <t xml:space="preserve">H</t>
          </r>
        </is>
      </c>
      <c r="E1232" s="20" t="n">
        <v>0.5</v>
      </c>
      <c r="F1232" s="21" t="n">
        <v>20.4363</v>
      </c>
      <c r="G1232" s="21" t="n">
        <f>ROUND(ROUND(E1232,4)*F1232,2)</f>
        <v>10.22</v>
      </c>
    </row>
    <row r="1233" customHeight="1" ht="29">
      <c r="A1233" s="18" t="inlineStr">
        <is>
          <r>
            <t xml:space="preserve">B.01.000.010118</t>
          </r>
        </is>
      </c>
      <c r="B1233" s="19" t="inlineStr">
        <is>
          <r>
            <t xml:space="preserve">Encanador</t>
          </r>
        </is>
      </c>
      <c r="C1233" s="18" t="inlineStr">
        <is>
          <r>
            <t xml:space="preserve">SP Obras</t>
          </r>
        </is>
      </c>
      <c r="D1233" s="18" t="inlineStr">
        <is>
          <r>
            <t xml:space="preserve">H</t>
          </r>
        </is>
      </c>
      <c r="E1233" s="20" t="n">
        <v>0.5</v>
      </c>
      <c r="F1233" s="21" t="n">
        <v>29.8021</v>
      </c>
      <c r="G1233" s="21" t="n">
        <f>ROUND(ROUND(E1233,4)*F1233,2)</f>
        <v>14.9</v>
      </c>
    </row>
    <row r="1234" customHeight="1" ht="15">
      <c r="A1234" s="2" t="inlineStr"/>
      <c r="B1234" s="2" t="inlineStr"/>
      <c r="C1234" s="2" t="inlineStr"/>
      <c r="D1234" s="2" t="inlineStr"/>
      <c r="E1234" s="22" t="inlineStr">
        <is>
          <r>
            <t xml:space="preserve">TOTAL Mão de Obra:</t>
          </r>
        </is>
      </c>
      <c r="F1234" s="22" t="inlineStr"/>
      <c r="G1234" s="23" t="n">
        <f>SUM(G1232:G1233)</f>
        <v>25.12</v>
      </c>
    </row>
    <row r="1235" customHeight="1" ht="15">
      <c r="A1235" s="2" t="inlineStr"/>
      <c r="B1235" s="2" t="inlineStr"/>
      <c r="C1235" s="2" t="inlineStr"/>
      <c r="D1235" s="2" t="inlineStr"/>
      <c r="E1235" s="24" t="inlineStr">
        <is>
          <r>
            <t xml:space="preserve">VALOR:</t>
          </r>
        </is>
      </c>
      <c r="F1235" s="24" t="inlineStr"/>
      <c r="G1235" s="25" t="n">
        <f>ROUND(SUM(G1230,G1234),2)</f>
        <v>48.9</v>
      </c>
    </row>
    <row r="1236" customHeight="1" ht="10">
      <c r="A1236" s="2" t="inlineStr"/>
      <c r="B1236" s="2" t="inlineStr"/>
      <c r="C1236" s="2" t="inlineStr"/>
      <c r="D1236" s="2" t="inlineStr"/>
      <c r="E1236" s="14" t="inlineStr"/>
      <c r="F1236" s="14" t="inlineStr"/>
      <c r="G1236" s="14" t="inlineStr"/>
    </row>
    <row r="1237" customHeight="1" ht="20">
      <c r="A1237" s="15" t="inlineStr">
        <is>
          <r>
            <t xml:space="preserve">2.9.22. ​46.02.050​ Tubo de PVC rígido branco PxB com virola e anel de borracha, linha esgoto série normal, DN= 50 mm, inclusive conexões​ (M)</t>
          </r>
        </is>
      </c>
      <c r="B1237" s="15" t="inlineStr"/>
      <c r="C1237" s="15" t="inlineStr"/>
      <c r="D1237" s="15" t="inlineStr"/>
      <c r="E1237" s="15" t="inlineStr"/>
      <c r="F1237" s="15" t="inlineStr"/>
      <c r="G1237" s="15" t="inlineStr"/>
    </row>
    <row r="1238" customHeight="1" ht="15">
      <c r="A1238" s="16" t="inlineStr">
        <is>
          <r>
            <t xml:space="preserve">Material</t>
          </r>
        </is>
      </c>
      <c r="B1238" s="16" t="inlineStr"/>
      <c r="C1238" s="17" t="inlineStr">
        <is>
          <r>
            <t xml:space="preserve">FONTE</t>
          </r>
        </is>
      </c>
      <c r="D1238" s="17" t="inlineStr">
        <is>
          <r>
            <t xml:space="preserve">UNID</t>
          </r>
        </is>
      </c>
      <c r="E1238" s="17" t="inlineStr">
        <is>
          <r>
            <t xml:space="preserve">COEFICIENTE</t>
          </r>
        </is>
      </c>
      <c r="F1238" s="17" t="inlineStr">
        <is>
          <r>
            <t xml:space="preserve">PREÇO UNITÁRIO</t>
          </r>
        </is>
      </c>
      <c r="G1238" s="17" t="inlineStr">
        <is>
          <r>
            <t xml:space="preserve">TOTAL</t>
          </r>
        </is>
      </c>
    </row>
    <row r="1239" customHeight="1" ht="29">
      <c r="A1239" s="18" t="inlineStr">
        <is>
          <r>
            <t xml:space="preserve">O.12.000.062671</t>
          </r>
        </is>
      </c>
      <c r="B1239" s="19" t="inlineStr">
        <is>
          <r>
            <t xml:space="preserve">Anel de borracha para tubo PVC 50mm (2´)</t>
          </r>
        </is>
      </c>
      <c r="C1239" s="18" t="inlineStr">
        <is>
          <r>
            <t xml:space="preserve">SP Obras</t>
          </r>
        </is>
      </c>
      <c r="D1239" s="18" t="inlineStr">
        <is>
          <r>
            <t xml:space="preserve">UN</t>
          </r>
        </is>
      </c>
      <c r="E1239" s="20" t="n">
        <v>1.0</v>
      </c>
      <c r="F1239" s="21" t="n">
        <v>1.73</v>
      </c>
      <c r="G1239" s="21" t="n">
        <f>ROUND(ROUND(E1239,4)*F1239,2)</f>
        <v>1.73</v>
      </c>
    </row>
    <row r="1240" customHeight="1" ht="29">
      <c r="A1240" s="18" t="inlineStr">
        <is>
          <r>
            <t xml:space="preserve">O.12.000.069527</t>
          </r>
        </is>
      </c>
      <c r="B1240" s="19" t="inlineStr">
        <is>
          <r>
            <t xml:space="preserve">Lubrificante para anel de neoprene</t>
          </r>
        </is>
      </c>
      <c r="C1240" s="18" t="inlineStr">
        <is>
          <r>
            <t xml:space="preserve">SP Obras</t>
          </r>
        </is>
      </c>
      <c r="D1240" s="18" t="inlineStr">
        <is>
          <r>
            <t xml:space="preserve">KG</t>
          </r>
        </is>
      </c>
      <c r="E1240" s="20" t="n">
        <v>0.01</v>
      </c>
      <c r="F1240" s="21" t="n">
        <v>18.35</v>
      </c>
      <c r="G1240" s="21" t="n">
        <f>ROUND(ROUND(E1240,4)*F1240,2)</f>
        <v>0.18</v>
      </c>
    </row>
    <row r="1241" customHeight="1" ht="29">
      <c r="A1241" s="18" t="inlineStr">
        <is>
          <r>
            <t xml:space="preserve">O.02.000.069514</t>
          </r>
        </is>
      </c>
      <c r="B1241" s="19" t="inlineStr">
        <is>
          <r>
            <t xml:space="preserve">Solução limpadora para PVC</t>
          </r>
        </is>
      </c>
      <c r="C1241" s="18" t="inlineStr">
        <is>
          <r>
            <t xml:space="preserve">SP Obras</t>
          </r>
        </is>
      </c>
      <c r="D1241" s="18" t="inlineStr">
        <is>
          <r>
            <t xml:space="preserve">L</t>
          </r>
        </is>
      </c>
      <c r="E1241" s="20" t="n">
        <v>0.011</v>
      </c>
      <c r="F1241" s="21" t="n">
        <v>50.22</v>
      </c>
      <c r="G1241" s="21" t="n">
        <f>ROUND(ROUND(E1241,4)*F1241,2)</f>
        <v>0.55</v>
      </c>
    </row>
    <row r="1242" customHeight="1" ht="29">
      <c r="A1242" s="18" t="inlineStr">
        <is>
          <r>
            <t xml:space="preserve">O.02.000.062531</t>
          </r>
        </is>
      </c>
      <c r="B1242" s="19" t="inlineStr">
        <is>
          <r>
            <t xml:space="preserve">Tubo de PVC rígido branco PxB com virola, linha esgoto série normal, DN= 50mm</t>
          </r>
        </is>
      </c>
      <c r="C1242" s="18" t="inlineStr">
        <is>
          <r>
            <t xml:space="preserve">SP Obras</t>
          </r>
        </is>
      </c>
      <c r="D1242" s="18" t="inlineStr">
        <is>
          <r>
            <t xml:space="preserve">M</t>
          </r>
        </is>
      </c>
      <c r="E1242" s="20" t="n">
        <v>1.4</v>
      </c>
      <c r="F1242" s="21" t="n">
        <v>9.95</v>
      </c>
      <c r="G1242" s="21" t="n">
        <f>ROUND(ROUND(E1242,4)*F1242,2)</f>
        <v>13.93</v>
      </c>
    </row>
    <row r="1243" customHeight="1" ht="15">
      <c r="A1243" s="2" t="inlineStr"/>
      <c r="B1243" s="2" t="inlineStr"/>
      <c r="C1243" s="2" t="inlineStr"/>
      <c r="D1243" s="2" t="inlineStr"/>
      <c r="E1243" s="22" t="inlineStr">
        <is>
          <r>
            <t xml:space="preserve">TOTAL Material:</t>
          </r>
        </is>
      </c>
      <c r="F1243" s="22" t="inlineStr"/>
      <c r="G1243" s="23" t="n">
        <f>SUM(G1239:G1242)</f>
        <v>16.39</v>
      </c>
    </row>
    <row r="1244" customHeight="1" ht="15">
      <c r="A1244" s="16" t="inlineStr">
        <is>
          <r>
            <t xml:space="preserve">Mão de Obra</t>
          </r>
        </is>
      </c>
      <c r="B1244" s="16" t="inlineStr"/>
      <c r="C1244" s="17" t="inlineStr">
        <is>
          <r>
            <t xml:space="preserve">FONTE</t>
          </r>
        </is>
      </c>
      <c r="D1244" s="17" t="inlineStr">
        <is>
          <r>
            <t xml:space="preserve">UNID</t>
          </r>
        </is>
      </c>
      <c r="E1244" s="17" t="inlineStr">
        <is>
          <r>
            <t xml:space="preserve">COEFICIENTE</t>
          </r>
        </is>
      </c>
      <c r="F1244" s="17" t="inlineStr">
        <is>
          <r>
            <t xml:space="preserve">PREÇO UNITÁRIO</t>
          </r>
        </is>
      </c>
      <c r="G1244" s="17" t="inlineStr">
        <is>
          <r>
            <t xml:space="preserve">TOTAL</t>
          </r>
        </is>
      </c>
    </row>
    <row r="1245" customHeight="1" ht="29">
      <c r="A1245" s="18" t="inlineStr">
        <is>
          <r>
            <t xml:space="preserve">B.01.000.010119</t>
          </r>
        </is>
      </c>
      <c r="B1245" s="19" t="inlineStr">
        <is>
          <r>
            <t xml:space="preserve">Ajudante de encanador</t>
          </r>
        </is>
      </c>
      <c r="C1245" s="18" t="inlineStr">
        <is>
          <r>
            <t xml:space="preserve">SP Obras</t>
          </r>
        </is>
      </c>
      <c r="D1245" s="18" t="inlineStr">
        <is>
          <r>
            <t xml:space="preserve">H</t>
          </r>
        </is>
      </c>
      <c r="E1245" s="20" t="n">
        <v>0.6</v>
      </c>
      <c r="F1245" s="21" t="n">
        <v>20.4363</v>
      </c>
      <c r="G1245" s="21" t="n">
        <f>ROUND(ROUND(E1245,4)*F1245,2)</f>
        <v>12.26</v>
      </c>
    </row>
    <row r="1246" customHeight="1" ht="29">
      <c r="A1246" s="18" t="inlineStr">
        <is>
          <r>
            <t xml:space="preserve">B.01.000.010118</t>
          </r>
        </is>
      </c>
      <c r="B1246" s="19" t="inlineStr">
        <is>
          <r>
            <t xml:space="preserve">Encanador</t>
          </r>
        </is>
      </c>
      <c r="C1246" s="18" t="inlineStr">
        <is>
          <r>
            <t xml:space="preserve">SP Obras</t>
          </r>
        </is>
      </c>
      <c r="D1246" s="18" t="inlineStr">
        <is>
          <r>
            <t xml:space="preserve">H</t>
          </r>
        </is>
      </c>
      <c r="E1246" s="20" t="n">
        <v>0.6</v>
      </c>
      <c r="F1246" s="21" t="n">
        <v>29.8021</v>
      </c>
      <c r="G1246" s="21" t="n">
        <f>ROUND(ROUND(E1246,4)*F1246,2)</f>
        <v>17.88</v>
      </c>
    </row>
    <row r="1247" customHeight="1" ht="15">
      <c r="A1247" s="2" t="inlineStr"/>
      <c r="B1247" s="2" t="inlineStr"/>
      <c r="C1247" s="2" t="inlineStr"/>
      <c r="D1247" s="2" t="inlineStr"/>
      <c r="E1247" s="22" t="inlineStr">
        <is>
          <r>
            <t xml:space="preserve">TOTAL Mão de Obra:</t>
          </r>
        </is>
      </c>
      <c r="F1247" s="22" t="inlineStr"/>
      <c r="G1247" s="23" t="n">
        <f>SUM(G1245:G1246)</f>
        <v>30.14</v>
      </c>
    </row>
    <row r="1248" customHeight="1" ht="15">
      <c r="A1248" s="2" t="inlineStr"/>
      <c r="B1248" s="2" t="inlineStr"/>
      <c r="C1248" s="2" t="inlineStr"/>
      <c r="D1248" s="2" t="inlineStr"/>
      <c r="E1248" s="24" t="inlineStr">
        <is>
          <r>
            <t xml:space="preserve">VALOR:</t>
          </r>
        </is>
      </c>
      <c r="F1248" s="24" t="inlineStr"/>
      <c r="G1248" s="25" t="n">
        <f>ROUND(SUM(G1243,G1247),2)</f>
        <v>46.53</v>
      </c>
    </row>
    <row r="1249" customHeight="1" ht="10">
      <c r="A1249" s="2" t="inlineStr"/>
      <c r="B1249" s="2" t="inlineStr"/>
      <c r="C1249" s="2" t="inlineStr"/>
      <c r="D1249" s="2" t="inlineStr"/>
      <c r="E1249" s="14" t="inlineStr"/>
      <c r="F1249" s="14" t="inlineStr"/>
      <c r="G1249" s="14" t="inlineStr"/>
    </row>
    <row r="1250" customHeight="1" ht="20">
      <c r="A1250" s="15" t="inlineStr">
        <is>
          <r>
            <t xml:space="preserve">2.9.23. ​46.02.060​ Tubo de PVC rígido branco PxB com virola e anel de borracha, linha esgoto série normal, DN= 75 mm, inclusive conexões​ (M)</t>
          </r>
        </is>
      </c>
      <c r="B1250" s="15" t="inlineStr"/>
      <c r="C1250" s="15" t="inlineStr"/>
      <c r="D1250" s="15" t="inlineStr"/>
      <c r="E1250" s="15" t="inlineStr"/>
      <c r="F1250" s="15" t="inlineStr"/>
      <c r="G1250" s="15" t="inlineStr"/>
    </row>
    <row r="1251" customHeight="1" ht="15">
      <c r="A1251" s="16" t="inlineStr">
        <is>
          <r>
            <t xml:space="preserve">Material</t>
          </r>
        </is>
      </c>
      <c r="B1251" s="16" t="inlineStr"/>
      <c r="C1251" s="17" t="inlineStr">
        <is>
          <r>
            <t xml:space="preserve">FONTE</t>
          </r>
        </is>
      </c>
      <c r="D1251" s="17" t="inlineStr">
        <is>
          <r>
            <t xml:space="preserve">UNID</t>
          </r>
        </is>
      </c>
      <c r="E1251" s="17" t="inlineStr">
        <is>
          <r>
            <t xml:space="preserve">COEFICIENTE</t>
          </r>
        </is>
      </c>
      <c r="F1251" s="17" t="inlineStr">
        <is>
          <r>
            <t xml:space="preserve">PREÇO UNITÁRIO</t>
          </r>
        </is>
      </c>
      <c r="G1251" s="17" t="inlineStr">
        <is>
          <r>
            <t xml:space="preserve">TOTAL</t>
          </r>
        </is>
      </c>
    </row>
    <row r="1252" customHeight="1" ht="29">
      <c r="A1252" s="18" t="inlineStr">
        <is>
          <r>
            <t xml:space="preserve">O.12.000.062672</t>
          </r>
        </is>
      </c>
      <c r="B1252" s="19" t="inlineStr">
        <is>
          <r>
            <t xml:space="preserve">Anel de borracha para tubo PVC 75mm (3´)</t>
          </r>
        </is>
      </c>
      <c r="C1252" s="18" t="inlineStr">
        <is>
          <r>
            <t xml:space="preserve">SP Obras</t>
          </r>
        </is>
      </c>
      <c r="D1252" s="18" t="inlineStr">
        <is>
          <r>
            <t xml:space="preserve">UN</t>
          </r>
        </is>
      </c>
      <c r="E1252" s="20" t="n">
        <v>1.0</v>
      </c>
      <c r="F1252" s="21" t="n">
        <v>2.57</v>
      </c>
      <c r="G1252" s="21" t="n">
        <f>ROUND(ROUND(E1252,4)*F1252,2)</f>
        <v>2.57</v>
      </c>
    </row>
    <row r="1253" customHeight="1" ht="29">
      <c r="A1253" s="18" t="inlineStr">
        <is>
          <r>
            <t xml:space="preserve">O.12.000.069527</t>
          </r>
        </is>
      </c>
      <c r="B1253" s="19" t="inlineStr">
        <is>
          <r>
            <t xml:space="preserve">Lubrificante para anel de neoprene</t>
          </r>
        </is>
      </c>
      <c r="C1253" s="18" t="inlineStr">
        <is>
          <r>
            <t xml:space="preserve">SP Obras</t>
          </r>
        </is>
      </c>
      <c r="D1253" s="18" t="inlineStr">
        <is>
          <r>
            <t xml:space="preserve">KG</t>
          </r>
        </is>
      </c>
      <c r="E1253" s="20" t="n">
        <v>0.15</v>
      </c>
      <c r="F1253" s="21" t="n">
        <v>18.35</v>
      </c>
      <c r="G1253" s="21" t="n">
        <f>ROUND(ROUND(E1253,4)*F1253,2)</f>
        <v>2.75</v>
      </c>
    </row>
    <row r="1254" customHeight="1" ht="29">
      <c r="A1254" s="18" t="inlineStr">
        <is>
          <r>
            <t xml:space="preserve">O.02.000.069514</t>
          </r>
        </is>
      </c>
      <c r="B1254" s="19" t="inlineStr">
        <is>
          <r>
            <t xml:space="preserve">Solução limpadora para PVC</t>
          </r>
        </is>
      </c>
      <c r="C1254" s="18" t="inlineStr">
        <is>
          <r>
            <t xml:space="preserve">SP Obras</t>
          </r>
        </is>
      </c>
      <c r="D1254" s="18" t="inlineStr">
        <is>
          <r>
            <t xml:space="preserve">L</t>
          </r>
        </is>
      </c>
      <c r="E1254" s="20" t="n">
        <v>0.026</v>
      </c>
      <c r="F1254" s="21" t="n">
        <v>50.22</v>
      </c>
      <c r="G1254" s="21" t="n">
        <f>ROUND(ROUND(E1254,4)*F1254,2)</f>
        <v>1.31</v>
      </c>
    </row>
    <row r="1255" customHeight="1" ht="29">
      <c r="A1255" s="18" t="inlineStr">
        <is>
          <r>
            <t xml:space="preserve">O.02.000.062532</t>
          </r>
        </is>
      </c>
      <c r="B1255" s="19" t="inlineStr">
        <is>
          <r>
            <t xml:space="preserve">Tubo de PVC rígido branco PxB com virola, linha esgoto série normal, DN= 75mm</t>
          </r>
        </is>
      </c>
      <c r="C1255" s="18" t="inlineStr">
        <is>
          <r>
            <t xml:space="preserve">SP Obras</t>
          </r>
        </is>
      </c>
      <c r="D1255" s="18" t="inlineStr">
        <is>
          <r>
            <t xml:space="preserve">M</t>
          </r>
        </is>
      </c>
      <c r="E1255" s="20" t="n">
        <v>1.4</v>
      </c>
      <c r="F1255" s="21" t="n">
        <v>15.46</v>
      </c>
      <c r="G1255" s="21" t="n">
        <f>ROUND(ROUND(E1255,4)*F1255,2)</f>
        <v>21.64</v>
      </c>
    </row>
    <row r="1256" customHeight="1" ht="15">
      <c r="A1256" s="2" t="inlineStr"/>
      <c r="B1256" s="2" t="inlineStr"/>
      <c r="C1256" s="2" t="inlineStr"/>
      <c r="D1256" s="2" t="inlineStr"/>
      <c r="E1256" s="22" t="inlineStr">
        <is>
          <r>
            <t xml:space="preserve">TOTAL Material:</t>
          </r>
        </is>
      </c>
      <c r="F1256" s="22" t="inlineStr"/>
      <c r="G1256" s="23" t="n">
        <f>SUM(G1252:G1255)</f>
        <v>28.27</v>
      </c>
    </row>
    <row r="1257" customHeight="1" ht="15">
      <c r="A1257" s="16" t="inlineStr">
        <is>
          <r>
            <t xml:space="preserve">Mão de Obra</t>
          </r>
        </is>
      </c>
      <c r="B1257" s="16" t="inlineStr"/>
      <c r="C1257" s="17" t="inlineStr">
        <is>
          <r>
            <t xml:space="preserve">FONTE</t>
          </r>
        </is>
      </c>
      <c r="D1257" s="17" t="inlineStr">
        <is>
          <r>
            <t xml:space="preserve">UNID</t>
          </r>
        </is>
      </c>
      <c r="E1257" s="17" t="inlineStr">
        <is>
          <r>
            <t xml:space="preserve">COEFICIENTE</t>
          </r>
        </is>
      </c>
      <c r="F1257" s="17" t="inlineStr">
        <is>
          <r>
            <t xml:space="preserve">PREÇO UNITÁRIO</t>
          </r>
        </is>
      </c>
      <c r="G1257" s="17" t="inlineStr">
        <is>
          <r>
            <t xml:space="preserve">TOTAL</t>
          </r>
        </is>
      </c>
    </row>
    <row r="1258" customHeight="1" ht="29">
      <c r="A1258" s="18" t="inlineStr">
        <is>
          <r>
            <t xml:space="preserve">B.01.000.010119</t>
          </r>
        </is>
      </c>
      <c r="B1258" s="19" t="inlineStr">
        <is>
          <r>
            <t xml:space="preserve">Ajudante de encanador</t>
          </r>
        </is>
      </c>
      <c r="C1258" s="18" t="inlineStr">
        <is>
          <r>
            <t xml:space="preserve">SP Obras</t>
          </r>
        </is>
      </c>
      <c r="D1258" s="18" t="inlineStr">
        <is>
          <r>
            <t xml:space="preserve">H</t>
          </r>
        </is>
      </c>
      <c r="E1258" s="20" t="n">
        <v>0.9</v>
      </c>
      <c r="F1258" s="21" t="n">
        <v>20.4363</v>
      </c>
      <c r="G1258" s="21" t="n">
        <f>ROUND(ROUND(E1258,4)*F1258,2)</f>
        <v>18.39</v>
      </c>
    </row>
    <row r="1259" customHeight="1" ht="29">
      <c r="A1259" s="18" t="inlineStr">
        <is>
          <r>
            <t xml:space="preserve">B.01.000.010118</t>
          </r>
        </is>
      </c>
      <c r="B1259" s="19" t="inlineStr">
        <is>
          <r>
            <t xml:space="preserve">Encanador</t>
          </r>
        </is>
      </c>
      <c r="C1259" s="18" t="inlineStr">
        <is>
          <r>
            <t xml:space="preserve">SP Obras</t>
          </r>
        </is>
      </c>
      <c r="D1259" s="18" t="inlineStr">
        <is>
          <r>
            <t xml:space="preserve">H</t>
          </r>
        </is>
      </c>
      <c r="E1259" s="20" t="n">
        <v>0.9</v>
      </c>
      <c r="F1259" s="21" t="n">
        <v>29.8021</v>
      </c>
      <c r="G1259" s="21" t="n">
        <f>ROUND(ROUND(E1259,4)*F1259,2)</f>
        <v>26.82</v>
      </c>
    </row>
    <row r="1260" customHeight="1" ht="15">
      <c r="A1260" s="2" t="inlineStr"/>
      <c r="B1260" s="2" t="inlineStr"/>
      <c r="C1260" s="2" t="inlineStr"/>
      <c r="D1260" s="2" t="inlineStr"/>
      <c r="E1260" s="22" t="inlineStr">
        <is>
          <r>
            <t xml:space="preserve">TOTAL Mão de Obra:</t>
          </r>
        </is>
      </c>
      <c r="F1260" s="22" t="inlineStr"/>
      <c r="G1260" s="23" t="n">
        <f>SUM(G1258:G1259)</f>
        <v>45.21</v>
      </c>
    </row>
    <row r="1261" customHeight="1" ht="15">
      <c r="A1261" s="2" t="inlineStr"/>
      <c r="B1261" s="2" t="inlineStr"/>
      <c r="C1261" s="2" t="inlineStr"/>
      <c r="D1261" s="2" t="inlineStr"/>
      <c r="E1261" s="24" t="inlineStr">
        <is>
          <r>
            <t xml:space="preserve">VALOR:</t>
          </r>
        </is>
      </c>
      <c r="F1261" s="24" t="inlineStr"/>
      <c r="G1261" s="25" t="n">
        <f>ROUND(SUM(G1256,G1260),2)</f>
        <v>73.49</v>
      </c>
    </row>
    <row r="1262" customHeight="1" ht="10">
      <c r="A1262" s="2" t="inlineStr"/>
      <c r="B1262" s="2" t="inlineStr"/>
      <c r="C1262" s="2" t="inlineStr"/>
      <c r="D1262" s="2" t="inlineStr"/>
      <c r="E1262" s="14" t="inlineStr"/>
      <c r="F1262" s="14" t="inlineStr"/>
      <c r="G1262" s="14" t="inlineStr"/>
    </row>
    <row r="1263" customHeight="1" ht="20">
      <c r="A1263" s="15" t="inlineStr">
        <is>
          <r>
            <t xml:space="preserve">2.9.24. ​46.02.070​ Tubo de PVC rígido branco PxB com virola e anel de borracha, linha esgoto série normal, DN= 100 mm, inclusive conexões​ (M)</t>
          </r>
        </is>
      </c>
      <c r="B1263" s="15" t="inlineStr"/>
      <c r="C1263" s="15" t="inlineStr"/>
      <c r="D1263" s="15" t="inlineStr"/>
      <c r="E1263" s="15" t="inlineStr"/>
      <c r="F1263" s="15" t="inlineStr"/>
      <c r="G1263" s="15" t="inlineStr"/>
    </row>
    <row r="1264" customHeight="1" ht="15">
      <c r="A1264" s="16" t="inlineStr">
        <is>
          <r>
            <t xml:space="preserve">Material</t>
          </r>
        </is>
      </c>
      <c r="B1264" s="16" t="inlineStr"/>
      <c r="C1264" s="17" t="inlineStr">
        <is>
          <r>
            <t xml:space="preserve">FONTE</t>
          </r>
        </is>
      </c>
      <c r="D1264" s="17" t="inlineStr">
        <is>
          <r>
            <t xml:space="preserve">UNID</t>
          </r>
        </is>
      </c>
      <c r="E1264" s="17" t="inlineStr">
        <is>
          <r>
            <t xml:space="preserve">COEFICIENTE</t>
          </r>
        </is>
      </c>
      <c r="F1264" s="17" t="inlineStr">
        <is>
          <r>
            <t xml:space="preserve">PREÇO UNITÁRIO</t>
          </r>
        </is>
      </c>
      <c r="G1264" s="17" t="inlineStr">
        <is>
          <r>
            <t xml:space="preserve">TOTAL</t>
          </r>
        </is>
      </c>
    </row>
    <row r="1265" customHeight="1" ht="29">
      <c r="A1265" s="18" t="inlineStr">
        <is>
          <r>
            <t xml:space="preserve">O.12.000.062673</t>
          </r>
        </is>
      </c>
      <c r="B1265" s="19" t="inlineStr">
        <is>
          <r>
            <t xml:space="preserve">Anel de borracha para tubo PVC 100mm (4´)</t>
          </r>
        </is>
      </c>
      <c r="C1265" s="18" t="inlineStr">
        <is>
          <r>
            <t xml:space="preserve">SP Obras</t>
          </r>
        </is>
      </c>
      <c r="D1265" s="18" t="inlineStr">
        <is>
          <r>
            <t xml:space="preserve">UN</t>
          </r>
        </is>
      </c>
      <c r="E1265" s="20" t="n">
        <v>1.0</v>
      </c>
      <c r="F1265" s="21" t="n">
        <v>2.92</v>
      </c>
      <c r="G1265" s="21" t="n">
        <f>ROUND(ROUND(E1265,4)*F1265,2)</f>
        <v>2.92</v>
      </c>
    </row>
    <row r="1266" customHeight="1" ht="29">
      <c r="A1266" s="18" t="inlineStr">
        <is>
          <r>
            <t xml:space="preserve">O.12.000.069527</t>
          </r>
        </is>
      </c>
      <c r="B1266" s="19" t="inlineStr">
        <is>
          <r>
            <t xml:space="preserve">Lubrificante para anel de neoprene</t>
          </r>
        </is>
      </c>
      <c r="C1266" s="18" t="inlineStr">
        <is>
          <r>
            <t xml:space="preserve">SP Obras</t>
          </r>
        </is>
      </c>
      <c r="D1266" s="18" t="inlineStr">
        <is>
          <r>
            <t xml:space="preserve">KG</t>
          </r>
        </is>
      </c>
      <c r="E1266" s="20" t="n">
        <v>0.023</v>
      </c>
      <c r="F1266" s="21" t="n">
        <v>18.35</v>
      </c>
      <c r="G1266" s="21" t="n">
        <f>ROUND(ROUND(E1266,4)*F1266,2)</f>
        <v>0.42</v>
      </c>
    </row>
    <row r="1267" customHeight="1" ht="29">
      <c r="A1267" s="18" t="inlineStr">
        <is>
          <r>
            <t xml:space="preserve">O.02.000.069514</t>
          </r>
        </is>
      </c>
      <c r="B1267" s="19" t="inlineStr">
        <is>
          <r>
            <t xml:space="preserve">Solução limpadora para PVC</t>
          </r>
        </is>
      </c>
      <c r="C1267" s="18" t="inlineStr">
        <is>
          <r>
            <t xml:space="preserve">SP Obras</t>
          </r>
        </is>
      </c>
      <c r="D1267" s="18" t="inlineStr">
        <is>
          <r>
            <t xml:space="preserve">L</t>
          </r>
        </is>
      </c>
      <c r="E1267" s="20" t="n">
        <v>0.046</v>
      </c>
      <c r="F1267" s="21" t="n">
        <v>50.22</v>
      </c>
      <c r="G1267" s="21" t="n">
        <f>ROUND(ROUND(E1267,4)*F1267,2)</f>
        <v>2.31</v>
      </c>
    </row>
    <row r="1268" customHeight="1" ht="29">
      <c r="A1268" s="18" t="inlineStr">
        <is>
          <r>
            <t xml:space="preserve">O.02.000.062533</t>
          </r>
        </is>
      </c>
      <c r="B1268" s="19" t="inlineStr">
        <is>
          <r>
            <t xml:space="preserve">Tubo de PVC rígido branco PxB com virola, linha esgoto série normal, DN= 100mm</t>
          </r>
        </is>
      </c>
      <c r="C1268" s="18" t="inlineStr">
        <is>
          <r>
            <t xml:space="preserve">SP Obras</t>
          </r>
        </is>
      </c>
      <c r="D1268" s="18" t="inlineStr">
        <is>
          <r>
            <t xml:space="preserve">M</t>
          </r>
        </is>
      </c>
      <c r="E1268" s="20" t="n">
        <v>1.3</v>
      </c>
      <c r="F1268" s="21" t="n">
        <v>14.51</v>
      </c>
      <c r="G1268" s="21" t="n">
        <f>ROUND(ROUND(E1268,4)*F1268,2)</f>
        <v>18.86</v>
      </c>
    </row>
    <row r="1269" customHeight="1" ht="15">
      <c r="A1269" s="2" t="inlineStr"/>
      <c r="B1269" s="2" t="inlineStr"/>
      <c r="C1269" s="2" t="inlineStr"/>
      <c r="D1269" s="2" t="inlineStr"/>
      <c r="E1269" s="22" t="inlineStr">
        <is>
          <r>
            <t xml:space="preserve">TOTAL Material:</t>
          </r>
        </is>
      </c>
      <c r="F1269" s="22" t="inlineStr"/>
      <c r="G1269" s="23" t="n">
        <f>SUM(G1265:G1268)</f>
        <v>24.51</v>
      </c>
    </row>
    <row r="1270" customHeight="1" ht="15">
      <c r="A1270" s="16" t="inlineStr">
        <is>
          <r>
            <t xml:space="preserve">Mão de Obra</t>
          </r>
        </is>
      </c>
      <c r="B1270" s="16" t="inlineStr"/>
      <c r="C1270" s="17" t="inlineStr">
        <is>
          <r>
            <t xml:space="preserve">FONTE</t>
          </r>
        </is>
      </c>
      <c r="D1270" s="17" t="inlineStr">
        <is>
          <r>
            <t xml:space="preserve">UNID</t>
          </r>
        </is>
      </c>
      <c r="E1270" s="17" t="inlineStr">
        <is>
          <r>
            <t xml:space="preserve">COEFICIENTE</t>
          </r>
        </is>
      </c>
      <c r="F1270" s="17" t="inlineStr">
        <is>
          <r>
            <t xml:space="preserve">PREÇO UNITÁRIO</t>
          </r>
        </is>
      </c>
      <c r="G1270" s="17" t="inlineStr">
        <is>
          <r>
            <t xml:space="preserve">TOTAL</t>
          </r>
        </is>
      </c>
    </row>
    <row r="1271" customHeight="1" ht="29">
      <c r="A1271" s="18" t="inlineStr">
        <is>
          <r>
            <t xml:space="preserve">B.01.000.010119</t>
          </r>
        </is>
      </c>
      <c r="B1271" s="19" t="inlineStr">
        <is>
          <r>
            <t xml:space="preserve">Ajudante de encanador</t>
          </r>
        </is>
      </c>
      <c r="C1271" s="18" t="inlineStr">
        <is>
          <r>
            <t xml:space="preserve">SP Obras</t>
          </r>
        </is>
      </c>
      <c r="D1271" s="18" t="inlineStr">
        <is>
          <r>
            <t xml:space="preserve">H</t>
          </r>
        </is>
      </c>
      <c r="E1271" s="20" t="n">
        <v>1.1</v>
      </c>
      <c r="F1271" s="21" t="n">
        <v>20.4363</v>
      </c>
      <c r="G1271" s="21" t="n">
        <f>ROUND(ROUND(E1271,4)*F1271,2)</f>
        <v>22.48</v>
      </c>
    </row>
    <row r="1272" customHeight="1" ht="29">
      <c r="A1272" s="18" t="inlineStr">
        <is>
          <r>
            <t xml:space="preserve">B.01.000.010118</t>
          </r>
        </is>
      </c>
      <c r="B1272" s="19" t="inlineStr">
        <is>
          <r>
            <t xml:space="preserve">Encanador</t>
          </r>
        </is>
      </c>
      <c r="C1272" s="18" t="inlineStr">
        <is>
          <r>
            <t xml:space="preserve">SP Obras</t>
          </r>
        </is>
      </c>
      <c r="D1272" s="18" t="inlineStr">
        <is>
          <r>
            <t xml:space="preserve">H</t>
          </r>
        </is>
      </c>
      <c r="E1272" s="20" t="n">
        <v>1.1</v>
      </c>
      <c r="F1272" s="21" t="n">
        <v>29.8021</v>
      </c>
      <c r="G1272" s="21" t="n">
        <f>ROUND(ROUND(E1272,4)*F1272,2)</f>
        <v>32.78</v>
      </c>
    </row>
    <row r="1273" customHeight="1" ht="15">
      <c r="A1273" s="2" t="inlineStr"/>
      <c r="B1273" s="2" t="inlineStr"/>
      <c r="C1273" s="2" t="inlineStr"/>
      <c r="D1273" s="2" t="inlineStr"/>
      <c r="E1273" s="22" t="inlineStr">
        <is>
          <r>
            <t xml:space="preserve">TOTAL Mão de Obra:</t>
          </r>
        </is>
      </c>
      <c r="F1273" s="22" t="inlineStr"/>
      <c r="G1273" s="23" t="n">
        <f>SUM(G1271:G1272)</f>
        <v>55.26</v>
      </c>
    </row>
    <row r="1274" customHeight="1" ht="15">
      <c r="A1274" s="2" t="inlineStr"/>
      <c r="B1274" s="2" t="inlineStr"/>
      <c r="C1274" s="2" t="inlineStr"/>
      <c r="D1274" s="2" t="inlineStr"/>
      <c r="E1274" s="24" t="inlineStr">
        <is>
          <r>
            <t xml:space="preserve">VALOR:</t>
          </r>
        </is>
      </c>
      <c r="F1274" s="24" t="inlineStr"/>
      <c r="G1274" s="25" t="n">
        <f>ROUND(SUM(G1269,G1273),2)</f>
        <v>79.77</v>
      </c>
    </row>
    <row r="1275" customHeight="1" ht="10">
      <c r="A1275" s="2" t="inlineStr"/>
      <c r="B1275" s="2" t="inlineStr"/>
      <c r="C1275" s="2" t="inlineStr"/>
      <c r="D1275" s="2" t="inlineStr"/>
      <c r="E1275" s="14" t="inlineStr"/>
      <c r="F1275" s="14" t="inlineStr"/>
      <c r="G1275" s="14" t="inlineStr"/>
    </row>
    <row r="1276" customHeight="1" ht="20">
      <c r="A1276" s="15" t="inlineStr">
        <is>
          <r>
            <t xml:space="preserve">2.9.25. ​47.02.020​ Registro de gaveta em latão fundido cromado com canopla, DN= 3/4´ - linha especial​ (UN)</t>
          </r>
        </is>
      </c>
      <c r="B1276" s="15" t="inlineStr"/>
      <c r="C1276" s="15" t="inlineStr"/>
      <c r="D1276" s="15" t="inlineStr"/>
      <c r="E1276" s="15" t="inlineStr"/>
      <c r="F1276" s="15" t="inlineStr"/>
      <c r="G1276" s="15" t="inlineStr"/>
    </row>
    <row r="1277" customHeight="1" ht="15">
      <c r="A1277" s="16" t="inlineStr">
        <is>
          <r>
            <t xml:space="preserve">Material</t>
          </r>
        </is>
      </c>
      <c r="B1277" s="16" t="inlineStr"/>
      <c r="C1277" s="17" t="inlineStr">
        <is>
          <r>
            <t xml:space="preserve">FONTE</t>
          </r>
        </is>
      </c>
      <c r="D1277" s="17" t="inlineStr">
        <is>
          <r>
            <t xml:space="preserve">UNID</t>
          </r>
        </is>
      </c>
      <c r="E1277" s="17" t="inlineStr">
        <is>
          <r>
            <t xml:space="preserve">COEFICIENTE</t>
          </r>
        </is>
      </c>
      <c r="F1277" s="17" t="inlineStr">
        <is>
          <r>
            <t xml:space="preserve">PREÇO UNITÁRIO</t>
          </r>
        </is>
      </c>
      <c r="G1277" s="17" t="inlineStr">
        <is>
          <r>
            <t xml:space="preserve">TOTAL</t>
          </r>
        </is>
      </c>
    </row>
    <row r="1278" customHeight="1" ht="29">
      <c r="A1278" s="18" t="inlineStr">
        <is>
          <r>
            <t xml:space="preserve">B.07.000.069552</t>
          </r>
        </is>
      </c>
      <c r="B1278" s="19" t="inlineStr">
        <is>
          <r>
            <t xml:space="preserve">Fita teflon de 18 mm</t>
          </r>
        </is>
      </c>
      <c r="C1278" s="18" t="inlineStr">
        <is>
          <r>
            <t xml:space="preserve">SP Obras</t>
          </r>
        </is>
      </c>
      <c r="D1278" s="18" t="inlineStr">
        <is>
          <r>
            <t xml:space="preserve">M</t>
          </r>
        </is>
      </c>
      <c r="E1278" s="20" t="n">
        <v>0.36</v>
      </c>
      <c r="F1278" s="21" t="n">
        <v>0.19</v>
      </c>
      <c r="G1278" s="21" t="n">
        <f>ROUND(ROUND(E1278,4)*F1278,2)</f>
        <v>0.07</v>
      </c>
    </row>
    <row r="1279" customHeight="1" ht="29">
      <c r="A1279" s="18" t="inlineStr">
        <is>
          <r>
            <t xml:space="preserve">O.07.000.063546</t>
          </r>
        </is>
      </c>
      <c r="B1279" s="19" t="inlineStr">
        <is>
          <r>
            <t xml:space="preserve">Registro de gaveta cromado com canopla 3/4´</t>
          </r>
        </is>
      </c>
      <c r="C1279" s="18" t="inlineStr">
        <is>
          <r>
            <t xml:space="preserve">SP Obras</t>
          </r>
        </is>
      </c>
      <c r="D1279" s="18" t="inlineStr">
        <is>
          <r>
            <t xml:space="preserve">UN</t>
          </r>
        </is>
      </c>
      <c r="E1279" s="20" t="n">
        <v>1.0</v>
      </c>
      <c r="F1279" s="21" t="n">
        <v>44.37</v>
      </c>
      <c r="G1279" s="21" t="n">
        <f>ROUND(ROUND(E1279,4)*F1279,2)</f>
        <v>44.37</v>
      </c>
    </row>
    <row r="1280" customHeight="1" ht="15">
      <c r="A1280" s="2" t="inlineStr"/>
      <c r="B1280" s="2" t="inlineStr"/>
      <c r="C1280" s="2" t="inlineStr"/>
      <c r="D1280" s="2" t="inlineStr"/>
      <c r="E1280" s="22" t="inlineStr">
        <is>
          <r>
            <t xml:space="preserve">TOTAL Material:</t>
          </r>
        </is>
      </c>
      <c r="F1280" s="22" t="inlineStr"/>
      <c r="G1280" s="23" t="n">
        <f>SUM(G1278:G1279)</f>
        <v>44.44</v>
      </c>
    </row>
    <row r="1281" customHeight="1" ht="15">
      <c r="A1281" s="16" t="inlineStr">
        <is>
          <r>
            <t xml:space="preserve">Mão de Obra</t>
          </r>
        </is>
      </c>
      <c r="B1281" s="16" t="inlineStr"/>
      <c r="C1281" s="17" t="inlineStr">
        <is>
          <r>
            <t xml:space="preserve">FONTE</t>
          </r>
        </is>
      </c>
      <c r="D1281" s="17" t="inlineStr">
        <is>
          <r>
            <t xml:space="preserve">UNID</t>
          </r>
        </is>
      </c>
      <c r="E1281" s="17" t="inlineStr">
        <is>
          <r>
            <t xml:space="preserve">COEFICIENTE</t>
          </r>
        </is>
      </c>
      <c r="F1281" s="17" t="inlineStr">
        <is>
          <r>
            <t xml:space="preserve">PREÇO UNITÁRIO</t>
          </r>
        </is>
      </c>
      <c r="G1281" s="17" t="inlineStr">
        <is>
          <r>
            <t xml:space="preserve">TOTAL</t>
          </r>
        </is>
      </c>
    </row>
    <row r="1282" customHeight="1" ht="29">
      <c r="A1282" s="18" t="inlineStr">
        <is>
          <r>
            <t xml:space="preserve">B.01.000.010119</t>
          </r>
        </is>
      </c>
      <c r="B1282" s="19" t="inlineStr">
        <is>
          <r>
            <t xml:space="preserve">Ajudante de encanador</t>
          </r>
        </is>
      </c>
      <c r="C1282" s="18" t="inlineStr">
        <is>
          <r>
            <t xml:space="preserve">SP Obras</t>
          </r>
        </is>
      </c>
      <c r="D1282" s="18" t="inlineStr">
        <is>
          <r>
            <t xml:space="preserve">H</t>
          </r>
        </is>
      </c>
      <c r="E1282" s="20" t="n">
        <v>0.45</v>
      </c>
      <c r="F1282" s="21" t="n">
        <v>20.4363</v>
      </c>
      <c r="G1282" s="21" t="n">
        <f>ROUND(ROUND(E1282,4)*F1282,2)</f>
        <v>9.2</v>
      </c>
    </row>
    <row r="1283" customHeight="1" ht="29">
      <c r="A1283" s="18" t="inlineStr">
        <is>
          <r>
            <t xml:space="preserve">B.01.000.010118</t>
          </r>
        </is>
      </c>
      <c r="B1283" s="19" t="inlineStr">
        <is>
          <r>
            <t xml:space="preserve">Encanador</t>
          </r>
        </is>
      </c>
      <c r="C1283" s="18" t="inlineStr">
        <is>
          <r>
            <t xml:space="preserve">SP Obras</t>
          </r>
        </is>
      </c>
      <c r="D1283" s="18" t="inlineStr">
        <is>
          <r>
            <t xml:space="preserve">H</t>
          </r>
        </is>
      </c>
      <c r="E1283" s="20" t="n">
        <v>0.45</v>
      </c>
      <c r="F1283" s="21" t="n">
        <v>29.8021</v>
      </c>
      <c r="G1283" s="21" t="n">
        <f>ROUND(ROUND(E1283,4)*F1283,2)</f>
        <v>13.41</v>
      </c>
    </row>
    <row r="1284" customHeight="1" ht="15">
      <c r="A1284" s="2" t="inlineStr"/>
      <c r="B1284" s="2" t="inlineStr"/>
      <c r="C1284" s="2" t="inlineStr"/>
      <c r="D1284" s="2" t="inlineStr"/>
      <c r="E1284" s="22" t="inlineStr">
        <is>
          <r>
            <t xml:space="preserve">TOTAL Mão de Obra:</t>
          </r>
        </is>
      </c>
      <c r="F1284" s="22" t="inlineStr"/>
      <c r="G1284" s="23" t="n">
        <f>SUM(G1282:G1283)</f>
        <v>22.61</v>
      </c>
    </row>
    <row r="1285" customHeight="1" ht="15">
      <c r="A1285" s="2" t="inlineStr"/>
      <c r="B1285" s="2" t="inlineStr"/>
      <c r="C1285" s="2" t="inlineStr"/>
      <c r="D1285" s="2" t="inlineStr"/>
      <c r="E1285" s="24" t="inlineStr">
        <is>
          <r>
            <t xml:space="preserve">VALOR:</t>
          </r>
        </is>
      </c>
      <c r="F1285" s="24" t="inlineStr"/>
      <c r="G1285" s="25" t="n">
        <f>ROUND(SUM(G1280,G1284),2)</f>
        <v>67.05</v>
      </c>
    </row>
    <row r="1286" customHeight="1" ht="10">
      <c r="A1286" s="2" t="inlineStr"/>
      <c r="B1286" s="2" t="inlineStr"/>
      <c r="C1286" s="2" t="inlineStr"/>
      <c r="D1286" s="2" t="inlineStr"/>
      <c r="E1286" s="14" t="inlineStr"/>
      <c r="F1286" s="14" t="inlineStr"/>
      <c r="G1286" s="14" t="inlineStr"/>
    </row>
    <row r="1287" customHeight="1" ht="20">
      <c r="A1287" s="15" t="inlineStr">
        <is>
          <r>
            <t xml:space="preserve">2.9.26. ​47.02.040​ Registro de gaveta em latão fundido cromado com canopla, DN= 1 1/4´ - linha especial​ (UN)</t>
          </r>
        </is>
      </c>
      <c r="B1287" s="15" t="inlineStr"/>
      <c r="C1287" s="15" t="inlineStr"/>
      <c r="D1287" s="15" t="inlineStr"/>
      <c r="E1287" s="15" t="inlineStr"/>
      <c r="F1287" s="15" t="inlineStr"/>
      <c r="G1287" s="15" t="inlineStr"/>
    </row>
    <row r="1288" customHeight="1" ht="15">
      <c r="A1288" s="16" t="inlineStr">
        <is>
          <r>
            <t xml:space="preserve">Material</t>
          </r>
        </is>
      </c>
      <c r="B1288" s="16" t="inlineStr"/>
      <c r="C1288" s="17" t="inlineStr">
        <is>
          <r>
            <t xml:space="preserve">FONTE</t>
          </r>
        </is>
      </c>
      <c r="D1288" s="17" t="inlineStr">
        <is>
          <r>
            <t xml:space="preserve">UNID</t>
          </r>
        </is>
      </c>
      <c r="E1288" s="17" t="inlineStr">
        <is>
          <r>
            <t xml:space="preserve">COEFICIENTE</t>
          </r>
        </is>
      </c>
      <c r="F1288" s="17" t="inlineStr">
        <is>
          <r>
            <t xml:space="preserve">PREÇO UNITÁRIO</t>
          </r>
        </is>
      </c>
      <c r="G1288" s="17" t="inlineStr">
        <is>
          <r>
            <t xml:space="preserve">TOTAL</t>
          </r>
        </is>
      </c>
    </row>
    <row r="1289" customHeight="1" ht="29">
      <c r="A1289" s="18" t="inlineStr">
        <is>
          <r>
            <t xml:space="preserve">B.07.000.069552</t>
          </r>
        </is>
      </c>
      <c r="B1289" s="19" t="inlineStr">
        <is>
          <r>
            <t xml:space="preserve">Fita teflon de 18 mm</t>
          </r>
        </is>
      </c>
      <c r="C1289" s="18" t="inlineStr">
        <is>
          <r>
            <t xml:space="preserve">SP Obras</t>
          </r>
        </is>
      </c>
      <c r="D1289" s="18" t="inlineStr">
        <is>
          <r>
            <t xml:space="preserve">M</t>
          </r>
        </is>
      </c>
      <c r="E1289" s="20" t="n">
        <v>0.6</v>
      </c>
      <c r="F1289" s="21" t="n">
        <v>0.19</v>
      </c>
      <c r="G1289" s="21" t="n">
        <f>ROUND(ROUND(E1289,4)*F1289,2)</f>
        <v>0.11</v>
      </c>
    </row>
    <row r="1290" customHeight="1" ht="29">
      <c r="A1290" s="18" t="inlineStr">
        <is>
          <r>
            <t xml:space="preserve">O.07.000.063548</t>
          </r>
        </is>
      </c>
      <c r="B1290" s="19" t="inlineStr">
        <is>
          <r>
            <t xml:space="preserve">Registro de gaveta cromado com canopla 1 1/4´</t>
          </r>
        </is>
      </c>
      <c r="C1290" s="18" t="inlineStr">
        <is>
          <r>
            <t xml:space="preserve">SP Obras</t>
          </r>
        </is>
      </c>
      <c r="D1290" s="18" t="inlineStr">
        <is>
          <r>
            <t xml:space="preserve">UN</t>
          </r>
        </is>
      </c>
      <c r="E1290" s="20" t="n">
        <v>1.0</v>
      </c>
      <c r="F1290" s="21" t="n">
        <v>136.62</v>
      </c>
      <c r="G1290" s="21" t="n">
        <f>ROUND(ROUND(E1290,4)*F1290,2)</f>
        <v>136.62</v>
      </c>
    </row>
    <row r="1291" customHeight="1" ht="15">
      <c r="A1291" s="2" t="inlineStr"/>
      <c r="B1291" s="2" t="inlineStr"/>
      <c r="C1291" s="2" t="inlineStr"/>
      <c r="D1291" s="2" t="inlineStr"/>
      <c r="E1291" s="22" t="inlineStr">
        <is>
          <r>
            <t xml:space="preserve">TOTAL Material:</t>
          </r>
        </is>
      </c>
      <c r="F1291" s="22" t="inlineStr"/>
      <c r="G1291" s="23" t="n">
        <f>SUM(G1289:G1290)</f>
        <v>136.73</v>
      </c>
    </row>
    <row r="1292" customHeight="1" ht="15">
      <c r="A1292" s="16" t="inlineStr">
        <is>
          <r>
            <t xml:space="preserve">Mão de Obra</t>
          </r>
        </is>
      </c>
      <c r="B1292" s="16" t="inlineStr"/>
      <c r="C1292" s="17" t="inlineStr">
        <is>
          <r>
            <t xml:space="preserve">FONTE</t>
          </r>
        </is>
      </c>
      <c r="D1292" s="17" t="inlineStr">
        <is>
          <r>
            <t xml:space="preserve">UNID</t>
          </r>
        </is>
      </c>
      <c r="E1292" s="17" t="inlineStr">
        <is>
          <r>
            <t xml:space="preserve">COEFICIENTE</t>
          </r>
        </is>
      </c>
      <c r="F1292" s="17" t="inlineStr">
        <is>
          <r>
            <t xml:space="preserve">PREÇO UNITÁRIO</t>
          </r>
        </is>
      </c>
      <c r="G1292" s="17" t="inlineStr">
        <is>
          <r>
            <t xml:space="preserve">TOTAL</t>
          </r>
        </is>
      </c>
    </row>
    <row r="1293" customHeight="1" ht="29">
      <c r="A1293" s="18" t="inlineStr">
        <is>
          <r>
            <t xml:space="preserve">B.01.000.010119</t>
          </r>
        </is>
      </c>
      <c r="B1293" s="19" t="inlineStr">
        <is>
          <r>
            <t xml:space="preserve">Ajudante de encanador</t>
          </r>
        </is>
      </c>
      <c r="C1293" s="18" t="inlineStr">
        <is>
          <r>
            <t xml:space="preserve">SP Obras</t>
          </r>
        </is>
      </c>
      <c r="D1293" s="18" t="inlineStr">
        <is>
          <r>
            <t xml:space="preserve">H</t>
          </r>
        </is>
      </c>
      <c r="E1293" s="20" t="n">
        <v>0.45</v>
      </c>
      <c r="F1293" s="21" t="n">
        <v>20.4363</v>
      </c>
      <c r="G1293" s="21" t="n">
        <f>ROUND(ROUND(E1293,4)*F1293,2)</f>
        <v>9.2</v>
      </c>
    </row>
    <row r="1294" customHeight="1" ht="29">
      <c r="A1294" s="18" t="inlineStr">
        <is>
          <r>
            <t xml:space="preserve">B.01.000.010118</t>
          </r>
        </is>
      </c>
      <c r="B1294" s="19" t="inlineStr">
        <is>
          <r>
            <t xml:space="preserve">Encanador</t>
          </r>
        </is>
      </c>
      <c r="C1294" s="18" t="inlineStr">
        <is>
          <r>
            <t xml:space="preserve">SP Obras</t>
          </r>
        </is>
      </c>
      <c r="D1294" s="18" t="inlineStr">
        <is>
          <r>
            <t xml:space="preserve">H</t>
          </r>
        </is>
      </c>
      <c r="E1294" s="20" t="n">
        <v>0.45</v>
      </c>
      <c r="F1294" s="21" t="n">
        <v>29.8021</v>
      </c>
      <c r="G1294" s="21" t="n">
        <f>ROUND(ROUND(E1294,4)*F1294,2)</f>
        <v>13.41</v>
      </c>
    </row>
    <row r="1295" customHeight="1" ht="15">
      <c r="A1295" s="2" t="inlineStr"/>
      <c r="B1295" s="2" t="inlineStr"/>
      <c r="C1295" s="2" t="inlineStr"/>
      <c r="D1295" s="2" t="inlineStr"/>
      <c r="E1295" s="22" t="inlineStr">
        <is>
          <r>
            <t xml:space="preserve">TOTAL Mão de Obra:</t>
          </r>
        </is>
      </c>
      <c r="F1295" s="22" t="inlineStr"/>
      <c r="G1295" s="23" t="n">
        <f>SUM(G1293:G1294)</f>
        <v>22.61</v>
      </c>
    </row>
    <row r="1296" customHeight="1" ht="15">
      <c r="A1296" s="2" t="inlineStr"/>
      <c r="B1296" s="2" t="inlineStr"/>
      <c r="C1296" s="2" t="inlineStr"/>
      <c r="D1296" s="2" t="inlineStr"/>
      <c r="E1296" s="24" t="inlineStr">
        <is>
          <r>
            <t xml:space="preserve">VALOR:</t>
          </r>
        </is>
      </c>
      <c r="F1296" s="24" t="inlineStr"/>
      <c r="G1296" s="25" t="n">
        <f>ROUND(SUM(G1291,G1295),2)</f>
        <v>159.34</v>
      </c>
    </row>
    <row r="1297" customHeight="1" ht="10">
      <c r="A1297" s="2" t="inlineStr"/>
      <c r="B1297" s="2" t="inlineStr"/>
      <c r="C1297" s="2" t="inlineStr"/>
      <c r="D1297" s="2" t="inlineStr"/>
      <c r="E1297" s="14" t="inlineStr"/>
      <c r="F1297" s="14" t="inlineStr"/>
      <c r="G1297" s="14" t="inlineStr"/>
    </row>
    <row r="1298" customHeight="1" ht="20">
      <c r="A1298" s="15" t="inlineStr">
        <is>
          <r>
            <t xml:space="preserve">2.9.27. ​47.04.030​ Válvula de descarga com registro próprio, DN= 1 1/4´​ (UN)</t>
          </r>
        </is>
      </c>
      <c r="B1298" s="15" t="inlineStr"/>
      <c r="C1298" s="15" t="inlineStr"/>
      <c r="D1298" s="15" t="inlineStr"/>
      <c r="E1298" s="15" t="inlineStr"/>
      <c r="F1298" s="15" t="inlineStr"/>
      <c r="G1298" s="15" t="inlineStr"/>
    </row>
    <row r="1299" customHeight="1" ht="15">
      <c r="A1299" s="16" t="inlineStr">
        <is>
          <r>
            <t xml:space="preserve">Material</t>
          </r>
        </is>
      </c>
      <c r="B1299" s="16" t="inlineStr"/>
      <c r="C1299" s="17" t="inlineStr">
        <is>
          <r>
            <t xml:space="preserve">FONTE</t>
          </r>
        </is>
      </c>
      <c r="D1299" s="17" t="inlineStr">
        <is>
          <r>
            <t xml:space="preserve">UNID</t>
          </r>
        </is>
      </c>
      <c r="E1299" s="17" t="inlineStr">
        <is>
          <r>
            <t xml:space="preserve">COEFICIENTE</t>
          </r>
        </is>
      </c>
      <c r="F1299" s="17" t="inlineStr">
        <is>
          <r>
            <t xml:space="preserve">PREÇO UNITÁRIO</t>
          </r>
        </is>
      </c>
      <c r="G1299" s="17" t="inlineStr">
        <is>
          <r>
            <t xml:space="preserve">TOTAL</t>
          </r>
        </is>
      </c>
    </row>
    <row r="1300" customHeight="1" ht="29">
      <c r="A1300" s="18" t="inlineStr">
        <is>
          <r>
            <t xml:space="preserve">B.09.000.069513</t>
          </r>
        </is>
      </c>
      <c r="B1300" s="19" t="inlineStr">
        <is>
          <r>
            <t xml:space="preserve">Adesivo para tubos PVC</t>
          </r>
        </is>
      </c>
      <c r="C1300" s="18" t="inlineStr">
        <is>
          <r>
            <t xml:space="preserve">SP Obras</t>
          </r>
        </is>
      </c>
      <c r="D1300" s="18" t="inlineStr">
        <is>
          <r>
            <t xml:space="preserve">KG</t>
          </r>
        </is>
      </c>
      <c r="E1300" s="20" t="n">
        <v>0.066</v>
      </c>
      <c r="F1300" s="21" t="n">
        <v>72.86</v>
      </c>
      <c r="G1300" s="21" t="n">
        <f>ROUND(ROUND(E1300,4)*F1300,2)</f>
        <v>4.81</v>
      </c>
    </row>
    <row r="1301" customHeight="1" ht="29">
      <c r="A1301" s="18" t="inlineStr">
        <is>
          <r>
            <t xml:space="preserve">O.02.000.069514</t>
          </r>
        </is>
      </c>
      <c r="B1301" s="19" t="inlineStr">
        <is>
          <r>
            <t xml:space="preserve">Solução limpadora para PVC</t>
          </r>
        </is>
      </c>
      <c r="C1301" s="18" t="inlineStr">
        <is>
          <r>
            <t xml:space="preserve">SP Obras</t>
          </r>
        </is>
      </c>
      <c r="D1301" s="18" t="inlineStr">
        <is>
          <r>
            <t xml:space="preserve">L</t>
          </r>
        </is>
      </c>
      <c r="E1301" s="20" t="n">
        <v>0.018</v>
      </c>
      <c r="F1301" s="21" t="n">
        <v>50.22</v>
      </c>
      <c r="G1301" s="21" t="n">
        <f>ROUND(ROUND(E1301,4)*F1301,2)</f>
        <v>0.9</v>
      </c>
    </row>
    <row r="1302" customHeight="1" ht="29">
      <c r="A1302" s="18" t="inlineStr">
        <is>
          <r>
            <t xml:space="preserve">O.02.000.062504</t>
          </r>
        </is>
      </c>
      <c r="B1302" s="19" t="inlineStr">
        <is>
          <r>
            <t xml:space="preserve">Tubo de PVC rígido soldável marrom, DN= 40mm (1 1/4´)</t>
          </r>
        </is>
      </c>
      <c r="C1302" s="18" t="inlineStr">
        <is>
          <r>
            <t xml:space="preserve">SP Obras</t>
          </r>
        </is>
      </c>
      <c r="D1302" s="18" t="inlineStr">
        <is>
          <r>
            <t xml:space="preserve">M</t>
          </r>
        </is>
      </c>
      <c r="E1302" s="20" t="n">
        <v>0.6</v>
      </c>
      <c r="F1302" s="21" t="n">
        <v>15.28</v>
      </c>
      <c r="G1302" s="21" t="n">
        <f>ROUND(ROUND(E1302,4)*F1302,2)</f>
        <v>9.17</v>
      </c>
    </row>
    <row r="1303" customHeight="1" ht="29">
      <c r="A1303" s="18" t="inlineStr">
        <is>
          <r>
            <t xml:space="preserve">O.11.000.064036</t>
          </r>
        </is>
      </c>
      <c r="B1303" s="19" t="inlineStr">
        <is>
          <r>
            <t xml:space="preserve">Válvula de descarga com registro de 1 1/4´, ref. Hidramax 2550 da Deca, Docol, Flux 3650 da Fabrimar ou equivalente</t>
          </r>
        </is>
      </c>
      <c r="C1303" s="18" t="inlineStr">
        <is>
          <r>
            <t xml:space="preserve">SP Obras</t>
          </r>
        </is>
      </c>
      <c r="D1303" s="18" t="inlineStr">
        <is>
          <r>
            <t xml:space="preserve">UN</t>
          </r>
        </is>
      </c>
      <c r="E1303" s="20" t="n">
        <v>1.0</v>
      </c>
      <c r="F1303" s="21" t="n">
        <v>229.19</v>
      </c>
      <c r="G1303" s="21" t="n">
        <f>ROUND(ROUND(E1303,4)*F1303,2)</f>
        <v>229.19</v>
      </c>
    </row>
    <row r="1304" customHeight="1" ht="15">
      <c r="A1304" s="2" t="inlineStr"/>
      <c r="B1304" s="2" t="inlineStr"/>
      <c r="C1304" s="2" t="inlineStr"/>
      <c r="D1304" s="2" t="inlineStr"/>
      <c r="E1304" s="22" t="inlineStr">
        <is>
          <r>
            <t xml:space="preserve">TOTAL Material:</t>
          </r>
        </is>
      </c>
      <c r="F1304" s="22" t="inlineStr"/>
      <c r="G1304" s="23" t="n">
        <f>SUM(G1300:G1303)</f>
        <v>244.07</v>
      </c>
    </row>
    <row r="1305" customHeight="1" ht="15">
      <c r="A1305" s="16" t="inlineStr">
        <is>
          <r>
            <t xml:space="preserve">Mão de Obra</t>
          </r>
        </is>
      </c>
      <c r="B1305" s="16" t="inlineStr"/>
      <c r="C1305" s="17" t="inlineStr">
        <is>
          <r>
            <t xml:space="preserve">FONTE</t>
          </r>
        </is>
      </c>
      <c r="D1305" s="17" t="inlineStr">
        <is>
          <r>
            <t xml:space="preserve">UNID</t>
          </r>
        </is>
      </c>
      <c r="E1305" s="17" t="inlineStr">
        <is>
          <r>
            <t xml:space="preserve">COEFICIENTE</t>
          </r>
        </is>
      </c>
      <c r="F1305" s="17" t="inlineStr">
        <is>
          <r>
            <t xml:space="preserve">PREÇO UNITÁRIO</t>
          </r>
        </is>
      </c>
      <c r="G1305" s="17" t="inlineStr">
        <is>
          <r>
            <t xml:space="preserve">TOTAL</t>
          </r>
        </is>
      </c>
    </row>
    <row r="1306" customHeight="1" ht="29">
      <c r="A1306" s="18" t="inlineStr">
        <is>
          <r>
            <t xml:space="preserve">B.01.000.010119</t>
          </r>
        </is>
      </c>
      <c r="B1306" s="19" t="inlineStr">
        <is>
          <r>
            <t xml:space="preserve">Ajudante de encanador</t>
          </r>
        </is>
      </c>
      <c r="C1306" s="18" t="inlineStr">
        <is>
          <r>
            <t xml:space="preserve">SP Obras</t>
          </r>
        </is>
      </c>
      <c r="D1306" s="18" t="inlineStr">
        <is>
          <r>
            <t xml:space="preserve">H</t>
          </r>
        </is>
      </c>
      <c r="E1306" s="20" t="n">
        <v>1.5</v>
      </c>
      <c r="F1306" s="21" t="n">
        <v>20.4363</v>
      </c>
      <c r="G1306" s="21" t="n">
        <f>ROUND(ROUND(E1306,4)*F1306,2)</f>
        <v>30.65</v>
      </c>
    </row>
    <row r="1307" customHeight="1" ht="29">
      <c r="A1307" s="18" t="inlineStr">
        <is>
          <r>
            <t xml:space="preserve">B.01.000.010118</t>
          </r>
        </is>
      </c>
      <c r="B1307" s="19" t="inlineStr">
        <is>
          <r>
            <t xml:space="preserve">Encanador</t>
          </r>
        </is>
      </c>
      <c r="C1307" s="18" t="inlineStr">
        <is>
          <r>
            <t xml:space="preserve">SP Obras</t>
          </r>
        </is>
      </c>
      <c r="D1307" s="18" t="inlineStr">
        <is>
          <r>
            <t xml:space="preserve">H</t>
          </r>
        </is>
      </c>
      <c r="E1307" s="20" t="n">
        <v>1.5</v>
      </c>
      <c r="F1307" s="21" t="n">
        <v>29.8021</v>
      </c>
      <c r="G1307" s="21" t="n">
        <f>ROUND(ROUND(E1307,4)*F1307,2)</f>
        <v>44.7</v>
      </c>
    </row>
    <row r="1308" customHeight="1" ht="15">
      <c r="A1308" s="2" t="inlineStr"/>
      <c r="B1308" s="2" t="inlineStr"/>
      <c r="C1308" s="2" t="inlineStr"/>
      <c r="D1308" s="2" t="inlineStr"/>
      <c r="E1308" s="22" t="inlineStr">
        <is>
          <r>
            <t xml:space="preserve">TOTAL Mão de Obra:</t>
          </r>
        </is>
      </c>
      <c r="F1308" s="22" t="inlineStr"/>
      <c r="G1308" s="23" t="n">
        <f>SUM(G1306:G1307)</f>
        <v>75.35</v>
      </c>
    </row>
    <row r="1309" customHeight="1" ht="15">
      <c r="A1309" s="2" t="inlineStr"/>
      <c r="B1309" s="2" t="inlineStr"/>
      <c r="C1309" s="2" t="inlineStr"/>
      <c r="D1309" s="2" t="inlineStr"/>
      <c r="E1309" s="24" t="inlineStr">
        <is>
          <r>
            <t xml:space="preserve">VALOR:</t>
          </r>
        </is>
      </c>
      <c r="F1309" s="24" t="inlineStr"/>
      <c r="G1309" s="25" t="n">
        <f>ROUND(SUM(G1304,G1308),2)</f>
        <v>319.43</v>
      </c>
    </row>
    <row r="1310" customHeight="1" ht="10">
      <c r="A1310" s="2" t="inlineStr"/>
      <c r="B1310" s="2" t="inlineStr"/>
      <c r="C1310" s="2" t="inlineStr"/>
      <c r="D1310" s="2" t="inlineStr"/>
      <c r="E1310" s="14" t="inlineStr"/>
      <c r="F1310" s="14" t="inlineStr"/>
      <c r="G1310" s="14" t="inlineStr"/>
    </row>
    <row r="1311" customHeight="1" ht="20">
      <c r="A1311" s="15" t="inlineStr">
        <is>
          <r>
            <t xml:space="preserve">2.9.28. ​48.02.400​ Reservatório em polietileno com tampa de rosca - capacidade de 1.000 litros​ (UN)</t>
          </r>
        </is>
      </c>
      <c r="B1311" s="15" t="inlineStr"/>
      <c r="C1311" s="15" t="inlineStr"/>
      <c r="D1311" s="15" t="inlineStr"/>
      <c r="E1311" s="15" t="inlineStr"/>
      <c r="F1311" s="15" t="inlineStr"/>
      <c r="G1311" s="15" t="inlineStr"/>
    </row>
    <row r="1312" customHeight="1" ht="15">
      <c r="A1312" s="16" t="inlineStr">
        <is>
          <r>
            <t xml:space="preserve">Material</t>
          </r>
        </is>
      </c>
      <c r="B1312" s="16" t="inlineStr"/>
      <c r="C1312" s="17" t="inlineStr">
        <is>
          <r>
            <t xml:space="preserve">FONTE</t>
          </r>
        </is>
      </c>
      <c r="D1312" s="17" t="inlineStr">
        <is>
          <r>
            <t xml:space="preserve">UNID</t>
          </r>
        </is>
      </c>
      <c r="E1312" s="17" t="inlineStr">
        <is>
          <r>
            <t xml:space="preserve">COEFICIENTE</t>
          </r>
        </is>
      </c>
      <c r="F1312" s="17" t="inlineStr">
        <is>
          <r>
            <t xml:space="preserve">PREÇO UNITÁRIO</t>
          </r>
        </is>
      </c>
      <c r="G1312" s="17" t="inlineStr">
        <is>
          <r>
            <t xml:space="preserve">TOTAL</t>
          </r>
        </is>
      </c>
    </row>
    <row r="1313" customHeight="1" ht="29">
      <c r="A1313" s="18" t="inlineStr">
        <is>
          <r>
            <t xml:space="preserve">O.18.000.065001</t>
          </r>
        </is>
      </c>
      <c r="B1313" s="19" t="inlineStr">
        <is>
          <r>
            <t xml:space="preserve">Reservatório em polietileno com tampa, capacidade de 1.000 litros; ref. Acqualimp, Fortlev, Tigre, Amanco ou equivalente</t>
          </r>
        </is>
      </c>
      <c r="C1313" s="18" t="inlineStr">
        <is>
          <r>
            <t xml:space="preserve">SP Obras</t>
          </r>
        </is>
      </c>
      <c r="D1313" s="18" t="inlineStr">
        <is>
          <r>
            <t xml:space="preserve">UN</t>
          </r>
        </is>
      </c>
      <c r="E1313" s="20" t="n">
        <v>1.0</v>
      </c>
      <c r="F1313" s="21" t="n">
        <v>900.36</v>
      </c>
      <c r="G1313" s="21" t="n">
        <f>ROUND(ROUND(E1313,4)*F1313,2)</f>
        <v>900.36</v>
      </c>
    </row>
    <row r="1314" customHeight="1" ht="15">
      <c r="A1314" s="2" t="inlineStr"/>
      <c r="B1314" s="2" t="inlineStr"/>
      <c r="C1314" s="2" t="inlineStr"/>
      <c r="D1314" s="2" t="inlineStr"/>
      <c r="E1314" s="22" t="inlineStr">
        <is>
          <r>
            <t xml:space="preserve">TOTAL Material:</t>
          </r>
        </is>
      </c>
      <c r="F1314" s="22" t="inlineStr"/>
      <c r="G1314" s="23" t="n">
        <f>SUM(G1313:G1313)</f>
        <v>900.36</v>
      </c>
    </row>
    <row r="1315" customHeight="1" ht="15">
      <c r="A1315" s="16" t="inlineStr">
        <is>
          <r>
            <t xml:space="preserve">Mão de Obra</t>
          </r>
        </is>
      </c>
      <c r="B1315" s="16" t="inlineStr"/>
      <c r="C1315" s="17" t="inlineStr">
        <is>
          <r>
            <t xml:space="preserve">FONTE</t>
          </r>
        </is>
      </c>
      <c r="D1315" s="17" t="inlineStr">
        <is>
          <r>
            <t xml:space="preserve">UNID</t>
          </r>
        </is>
      </c>
      <c r="E1315" s="17" t="inlineStr">
        <is>
          <r>
            <t xml:space="preserve">COEFICIENTE</t>
          </r>
        </is>
      </c>
      <c r="F1315" s="17" t="inlineStr">
        <is>
          <r>
            <t xml:space="preserve">PREÇO UNITÁRIO</t>
          </r>
        </is>
      </c>
      <c r="G1315" s="17" t="inlineStr">
        <is>
          <r>
            <t xml:space="preserve">TOTAL</t>
          </r>
        </is>
      </c>
    </row>
    <row r="1316" customHeight="1" ht="29">
      <c r="A1316" s="18" t="inlineStr">
        <is>
          <r>
            <t xml:space="preserve">B.01.000.010119</t>
          </r>
        </is>
      </c>
      <c r="B1316" s="19" t="inlineStr">
        <is>
          <r>
            <t xml:space="preserve">Ajudante de encanador</t>
          </r>
        </is>
      </c>
      <c r="C1316" s="18" t="inlineStr">
        <is>
          <r>
            <t xml:space="preserve">SP Obras</t>
          </r>
        </is>
      </c>
      <c r="D1316" s="18" t="inlineStr">
        <is>
          <r>
            <t xml:space="preserve">H</t>
          </r>
        </is>
      </c>
      <c r="E1316" s="20" t="n">
        <v>2.0</v>
      </c>
      <c r="F1316" s="21" t="n">
        <v>20.4363</v>
      </c>
      <c r="G1316" s="21" t="n">
        <f>ROUND(ROUND(E1316,4)*F1316,2)</f>
        <v>40.87</v>
      </c>
    </row>
    <row r="1317" customHeight="1" ht="29">
      <c r="A1317" s="18" t="inlineStr">
        <is>
          <r>
            <t xml:space="preserve">B.01.000.010118</t>
          </r>
        </is>
      </c>
      <c r="B1317" s="19" t="inlineStr">
        <is>
          <r>
            <t xml:space="preserve">Encanador</t>
          </r>
        </is>
      </c>
      <c r="C1317" s="18" t="inlineStr">
        <is>
          <r>
            <t xml:space="preserve">SP Obras</t>
          </r>
        </is>
      </c>
      <c r="D1317" s="18" t="inlineStr">
        <is>
          <r>
            <t xml:space="preserve">H</t>
          </r>
        </is>
      </c>
      <c r="E1317" s="20" t="n">
        <v>1.0</v>
      </c>
      <c r="F1317" s="21" t="n">
        <v>29.8021</v>
      </c>
      <c r="G1317" s="21" t="n">
        <f>ROUND(ROUND(E1317,4)*F1317,2)</f>
        <v>29.8</v>
      </c>
    </row>
    <row r="1318" customHeight="1" ht="15">
      <c r="A1318" s="2" t="inlineStr"/>
      <c r="B1318" s="2" t="inlineStr"/>
      <c r="C1318" s="2" t="inlineStr"/>
      <c r="D1318" s="2" t="inlineStr"/>
      <c r="E1318" s="22" t="inlineStr">
        <is>
          <r>
            <t xml:space="preserve">TOTAL Mão de Obra:</t>
          </r>
        </is>
      </c>
      <c r="F1318" s="22" t="inlineStr"/>
      <c r="G1318" s="23" t="n">
        <f>SUM(G1316:G1317)</f>
        <v>70.67</v>
      </c>
    </row>
    <row r="1319" customHeight="1" ht="15">
      <c r="A1319" s="2" t="inlineStr"/>
      <c r="B1319" s="2" t="inlineStr"/>
      <c r="C1319" s="2" t="inlineStr"/>
      <c r="D1319" s="2" t="inlineStr"/>
      <c r="E1319" s="24" t="inlineStr">
        <is>
          <r>
            <t xml:space="preserve">VALOR:</t>
          </r>
        </is>
      </c>
      <c r="F1319" s="24" t="inlineStr"/>
      <c r="G1319" s="25" t="n">
        <f>ROUND(SUM(G1314,G1318),2)</f>
        <v>971.04</v>
      </c>
    </row>
    <row r="1320" customHeight="1" ht="10">
      <c r="A1320" s="2" t="inlineStr"/>
      <c r="B1320" s="2" t="inlineStr"/>
      <c r="C1320" s="2" t="inlineStr"/>
      <c r="D1320" s="2" t="inlineStr"/>
      <c r="E1320" s="14" t="inlineStr"/>
      <c r="F1320" s="14" t="inlineStr"/>
      <c r="G1320" s="14" t="inlineStr"/>
    </row>
    <row r="1321" customHeight="1" ht="20">
      <c r="A1321" s="15" t="inlineStr">
        <is>
          <r>
            <t xml:space="preserve">2.9.29. ​48.05.010​ Torneira de boia, DN= 3/4´​ (UN)</t>
          </r>
        </is>
      </c>
      <c r="B1321" s="15" t="inlineStr"/>
      <c r="C1321" s="15" t="inlineStr"/>
      <c r="D1321" s="15" t="inlineStr"/>
      <c r="E1321" s="15" t="inlineStr"/>
      <c r="F1321" s="15" t="inlineStr"/>
      <c r="G1321" s="15" t="inlineStr"/>
    </row>
    <row r="1322" customHeight="1" ht="15">
      <c r="A1322" s="16" t="inlineStr">
        <is>
          <r>
            <t xml:space="preserve">Material</t>
          </r>
        </is>
      </c>
      <c r="B1322" s="16" t="inlineStr"/>
      <c r="C1322" s="17" t="inlineStr">
        <is>
          <r>
            <t xml:space="preserve">FONTE</t>
          </r>
        </is>
      </c>
      <c r="D1322" s="17" t="inlineStr">
        <is>
          <r>
            <t xml:space="preserve">UNID</t>
          </r>
        </is>
      </c>
      <c r="E1322" s="17" t="inlineStr">
        <is>
          <r>
            <t xml:space="preserve">COEFICIENTE</t>
          </r>
        </is>
      </c>
      <c r="F1322" s="17" t="inlineStr">
        <is>
          <r>
            <t xml:space="preserve">PREÇO UNITÁRIO</t>
          </r>
        </is>
      </c>
      <c r="G1322" s="17" t="inlineStr">
        <is>
          <r>
            <t xml:space="preserve">TOTAL</t>
          </r>
        </is>
      </c>
    </row>
    <row r="1323" customHeight="1" ht="29">
      <c r="A1323" s="18" t="inlineStr">
        <is>
          <r>
            <t xml:space="preserve">B.07.000.069552</t>
          </r>
        </is>
      </c>
      <c r="B1323" s="19" t="inlineStr">
        <is>
          <r>
            <t xml:space="preserve">Fita teflon de 18 mm</t>
          </r>
        </is>
      </c>
      <c r="C1323" s="18" t="inlineStr">
        <is>
          <r>
            <t xml:space="preserve">SP Obras</t>
          </r>
        </is>
      </c>
      <c r="D1323" s="18" t="inlineStr">
        <is>
          <r>
            <t xml:space="preserve">M</t>
          </r>
        </is>
      </c>
      <c r="E1323" s="20" t="n">
        <v>0.36</v>
      </c>
      <c r="F1323" s="21" t="n">
        <v>0.19</v>
      </c>
      <c r="G1323" s="21" t="n">
        <f>ROUND(ROUND(E1323,4)*F1323,2)</f>
        <v>0.07</v>
      </c>
    </row>
    <row r="1324" customHeight="1" ht="29">
      <c r="A1324" s="18" t="inlineStr">
        <is>
          <r>
            <t xml:space="preserve">O.08.000.069515</t>
          </r>
        </is>
      </c>
      <c r="B1324" s="19" t="inlineStr">
        <is>
          <r>
            <t xml:space="preserve">Torneira de boia liga de cobre (bronze e latão), plástico de engenharia, elastômeros, de 3/4"</t>
          </r>
        </is>
      </c>
      <c r="C1324" s="18" t="inlineStr">
        <is>
          <r>
            <t xml:space="preserve">SP Obras</t>
          </r>
        </is>
      </c>
      <c r="D1324" s="18" t="inlineStr">
        <is>
          <r>
            <t xml:space="preserve">UN</t>
          </r>
        </is>
      </c>
      <c r="E1324" s="20" t="n">
        <v>1.0</v>
      </c>
      <c r="F1324" s="21" t="n">
        <v>90.19</v>
      </c>
      <c r="G1324" s="21" t="n">
        <f>ROUND(ROUND(E1324,4)*F1324,2)</f>
        <v>90.19</v>
      </c>
    </row>
    <row r="1325" customHeight="1" ht="15">
      <c r="A1325" s="2" t="inlineStr"/>
      <c r="B1325" s="2" t="inlineStr"/>
      <c r="C1325" s="2" t="inlineStr"/>
      <c r="D1325" s="2" t="inlineStr"/>
      <c r="E1325" s="22" t="inlineStr">
        <is>
          <r>
            <t xml:space="preserve">TOTAL Material:</t>
          </r>
        </is>
      </c>
      <c r="F1325" s="22" t="inlineStr"/>
      <c r="G1325" s="23" t="n">
        <f>SUM(G1323:G1324)</f>
        <v>90.26</v>
      </c>
    </row>
    <row r="1326" customHeight="1" ht="15">
      <c r="A1326" s="16" t="inlineStr">
        <is>
          <r>
            <t xml:space="preserve">Mão de Obra</t>
          </r>
        </is>
      </c>
      <c r="B1326" s="16" t="inlineStr"/>
      <c r="C1326" s="17" t="inlineStr">
        <is>
          <r>
            <t xml:space="preserve">FONTE</t>
          </r>
        </is>
      </c>
      <c r="D1326" s="17" t="inlineStr">
        <is>
          <r>
            <t xml:space="preserve">UNID</t>
          </r>
        </is>
      </c>
      <c r="E1326" s="17" t="inlineStr">
        <is>
          <r>
            <t xml:space="preserve">COEFICIENTE</t>
          </r>
        </is>
      </c>
      <c r="F1326" s="17" t="inlineStr">
        <is>
          <r>
            <t xml:space="preserve">PREÇO UNITÁRIO</t>
          </r>
        </is>
      </c>
      <c r="G1326" s="17" t="inlineStr">
        <is>
          <r>
            <t xml:space="preserve">TOTAL</t>
          </r>
        </is>
      </c>
    </row>
    <row r="1327" customHeight="1" ht="29">
      <c r="A1327" s="18" t="inlineStr">
        <is>
          <r>
            <t xml:space="preserve">B.01.000.010119</t>
          </r>
        </is>
      </c>
      <c r="B1327" s="19" t="inlineStr">
        <is>
          <r>
            <t xml:space="preserve">Ajudante de encanador</t>
          </r>
        </is>
      </c>
      <c r="C1327" s="18" t="inlineStr">
        <is>
          <r>
            <t xml:space="preserve">SP Obras</t>
          </r>
        </is>
      </c>
      <c r="D1327" s="18" t="inlineStr">
        <is>
          <r>
            <t xml:space="preserve">H</t>
          </r>
        </is>
      </c>
      <c r="E1327" s="20" t="n">
        <v>0.3</v>
      </c>
      <c r="F1327" s="21" t="n">
        <v>20.4363</v>
      </c>
      <c r="G1327" s="21" t="n">
        <f>ROUND(ROUND(E1327,4)*F1327,2)</f>
        <v>6.13</v>
      </c>
    </row>
    <row r="1328" customHeight="1" ht="29">
      <c r="A1328" s="18" t="inlineStr">
        <is>
          <r>
            <t xml:space="preserve">B.01.000.010118</t>
          </r>
        </is>
      </c>
      <c r="B1328" s="19" t="inlineStr">
        <is>
          <r>
            <t xml:space="preserve">Encanador</t>
          </r>
        </is>
      </c>
      <c r="C1328" s="18" t="inlineStr">
        <is>
          <r>
            <t xml:space="preserve">SP Obras</t>
          </r>
        </is>
      </c>
      <c r="D1328" s="18" t="inlineStr">
        <is>
          <r>
            <t xml:space="preserve">H</t>
          </r>
        </is>
      </c>
      <c r="E1328" s="20" t="n">
        <v>0.3</v>
      </c>
      <c r="F1328" s="21" t="n">
        <v>29.8021</v>
      </c>
      <c r="G1328" s="21" t="n">
        <f>ROUND(ROUND(E1328,4)*F1328,2)</f>
        <v>8.94</v>
      </c>
    </row>
    <row r="1329" customHeight="1" ht="15">
      <c r="A1329" s="2" t="inlineStr"/>
      <c r="B1329" s="2" t="inlineStr"/>
      <c r="C1329" s="2" t="inlineStr"/>
      <c r="D1329" s="2" t="inlineStr"/>
      <c r="E1329" s="22" t="inlineStr">
        <is>
          <r>
            <t xml:space="preserve">TOTAL Mão de Obra:</t>
          </r>
        </is>
      </c>
      <c r="F1329" s="22" t="inlineStr"/>
      <c r="G1329" s="23" t="n">
        <f>SUM(G1327:G1328)</f>
        <v>15.07</v>
      </c>
    </row>
    <row r="1330" customHeight="1" ht="15">
      <c r="A1330" s="2" t="inlineStr"/>
      <c r="B1330" s="2" t="inlineStr"/>
      <c r="C1330" s="2" t="inlineStr"/>
      <c r="D1330" s="2" t="inlineStr"/>
      <c r="E1330" s="24" t="inlineStr">
        <is>
          <r>
            <t xml:space="preserve">VALOR:</t>
          </r>
        </is>
      </c>
      <c r="F1330" s="24" t="inlineStr"/>
      <c r="G1330" s="25" t="n">
        <f>ROUND(SUM(G1325,G1329),2)</f>
        <v>105.33</v>
      </c>
    </row>
    <row r="1331" customHeight="1" ht="10">
      <c r="A1331" s="2" t="inlineStr"/>
      <c r="B1331" s="2" t="inlineStr"/>
      <c r="C1331" s="2" t="inlineStr"/>
      <c r="D1331" s="2" t="inlineStr"/>
      <c r="E1331" s="14" t="inlineStr"/>
      <c r="F1331" s="14" t="inlineStr"/>
      <c r="G1331" s="14" t="inlineStr"/>
    </row>
    <row r="1332" customHeight="1" ht="20">
      <c r="A1332" s="15" t="inlineStr">
        <is>
          <r>
            <t xml:space="preserve">2.9.30. ​49.01.040​ Caixa sifonada de PVC rígido de 150 x 185 x 75 mm, com grelha​ (UN)</t>
          </r>
        </is>
      </c>
      <c r="B1332" s="15" t="inlineStr"/>
      <c r="C1332" s="15" t="inlineStr"/>
      <c r="D1332" s="15" t="inlineStr"/>
      <c r="E1332" s="15" t="inlineStr"/>
      <c r="F1332" s="15" t="inlineStr"/>
      <c r="G1332" s="15" t="inlineStr"/>
    </row>
    <row r="1333" customHeight="1" ht="15">
      <c r="A1333" s="16" t="inlineStr">
        <is>
          <r>
            <t xml:space="preserve">Material</t>
          </r>
        </is>
      </c>
      <c r="B1333" s="16" t="inlineStr"/>
      <c r="C1333" s="17" t="inlineStr">
        <is>
          <r>
            <t xml:space="preserve">FONTE</t>
          </r>
        </is>
      </c>
      <c r="D1333" s="17" t="inlineStr">
        <is>
          <r>
            <t xml:space="preserve">UNID</t>
          </r>
        </is>
      </c>
      <c r="E1333" s="17" t="inlineStr">
        <is>
          <r>
            <t xml:space="preserve">COEFICIENTE</t>
          </r>
        </is>
      </c>
      <c r="F1333" s="17" t="inlineStr">
        <is>
          <r>
            <t xml:space="preserve">PREÇO UNITÁRIO</t>
          </r>
        </is>
      </c>
      <c r="G1333" s="17" t="inlineStr">
        <is>
          <r>
            <t xml:space="preserve">TOTAL</t>
          </r>
        </is>
      </c>
    </row>
    <row r="1334" customHeight="1" ht="29">
      <c r="A1334" s="18" t="inlineStr">
        <is>
          <r>
            <t xml:space="preserve">O.02.000.090829</t>
          </r>
        </is>
      </c>
      <c r="B1334" s="19" t="inlineStr">
        <is>
          <r>
            <t xml:space="preserve">Caixa sifonada em PVC rígido de 150 x 185 x 75 mm; ref. Tigre ou equivalente</t>
          </r>
        </is>
      </c>
      <c r="C1334" s="18" t="inlineStr">
        <is>
          <r>
            <t xml:space="preserve">SP Obras</t>
          </r>
        </is>
      </c>
      <c r="D1334" s="18" t="inlineStr">
        <is>
          <r>
            <t xml:space="preserve">UN</t>
          </r>
        </is>
      </c>
      <c r="E1334" s="20" t="n">
        <v>1.0</v>
      </c>
      <c r="F1334" s="21" t="n">
        <v>46.95</v>
      </c>
      <c r="G1334" s="21" t="n">
        <f>ROUND(ROUND(E1334,4)*F1334,2)</f>
        <v>46.95</v>
      </c>
    </row>
    <row r="1335" customHeight="1" ht="29">
      <c r="A1335" s="18" t="inlineStr">
        <is>
          <r>
            <t xml:space="preserve">O.05.000.067548</t>
          </r>
        </is>
      </c>
      <c r="B1335" s="19" t="inlineStr">
        <is>
          <r>
            <t xml:space="preserve">Grelha metálica de 150 x 150 mm, para caixa sifonada ou ralo, ref. Metal Vila ou equivalente</t>
          </r>
        </is>
      </c>
      <c r="C1335" s="18" t="inlineStr">
        <is>
          <r>
            <t xml:space="preserve">SP Obras</t>
          </r>
        </is>
      </c>
      <c r="D1335" s="18" t="inlineStr">
        <is>
          <r>
            <t xml:space="preserve">UN</t>
          </r>
        </is>
      </c>
      <c r="E1335" s="20" t="n">
        <v>1.0</v>
      </c>
      <c r="F1335" s="21" t="n">
        <v>28.34</v>
      </c>
      <c r="G1335" s="21" t="n">
        <f>ROUND(ROUND(E1335,4)*F1335,2)</f>
        <v>28.34</v>
      </c>
    </row>
    <row r="1336" customHeight="1" ht="15">
      <c r="A1336" s="2" t="inlineStr"/>
      <c r="B1336" s="2" t="inlineStr"/>
      <c r="C1336" s="2" t="inlineStr"/>
      <c r="D1336" s="2" t="inlineStr"/>
      <c r="E1336" s="22" t="inlineStr">
        <is>
          <r>
            <t xml:space="preserve">TOTAL Material:</t>
          </r>
        </is>
      </c>
      <c r="F1336" s="22" t="inlineStr"/>
      <c r="G1336" s="23" t="n">
        <f>SUM(G1334:G1335)</f>
        <v>75.29</v>
      </c>
    </row>
    <row r="1337" customHeight="1" ht="15">
      <c r="A1337" s="16" t="inlineStr">
        <is>
          <r>
            <t xml:space="preserve">Mão de Obra</t>
          </r>
        </is>
      </c>
      <c r="B1337" s="16" t="inlineStr"/>
      <c r="C1337" s="17" t="inlineStr">
        <is>
          <r>
            <t xml:space="preserve">FONTE</t>
          </r>
        </is>
      </c>
      <c r="D1337" s="17" t="inlineStr">
        <is>
          <r>
            <t xml:space="preserve">UNID</t>
          </r>
        </is>
      </c>
      <c r="E1337" s="17" t="inlineStr">
        <is>
          <r>
            <t xml:space="preserve">COEFICIENTE</t>
          </r>
        </is>
      </c>
      <c r="F1337" s="17" t="inlineStr">
        <is>
          <r>
            <t xml:space="preserve">PREÇO UNITÁRIO</t>
          </r>
        </is>
      </c>
      <c r="G1337" s="17" t="inlineStr">
        <is>
          <r>
            <t xml:space="preserve">TOTAL</t>
          </r>
        </is>
      </c>
    </row>
    <row r="1338" customHeight="1" ht="29">
      <c r="A1338" s="18" t="inlineStr">
        <is>
          <r>
            <t xml:space="preserve">B.01.000.010119</t>
          </r>
        </is>
      </c>
      <c r="B1338" s="19" t="inlineStr">
        <is>
          <r>
            <t xml:space="preserve">Ajudante de encanador</t>
          </r>
        </is>
      </c>
      <c r="C1338" s="18" t="inlineStr">
        <is>
          <r>
            <t xml:space="preserve">SP Obras</t>
          </r>
        </is>
      </c>
      <c r="D1338" s="18" t="inlineStr">
        <is>
          <r>
            <t xml:space="preserve">H</t>
          </r>
        </is>
      </c>
      <c r="E1338" s="20" t="n">
        <v>1.0</v>
      </c>
      <c r="F1338" s="21" t="n">
        <v>20.4363</v>
      </c>
      <c r="G1338" s="21" t="n">
        <f>ROUND(ROUND(E1338,4)*F1338,2)</f>
        <v>20.44</v>
      </c>
    </row>
    <row r="1339" customHeight="1" ht="29">
      <c r="A1339" s="18" t="inlineStr">
        <is>
          <r>
            <t xml:space="preserve">B.01.000.010118</t>
          </r>
        </is>
      </c>
      <c r="B1339" s="19" t="inlineStr">
        <is>
          <r>
            <t xml:space="preserve">Encanador</t>
          </r>
        </is>
      </c>
      <c r="C1339" s="18" t="inlineStr">
        <is>
          <r>
            <t xml:space="preserve">SP Obras</t>
          </r>
        </is>
      </c>
      <c r="D1339" s="18" t="inlineStr">
        <is>
          <r>
            <t xml:space="preserve">H</t>
          </r>
        </is>
      </c>
      <c r="E1339" s="20" t="n">
        <v>1.0</v>
      </c>
      <c r="F1339" s="21" t="n">
        <v>29.8021</v>
      </c>
      <c r="G1339" s="21" t="n">
        <f>ROUND(ROUND(E1339,4)*F1339,2)</f>
        <v>29.8</v>
      </c>
    </row>
    <row r="1340" customHeight="1" ht="15">
      <c r="A1340" s="2" t="inlineStr"/>
      <c r="B1340" s="2" t="inlineStr"/>
      <c r="C1340" s="2" t="inlineStr"/>
      <c r="D1340" s="2" t="inlineStr"/>
      <c r="E1340" s="22" t="inlineStr">
        <is>
          <r>
            <t xml:space="preserve">TOTAL Mão de Obra:</t>
          </r>
        </is>
      </c>
      <c r="F1340" s="22" t="inlineStr"/>
      <c r="G1340" s="23" t="n">
        <f>SUM(G1338:G1339)</f>
        <v>50.24</v>
      </c>
    </row>
    <row r="1341" customHeight="1" ht="15">
      <c r="A1341" s="2" t="inlineStr"/>
      <c r="B1341" s="2" t="inlineStr"/>
      <c r="C1341" s="2" t="inlineStr"/>
      <c r="D1341" s="2" t="inlineStr"/>
      <c r="E1341" s="24" t="inlineStr">
        <is>
          <r>
            <t xml:space="preserve">VALOR:</t>
          </r>
        </is>
      </c>
      <c r="F1341" s="24" t="inlineStr"/>
      <c r="G1341" s="25" t="n">
        <f>ROUND(SUM(G1336,G1340),2)</f>
        <v>125.53</v>
      </c>
    </row>
    <row r="1342" customHeight="1" ht="10">
      <c r="A1342" s="2" t="inlineStr"/>
      <c r="B1342" s="2" t="inlineStr"/>
      <c r="C1342" s="2" t="inlineStr"/>
      <c r="D1342" s="2" t="inlineStr"/>
      <c r="E1342" s="14" t="inlineStr"/>
      <c r="F1342" s="14" t="inlineStr"/>
      <c r="G1342" s="14" t="inlineStr"/>
    </row>
    <row r="1343" customHeight="1" ht="20">
      <c r="A1343" s="15" t="inlineStr">
        <is>
          <r>
            <t xml:space="preserve">2.9.31. ​49.03.036​ Caixa de gordura em PVC com tampa reforçada - capacidade 19 litros​ (UN)</t>
          </r>
        </is>
      </c>
      <c r="B1343" s="15" t="inlineStr"/>
      <c r="C1343" s="15" t="inlineStr"/>
      <c r="D1343" s="15" t="inlineStr"/>
      <c r="E1343" s="15" t="inlineStr"/>
      <c r="F1343" s="15" t="inlineStr"/>
      <c r="G1343" s="15" t="inlineStr"/>
    </row>
    <row r="1344" customHeight="1" ht="15">
      <c r="A1344" s="16" t="inlineStr">
        <is>
          <r>
            <t xml:space="preserve">Material</t>
          </r>
        </is>
      </c>
      <c r="B1344" s="16" t="inlineStr"/>
      <c r="C1344" s="17" t="inlineStr">
        <is>
          <r>
            <t xml:space="preserve">FONTE</t>
          </r>
        </is>
      </c>
      <c r="D1344" s="17" t="inlineStr">
        <is>
          <r>
            <t xml:space="preserve">UNID</t>
          </r>
        </is>
      </c>
      <c r="E1344" s="17" t="inlineStr">
        <is>
          <r>
            <t xml:space="preserve">COEFICIENTE</t>
          </r>
        </is>
      </c>
      <c r="F1344" s="17" t="inlineStr">
        <is>
          <r>
            <t xml:space="preserve">PREÇO UNITÁRIO</t>
          </r>
        </is>
      </c>
      <c r="G1344" s="17" t="inlineStr">
        <is>
          <r>
            <t xml:space="preserve">TOTAL</t>
          </r>
        </is>
      </c>
    </row>
    <row r="1345" customHeight="1" ht="29">
      <c r="A1345" s="18" t="inlineStr">
        <is>
          <r>
            <t xml:space="preserve">O.01.000.067503</t>
          </r>
        </is>
      </c>
      <c r="B1345" s="19" t="inlineStr">
        <is>
          <r>
            <t xml:space="preserve">Caixa de gordura em PVC, com tampa, cesto de limpeza, 2 entradas de 75mm, 1 entrada de 50mm, 1 saída de 100mm, completo; ref. Tigre ou equivalente - capacidade de 19 litros</t>
          </r>
        </is>
      </c>
      <c r="C1345" s="18" t="inlineStr">
        <is>
          <r>
            <t xml:space="preserve">SP Obras</t>
          </r>
        </is>
      </c>
      <c r="D1345" s="18" t="inlineStr">
        <is>
          <r>
            <t xml:space="preserve">UN</t>
          </r>
        </is>
      </c>
      <c r="E1345" s="20" t="n">
        <v>1.0</v>
      </c>
      <c r="F1345" s="21" t="n">
        <v>382.22</v>
      </c>
      <c r="G1345" s="21" t="n">
        <f>ROUND(ROUND(E1345,4)*F1345,2)</f>
        <v>382.22</v>
      </c>
    </row>
    <row r="1346" customHeight="1" ht="15">
      <c r="A1346" s="2" t="inlineStr"/>
      <c r="B1346" s="2" t="inlineStr"/>
      <c r="C1346" s="2" t="inlineStr"/>
      <c r="D1346" s="2" t="inlineStr"/>
      <c r="E1346" s="22" t="inlineStr">
        <is>
          <r>
            <t xml:space="preserve">TOTAL Material:</t>
          </r>
        </is>
      </c>
      <c r="F1346" s="22" t="inlineStr"/>
      <c r="G1346" s="23" t="n">
        <f>SUM(G1345:G1345)</f>
        <v>382.22</v>
      </c>
    </row>
    <row r="1347" customHeight="1" ht="15">
      <c r="A1347" s="16" t="inlineStr">
        <is>
          <r>
            <t xml:space="preserve">Mão de Obra</t>
          </r>
        </is>
      </c>
      <c r="B1347" s="16" t="inlineStr"/>
      <c r="C1347" s="17" t="inlineStr">
        <is>
          <r>
            <t xml:space="preserve">FONTE</t>
          </r>
        </is>
      </c>
      <c r="D1347" s="17" t="inlineStr">
        <is>
          <r>
            <t xml:space="preserve">UNID</t>
          </r>
        </is>
      </c>
      <c r="E1347" s="17" t="inlineStr">
        <is>
          <r>
            <t xml:space="preserve">COEFICIENTE</t>
          </r>
        </is>
      </c>
      <c r="F1347" s="17" t="inlineStr">
        <is>
          <r>
            <t xml:space="preserve">PREÇO UNITÁRIO</t>
          </r>
        </is>
      </c>
      <c r="G1347" s="17" t="inlineStr">
        <is>
          <r>
            <t xml:space="preserve">TOTAL</t>
          </r>
        </is>
      </c>
    </row>
    <row r="1348" customHeight="1" ht="29">
      <c r="A1348" s="18" t="inlineStr">
        <is>
          <r>
            <t xml:space="preserve">B.01.000.010119</t>
          </r>
        </is>
      </c>
      <c r="B1348" s="19" t="inlineStr">
        <is>
          <r>
            <t xml:space="preserve">Ajudante de encanador</t>
          </r>
        </is>
      </c>
      <c r="C1348" s="18" t="inlineStr">
        <is>
          <r>
            <t xml:space="preserve">SP Obras</t>
          </r>
        </is>
      </c>
      <c r="D1348" s="18" t="inlineStr">
        <is>
          <r>
            <t xml:space="preserve">H</t>
          </r>
        </is>
      </c>
      <c r="E1348" s="20" t="n">
        <v>1.0</v>
      </c>
      <c r="F1348" s="21" t="n">
        <v>20.4363</v>
      </c>
      <c r="G1348" s="21" t="n">
        <f>ROUND(ROUND(E1348,4)*F1348,2)</f>
        <v>20.44</v>
      </c>
    </row>
    <row r="1349" customHeight="1" ht="29">
      <c r="A1349" s="18" t="inlineStr">
        <is>
          <r>
            <t xml:space="preserve">B.01.000.010118</t>
          </r>
        </is>
      </c>
      <c r="B1349" s="19" t="inlineStr">
        <is>
          <r>
            <t xml:space="preserve">Encanador</t>
          </r>
        </is>
      </c>
      <c r="C1349" s="18" t="inlineStr">
        <is>
          <r>
            <t xml:space="preserve">SP Obras</t>
          </r>
        </is>
      </c>
      <c r="D1349" s="18" t="inlineStr">
        <is>
          <r>
            <t xml:space="preserve">H</t>
          </r>
        </is>
      </c>
      <c r="E1349" s="20" t="n">
        <v>1.0</v>
      </c>
      <c r="F1349" s="21" t="n">
        <v>29.8021</v>
      </c>
      <c r="G1349" s="21" t="n">
        <f>ROUND(ROUND(E1349,4)*F1349,2)</f>
        <v>29.8</v>
      </c>
    </row>
    <row r="1350" customHeight="1" ht="15">
      <c r="A1350" s="2" t="inlineStr"/>
      <c r="B1350" s="2" t="inlineStr"/>
      <c r="C1350" s="2" t="inlineStr"/>
      <c r="D1350" s="2" t="inlineStr"/>
      <c r="E1350" s="22" t="inlineStr">
        <is>
          <r>
            <t xml:space="preserve">TOTAL Mão de Obra:</t>
          </r>
        </is>
      </c>
      <c r="F1350" s="22" t="inlineStr"/>
      <c r="G1350" s="23" t="n">
        <f>SUM(G1348:G1349)</f>
        <v>50.24</v>
      </c>
    </row>
    <row r="1351" customHeight="1" ht="15">
      <c r="A1351" s="2" t="inlineStr"/>
      <c r="B1351" s="2" t="inlineStr"/>
      <c r="C1351" s="2" t="inlineStr"/>
      <c r="D1351" s="2" t="inlineStr"/>
      <c r="E1351" s="24" t="inlineStr">
        <is>
          <r>
            <t xml:space="preserve">VALOR:</t>
          </r>
        </is>
      </c>
      <c r="F1351" s="24" t="inlineStr"/>
      <c r="G1351" s="25" t="n">
        <f>ROUND(SUM(G1346,G1350),2)</f>
        <v>432.46</v>
      </c>
    </row>
    <row r="1352" customHeight="1" ht="10">
      <c r="A1352" s="2" t="inlineStr"/>
      <c r="B1352" s="2" t="inlineStr"/>
      <c r="C1352" s="2" t="inlineStr"/>
      <c r="D1352" s="2" t="inlineStr"/>
      <c r="E1352" s="14" t="inlineStr"/>
      <c r="F1352" s="14" t="inlineStr"/>
      <c r="G1352" s="14" t="inlineStr"/>
    </row>
    <row r="1353" customHeight="1" ht="20">
      <c r="A1353" s="15" t="inlineStr">
        <is>
          <r>
            <t xml:space="preserve">2.9.32. ​94490​ REGISTRO DE ESFERA, PVC, SOLDÁVEL, COM VOLANTE, DN 32 MM - FORNECIMENTO E INSTALAÇÃO. AF_08/2021​ (UN)</t>
          </r>
        </is>
      </c>
      <c r="B1353" s="15" t="inlineStr"/>
      <c r="C1353" s="15" t="inlineStr"/>
      <c r="D1353" s="15" t="inlineStr"/>
      <c r="E1353" s="15" t="inlineStr"/>
      <c r="F1353" s="15" t="inlineStr"/>
      <c r="G1353" s="15" t="inlineStr"/>
    </row>
    <row r="1354" customHeight="1" ht="15">
      <c r="A1354" s="16" t="inlineStr">
        <is>
          <r>
            <t xml:space="preserve">Material</t>
          </r>
        </is>
      </c>
      <c r="B1354" s="16" t="inlineStr"/>
      <c r="C1354" s="17" t="inlineStr">
        <is>
          <r>
            <t xml:space="preserve">FONTE</t>
          </r>
        </is>
      </c>
      <c r="D1354" s="17" t="inlineStr">
        <is>
          <r>
            <t xml:space="preserve">UNID</t>
          </r>
        </is>
      </c>
      <c r="E1354" s="17" t="inlineStr">
        <is>
          <r>
            <t xml:space="preserve">COEFICIENTE</t>
          </r>
        </is>
      </c>
      <c r="F1354" s="17" t="inlineStr">
        <is>
          <r>
            <t xml:space="preserve">PREÇO UNITÁRIO</t>
          </r>
        </is>
      </c>
      <c r="G1354" s="17" t="inlineStr">
        <is>
          <r>
            <t xml:space="preserve">TOTAL</t>
          </r>
        </is>
      </c>
    </row>
    <row r="1355" customHeight="1" ht="15">
      <c r="A1355" s="18" t="inlineStr">
        <is>
          <r>
            <t xml:space="preserve">00020080</t>
          </r>
        </is>
      </c>
      <c r="B1355" s="19" t="inlineStr">
        <is>
          <r>
            <t xml:space="preserve">ADESIVO PLASTICO PARA PVC, FRASCO COM 175 GR</t>
          </r>
        </is>
      </c>
      <c r="C1355" s="18" t="inlineStr">
        <is>
          <r>
            <t xml:space="preserve">SINAPI</t>
          </r>
        </is>
      </c>
      <c r="D1355" s="18" t="inlineStr">
        <is>
          <r>
            <t xml:space="preserve">UN</t>
          </r>
        </is>
      </c>
      <c r="E1355" s="29" t="n">
        <v>0.04</v>
      </c>
      <c r="F1355" s="21" t="n">
        <v>19.84</v>
      </c>
      <c r="G1355" s="21" t="n">
        <f>TRUNC(TRUNC(E1355,8)*F1355,2)</f>
        <v>0.79</v>
      </c>
    </row>
    <row r="1356" customHeight="1" ht="15">
      <c r="A1356" s="18" t="inlineStr">
        <is>
          <r>
            <t xml:space="preserve">00038383</t>
          </r>
        </is>
      </c>
      <c r="B1356" s="19" t="inlineStr">
        <is>
          <r>
            <t xml:space="preserve">LIXA D'AGUA EM FOLHA, COR PRETA, GRAO 100</t>
          </r>
        </is>
      </c>
      <c r="C1356" s="18" t="inlineStr">
        <is>
          <r>
            <t xml:space="preserve">SINAPI</t>
          </r>
        </is>
      </c>
      <c r="D1356" s="18" t="inlineStr">
        <is>
          <r>
            <t xml:space="preserve">UN</t>
          </r>
        </is>
      </c>
      <c r="E1356" s="29" t="n">
        <v>0.008</v>
      </c>
      <c r="F1356" s="21" t="n">
        <v>2.38</v>
      </c>
      <c r="G1356" s="21" t="n">
        <f>TRUNC(TRUNC(E1356,8)*F1356,2)</f>
        <v>0.01</v>
      </c>
    </row>
    <row r="1357" customHeight="1" ht="21">
      <c r="A1357" s="18" t="inlineStr">
        <is>
          <r>
            <t xml:space="preserve">00011675</t>
          </r>
        </is>
      </c>
      <c r="B1357" s="19" t="inlineStr">
        <is>
          <r>
            <t xml:space="preserve">REGISTRO DE ESFERA, PVC, COM VOLANTE, VS, SOLDAVEL, DN 32 MM, COM CORPO DIVIDIDO</t>
          </r>
        </is>
      </c>
      <c r="C1357" s="18" t="inlineStr">
        <is>
          <r>
            <t xml:space="preserve">SINAPI</t>
          </r>
        </is>
      </c>
      <c r="D1357" s="18" t="inlineStr">
        <is>
          <r>
            <t xml:space="preserve">UN</t>
          </r>
        </is>
      </c>
      <c r="E1357" s="29" t="n">
        <v>1.0</v>
      </c>
      <c r="F1357" s="21" t="n">
        <v>50.75</v>
      </c>
      <c r="G1357" s="21" t="n">
        <f>TRUNC(TRUNC(E1357,8)*F1357,2)</f>
        <v>50.75</v>
      </c>
    </row>
    <row r="1358" customHeight="1" ht="21">
      <c r="A1358" s="18" t="inlineStr">
        <is>
          <r>
            <t xml:space="preserve">00020083</t>
          </r>
        </is>
      </c>
      <c r="B1358" s="19" t="inlineStr">
        <is>
          <r>
            <t xml:space="preserve">SOLUCAO PREPARADORA / LIMPADORA PARA PVC, FRASCO COM 1000 CM3</t>
          </r>
        </is>
      </c>
      <c r="C1358" s="18" t="inlineStr">
        <is>
          <r>
            <t xml:space="preserve">SINAPI</t>
          </r>
        </is>
      </c>
      <c r="D1358" s="18" t="inlineStr">
        <is>
          <r>
            <t xml:space="preserve">UN</t>
          </r>
        </is>
      </c>
      <c r="E1358" s="29" t="n">
        <v>0.0095</v>
      </c>
      <c r="F1358" s="21" t="n">
        <v>68.86</v>
      </c>
      <c r="G1358" s="21" t="n">
        <f>TRUNC(TRUNC(E1358,8)*F1358,2)</f>
        <v>0.65</v>
      </c>
    </row>
    <row r="1359" customHeight="1" ht="15">
      <c r="A1359" s="2" t="inlineStr"/>
      <c r="B1359" s="2" t="inlineStr"/>
      <c r="C1359" s="2" t="inlineStr"/>
      <c r="D1359" s="2" t="inlineStr"/>
      <c r="E1359" s="22" t="inlineStr">
        <is>
          <r>
            <t xml:space="preserve">TOTAL Material:</t>
          </r>
        </is>
      </c>
      <c r="F1359" s="22" t="inlineStr"/>
      <c r="G1359" s="23" t="n">
        <f>SUM(G1355:G1358)</f>
        <v>52.2</v>
      </c>
    </row>
    <row r="1360" customHeight="1" ht="15">
      <c r="A1360" s="16" t="inlineStr">
        <is>
          <r>
            <t xml:space="preserve">Mão de Obra com Encargos Complementares</t>
          </r>
        </is>
      </c>
      <c r="B1360" s="16" t="inlineStr"/>
      <c r="C1360" s="17" t="inlineStr">
        <is>
          <r>
            <t xml:space="preserve">FONTE</t>
          </r>
        </is>
      </c>
      <c r="D1360" s="17" t="inlineStr">
        <is>
          <r>
            <t xml:space="preserve">UNID</t>
          </r>
        </is>
      </c>
      <c r="E1360" s="17" t="inlineStr">
        <is>
          <r>
            <t xml:space="preserve">COEFICIENTE</t>
          </r>
        </is>
      </c>
      <c r="F1360" s="17" t="inlineStr">
        <is>
          <r>
            <t xml:space="preserve">PREÇO UNITÁRIO</t>
          </r>
        </is>
      </c>
      <c r="G1360" s="17" t="inlineStr">
        <is>
          <r>
            <t xml:space="preserve">TOTAL</t>
          </r>
        </is>
      </c>
    </row>
    <row r="1361" customHeight="1" ht="21">
      <c r="A1361" s="18" t="inlineStr">
        <is>
          <r>
            <t xml:space="preserve">88248</t>
          </r>
        </is>
      </c>
      <c r="B1361" s="19" t="inlineStr">
        <is>
          <r>
            <t xml:space="preserve">AUXILIAR DE ENCANADOR OU BOMBEIRO HIDRÁULICO COM ENCARGOS COMPLEMENTARES</t>
          </r>
        </is>
      </c>
      <c r="C1361" s="18" t="inlineStr">
        <is>
          <r>
            <t xml:space="preserve">SINAPI</t>
          </r>
        </is>
      </c>
      <c r="D1361" s="18" t="inlineStr">
        <is>
          <r>
            <t xml:space="preserve">H</t>
          </r>
        </is>
      </c>
      <c r="E1361" s="29" t="n">
        <v>0.0795</v>
      </c>
      <c r="F1361" s="21" t="n">
        <v>31.28</v>
      </c>
      <c r="G1361" s="21" t="n">
        <f>TRUNC(TRUNC(E1361,8)*F1361,2)</f>
        <v>2.48</v>
      </c>
    </row>
    <row r="1362" customHeight="1" ht="21">
      <c r="A1362" s="18" t="inlineStr">
        <is>
          <r>
            <t xml:space="preserve">88267</t>
          </r>
        </is>
      </c>
      <c r="B1362" s="19" t="inlineStr">
        <is>
          <r>
            <t xml:space="preserve">ENCANADOR OU BOMBEIRO HIDRÁULICO COM ENCARGOS COMPLEMENTARES</t>
          </r>
        </is>
      </c>
      <c r="C1362" s="18" t="inlineStr">
        <is>
          <r>
            <t xml:space="preserve">SINAPI</t>
          </r>
        </is>
      </c>
      <c r="D1362" s="18" t="inlineStr">
        <is>
          <r>
            <t xml:space="preserve">H</t>
          </r>
        </is>
      </c>
      <c r="E1362" s="29" t="n">
        <v>0.0795</v>
      </c>
      <c r="F1362" s="21" t="n">
        <v>38.17</v>
      </c>
      <c r="G1362" s="21" t="n">
        <f>TRUNC(TRUNC(E1362,8)*F1362,2)</f>
        <v>3.03</v>
      </c>
    </row>
    <row r="1363" customHeight="1" ht="18">
      <c r="A1363" s="2" t="inlineStr"/>
      <c r="B1363" s="2" t="inlineStr"/>
      <c r="C1363" s="2" t="inlineStr"/>
      <c r="D1363" s="2" t="inlineStr"/>
      <c r="E1363" s="22" t="inlineStr">
        <is>
          <r>
            <t xml:space="preserve">TOTAL Mão de Obra com Encargos Complementares:</t>
          </r>
        </is>
      </c>
      <c r="F1363" s="22" t="inlineStr"/>
      <c r="G1363" s="23" t="n">
        <f>SUM(G1361:G1362)</f>
        <v>5.51</v>
      </c>
    </row>
    <row r="1364" customHeight="1" ht="15">
      <c r="A1364" s="2" t="inlineStr"/>
      <c r="B1364" s="2" t="inlineStr"/>
      <c r="C1364" s="2" t="inlineStr"/>
      <c r="D1364" s="2" t="inlineStr"/>
      <c r="E1364" s="24" t="inlineStr">
        <is>
          <r>
            <t xml:space="preserve">VALOR:</t>
          </r>
        </is>
      </c>
      <c r="F1364" s="24" t="inlineStr"/>
      <c r="G1364" s="25" t="n">
        <f>ROUND(SUM(G1359,G1363),2)</f>
        <v>57.71</v>
      </c>
    </row>
    <row r="1365" customHeight="1" ht="10">
      <c r="A1365" s="2" t="inlineStr"/>
      <c r="B1365" s="2" t="inlineStr"/>
      <c r="C1365" s="2" t="inlineStr"/>
      <c r="D1365" s="2" t="inlineStr"/>
      <c r="E1365" s="14" t="inlineStr"/>
      <c r="F1365" s="14" t="inlineStr"/>
      <c r="G1365" s="14" t="inlineStr"/>
    </row>
    <row r="1366" customHeight="1" ht="20">
      <c r="A1366" s="15" t="inlineStr">
        <is>
          <r>
            <t xml:space="preserve">3.1.1. ​03.03.040​ Demolição manual de revestimento em massa de parede ou teto​ (M2)</t>
          </r>
        </is>
      </c>
      <c r="B1366" s="15" t="inlineStr"/>
      <c r="C1366" s="15" t="inlineStr"/>
      <c r="D1366" s="15" t="inlineStr"/>
      <c r="E1366" s="15" t="inlineStr"/>
      <c r="F1366" s="15" t="inlineStr"/>
      <c r="G1366" s="15" t="inlineStr"/>
    </row>
    <row r="1367" customHeight="1" ht="15">
      <c r="A1367" s="16" t="inlineStr">
        <is>
          <r>
            <t xml:space="preserve">Mão de Obra</t>
          </r>
        </is>
      </c>
      <c r="B1367" s="16" t="inlineStr"/>
      <c r="C1367" s="17" t="inlineStr">
        <is>
          <r>
            <t xml:space="preserve">FONTE</t>
          </r>
        </is>
      </c>
      <c r="D1367" s="17" t="inlineStr">
        <is>
          <r>
            <t xml:space="preserve">UNID</t>
          </r>
        </is>
      </c>
      <c r="E1367" s="17" t="inlineStr">
        <is>
          <r>
            <t xml:space="preserve">COEFICIENTE</t>
          </r>
        </is>
      </c>
      <c r="F1367" s="17" t="inlineStr">
        <is>
          <r>
            <t xml:space="preserve">PREÇO UNITÁRIO</t>
          </r>
        </is>
      </c>
      <c r="G1367" s="17" t="inlineStr">
        <is>
          <r>
            <t xml:space="preserve">TOTAL</t>
          </r>
        </is>
      </c>
    </row>
    <row r="1368" customHeight="1" ht="29">
      <c r="A1368" s="18" t="inlineStr">
        <is>
          <r>
            <t xml:space="preserve">B.01.000.010146</t>
          </r>
        </is>
      </c>
      <c r="B1368" s="19" t="inlineStr">
        <is>
          <r>
            <t xml:space="preserve">Servente</t>
          </r>
        </is>
      </c>
      <c r="C1368" s="18" t="inlineStr">
        <is>
          <r>
            <t xml:space="preserve">SP Obras</t>
          </r>
        </is>
      </c>
      <c r="D1368" s="18" t="inlineStr">
        <is>
          <r>
            <t xml:space="preserve">H</t>
          </r>
        </is>
      </c>
      <c r="E1368" s="20" t="n">
        <v>0.3</v>
      </c>
      <c r="F1368" s="21" t="n">
        <v>20.4363</v>
      </c>
      <c r="G1368" s="21" t="n">
        <f>ROUND(ROUND(E1368,4)*F1368,2)</f>
        <v>6.13</v>
      </c>
    </row>
    <row r="1369" customHeight="1" ht="15">
      <c r="A1369" s="2" t="inlineStr"/>
      <c r="B1369" s="2" t="inlineStr"/>
      <c r="C1369" s="2" t="inlineStr"/>
      <c r="D1369" s="2" t="inlineStr"/>
      <c r="E1369" s="22" t="inlineStr">
        <is>
          <r>
            <t xml:space="preserve">TOTAL Mão de Obra:</t>
          </r>
        </is>
      </c>
      <c r="F1369" s="22" t="inlineStr"/>
      <c r="G1369" s="23" t="n">
        <f>SUM(G1368:G1368)</f>
        <v>6.13</v>
      </c>
    </row>
    <row r="1370" customHeight="1" ht="15">
      <c r="A1370" s="2" t="inlineStr"/>
      <c r="B1370" s="2" t="inlineStr"/>
      <c r="C1370" s="2" t="inlineStr"/>
      <c r="D1370" s="2" t="inlineStr"/>
      <c r="E1370" s="24" t="inlineStr">
        <is>
          <r>
            <t xml:space="preserve">VALOR:</t>
          </r>
        </is>
      </c>
      <c r="F1370" s="24" t="inlineStr"/>
      <c r="G1370" s="25" t="n">
        <f>ROUND(SUM(G1369),2)</f>
        <v>6.13</v>
      </c>
    </row>
    <row r="1371" customHeight="1" ht="10">
      <c r="A1371" s="2" t="inlineStr"/>
      <c r="B1371" s="2" t="inlineStr"/>
      <c r="C1371" s="2" t="inlineStr"/>
      <c r="D1371" s="2" t="inlineStr"/>
      <c r="E1371" s="14" t="inlineStr"/>
      <c r="F1371" s="14" t="inlineStr"/>
      <c r="G1371" s="14" t="inlineStr"/>
    </row>
    <row r="1372" customHeight="1" ht="20">
      <c r="A1372" s="15" t="inlineStr">
        <is>
          <r>
            <t xml:space="preserve">3.1.2. ​04.14.020​ Retirada de vidro ou espelho com raspagem da massa ou retirada de baguete​ (M2)</t>
          </r>
        </is>
      </c>
      <c r="B1372" s="15" t="inlineStr"/>
      <c r="C1372" s="15" t="inlineStr"/>
      <c r="D1372" s="15" t="inlineStr"/>
      <c r="E1372" s="15" t="inlineStr"/>
      <c r="F1372" s="15" t="inlineStr"/>
      <c r="G1372" s="15" t="inlineStr"/>
    </row>
    <row r="1373" customHeight="1" ht="15">
      <c r="A1373" s="16" t="inlineStr">
        <is>
          <r>
            <t xml:space="preserve">Mão de Obra</t>
          </r>
        </is>
      </c>
      <c r="B1373" s="16" t="inlineStr"/>
      <c r="C1373" s="17" t="inlineStr">
        <is>
          <r>
            <t xml:space="preserve">FONTE</t>
          </r>
        </is>
      </c>
      <c r="D1373" s="17" t="inlineStr">
        <is>
          <r>
            <t xml:space="preserve">UNID</t>
          </r>
        </is>
      </c>
      <c r="E1373" s="17" t="inlineStr">
        <is>
          <r>
            <t xml:space="preserve">COEFICIENTE</t>
          </r>
        </is>
      </c>
      <c r="F1373" s="17" t="inlineStr">
        <is>
          <r>
            <t xml:space="preserve">PREÇO UNITÁRIO</t>
          </r>
        </is>
      </c>
      <c r="G1373" s="17" t="inlineStr">
        <is>
          <r>
            <t xml:space="preserve">TOTAL</t>
          </r>
        </is>
      </c>
    </row>
    <row r="1374" customHeight="1" ht="29">
      <c r="A1374" s="18" t="inlineStr">
        <is>
          <r>
            <t xml:space="preserve">B.01.000.010186</t>
          </r>
        </is>
      </c>
      <c r="B1374" s="19" t="inlineStr">
        <is>
          <r>
            <t xml:space="preserve">Vidraceiro</t>
          </r>
        </is>
      </c>
      <c r="C1374" s="18" t="inlineStr">
        <is>
          <r>
            <t xml:space="preserve">SP Obras</t>
          </r>
        </is>
      </c>
      <c r="D1374" s="18" t="inlineStr">
        <is>
          <r>
            <t xml:space="preserve">H</t>
          </r>
        </is>
      </c>
      <c r="E1374" s="20" t="n">
        <v>0.5</v>
      </c>
      <c r="F1374" s="21" t="n">
        <v>29.8021</v>
      </c>
      <c r="G1374" s="21" t="n">
        <f>ROUND(ROUND(E1374,4)*F1374,2)</f>
        <v>14.9</v>
      </c>
    </row>
    <row r="1375" customHeight="1" ht="15">
      <c r="A1375" s="2" t="inlineStr"/>
      <c r="B1375" s="2" t="inlineStr"/>
      <c r="C1375" s="2" t="inlineStr"/>
      <c r="D1375" s="2" t="inlineStr"/>
      <c r="E1375" s="22" t="inlineStr">
        <is>
          <r>
            <t xml:space="preserve">TOTAL Mão de Obra:</t>
          </r>
        </is>
      </c>
      <c r="F1375" s="22" t="inlineStr"/>
      <c r="G1375" s="23" t="n">
        <f>SUM(G1374:G1374)</f>
        <v>14.9</v>
      </c>
    </row>
    <row r="1376" customHeight="1" ht="15">
      <c r="A1376" s="2" t="inlineStr"/>
      <c r="B1376" s="2" t="inlineStr"/>
      <c r="C1376" s="2" t="inlineStr"/>
      <c r="D1376" s="2" t="inlineStr"/>
      <c r="E1376" s="24" t="inlineStr">
        <is>
          <r>
            <t xml:space="preserve">VALOR:</t>
          </r>
        </is>
      </c>
      <c r="F1376" s="24" t="inlineStr"/>
      <c r="G1376" s="25" t="n">
        <f>ROUND(SUM(G1375),2)</f>
        <v>14.9</v>
      </c>
    </row>
    <row r="1377" customHeight="1" ht="10">
      <c r="A1377" s="2" t="inlineStr"/>
      <c r="B1377" s="2" t="inlineStr"/>
      <c r="C1377" s="2" t="inlineStr"/>
      <c r="D1377" s="2" t="inlineStr"/>
      <c r="E1377" s="14" t="inlineStr"/>
      <c r="F1377" s="14" t="inlineStr"/>
      <c r="G1377" s="14" t="inlineStr"/>
    </row>
    <row r="1378" customHeight="1" ht="20">
      <c r="A1378" s="15" t="inlineStr">
        <is>
          <r>
            <t xml:space="preserve">3.1.3. ​17.01.020​ Argamassa de regularização e/ou proteção​ (M3)</t>
          </r>
        </is>
      </c>
      <c r="B1378" s="15" t="inlineStr"/>
      <c r="C1378" s="15" t="inlineStr"/>
      <c r="D1378" s="15" t="inlineStr"/>
      <c r="E1378" s="15" t="inlineStr"/>
      <c r="F1378" s="15" t="inlineStr"/>
      <c r="G1378" s="15" t="inlineStr"/>
    </row>
    <row r="1379" customHeight="1" ht="15">
      <c r="A1379" s="16" t="inlineStr">
        <is>
          <r>
            <t xml:space="preserve">Equipamento</t>
          </r>
        </is>
      </c>
      <c r="B1379" s="16" t="inlineStr"/>
      <c r="C1379" s="17" t="inlineStr">
        <is>
          <r>
            <t xml:space="preserve">FONTE</t>
          </r>
        </is>
      </c>
      <c r="D1379" s="17" t="inlineStr">
        <is>
          <r>
            <t xml:space="preserve">UNID</t>
          </r>
        </is>
      </c>
      <c r="E1379" s="17" t="inlineStr">
        <is>
          <r>
            <t xml:space="preserve">COEFICIENTE</t>
          </r>
        </is>
      </c>
      <c r="F1379" s="17" t="inlineStr">
        <is>
          <r>
            <t xml:space="preserve">PREÇO UNITÁRIO</t>
          </r>
        </is>
      </c>
      <c r="G1379" s="17" t="inlineStr">
        <is>
          <r>
            <t xml:space="preserve">TOTAL</t>
          </r>
        </is>
      </c>
    </row>
    <row r="1380" customHeight="1" ht="29">
      <c r="A1380" s="18" t="inlineStr">
        <is>
          <r>
            <t xml:space="preserve">S.01.000.080125</t>
          </r>
        </is>
      </c>
      <c r="B138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380" s="18" t="inlineStr">
        <is>
          <r>
            <t xml:space="preserve">SP Obras</t>
          </r>
        </is>
      </c>
      <c r="D1380" s="18" t="inlineStr">
        <is>
          <r>
            <t xml:space="preserve">H</t>
          </r>
        </is>
      </c>
      <c r="E1380" s="20" t="n">
        <v>0.43</v>
      </c>
      <c r="F1380" s="21" t="n">
        <v>29.83</v>
      </c>
      <c r="G1380" s="21" t="n">
        <f>ROUND(ROUND(E1380,4)*F1380,2)</f>
        <v>12.83</v>
      </c>
    </row>
    <row r="1381" customHeight="1" ht="15">
      <c r="A1381" s="2" t="inlineStr"/>
      <c r="B1381" s="2" t="inlineStr"/>
      <c r="C1381" s="2" t="inlineStr"/>
      <c r="D1381" s="2" t="inlineStr"/>
      <c r="E1381" s="22" t="inlineStr">
        <is>
          <r>
            <t xml:space="preserve">TOTAL Equipamento:</t>
          </r>
        </is>
      </c>
      <c r="F1381" s="22" t="inlineStr"/>
      <c r="G1381" s="23" t="n">
        <f>SUM(G1380:G1380)</f>
        <v>12.83</v>
      </c>
    </row>
    <row r="1382" customHeight="1" ht="15">
      <c r="A1382" s="16" t="inlineStr">
        <is>
          <r>
            <t xml:space="preserve">Material</t>
          </r>
        </is>
      </c>
      <c r="B1382" s="16" t="inlineStr"/>
      <c r="C1382" s="17" t="inlineStr">
        <is>
          <r>
            <t xml:space="preserve">FONTE</t>
          </r>
        </is>
      </c>
      <c r="D1382" s="17" t="inlineStr">
        <is>
          <r>
            <t xml:space="preserve">UNID</t>
          </r>
        </is>
      </c>
      <c r="E1382" s="17" t="inlineStr">
        <is>
          <r>
            <t xml:space="preserve">COEFICIENTE</t>
          </r>
        </is>
      </c>
      <c r="F1382" s="17" t="inlineStr">
        <is>
          <r>
            <t xml:space="preserve">PREÇO UNITÁRIO</t>
          </r>
        </is>
      </c>
      <c r="G1382" s="17" t="inlineStr">
        <is>
          <r>
            <t xml:space="preserve">TOTAL</t>
          </r>
        </is>
      </c>
    </row>
    <row r="1383" customHeight="1" ht="29">
      <c r="A1383" s="18" t="inlineStr">
        <is>
          <r>
            <t xml:space="preserve">B.04.000.020503</t>
          </r>
        </is>
      </c>
      <c r="B1383" s="19" t="inlineStr">
        <is>
          <r>
            <t xml:space="preserve">Areia média lavada (a granel caçamba fechada)</t>
          </r>
        </is>
      </c>
      <c r="C1383" s="18" t="inlineStr">
        <is>
          <r>
            <t xml:space="preserve">SP Obras</t>
          </r>
        </is>
      </c>
      <c r="D1383" s="18" t="inlineStr">
        <is>
          <r>
            <t xml:space="preserve">M3</t>
          </r>
        </is>
      </c>
      <c r="E1383" s="20" t="n">
        <v>1.045</v>
      </c>
      <c r="F1383" s="21" t="n">
        <v>170.0</v>
      </c>
      <c r="G1383" s="21" t="n">
        <f>ROUND(ROUND(E1383,4)*F1383,2)</f>
        <v>177.65</v>
      </c>
    </row>
    <row r="1384" customHeight="1" ht="29">
      <c r="A1384" s="18" t="inlineStr">
        <is>
          <r>
            <t xml:space="preserve">B.02.000.020508</t>
          </r>
        </is>
      </c>
      <c r="B1384" s="19" t="inlineStr">
        <is>
          <r>
            <t xml:space="preserve">Cimento CPII-E-32 (sacos de 50 kg)</t>
          </r>
        </is>
      </c>
      <c r="C1384" s="18" t="inlineStr">
        <is>
          <r>
            <t xml:space="preserve">SP Obras</t>
          </r>
        </is>
      </c>
      <c r="D1384" s="18" t="inlineStr">
        <is>
          <r>
            <t xml:space="preserve">KG</t>
          </r>
        </is>
      </c>
      <c r="E1384" s="20" t="n">
        <v>453.0</v>
      </c>
      <c r="F1384" s="21" t="n">
        <v>0.65</v>
      </c>
      <c r="G1384" s="21" t="n">
        <f>ROUND(ROUND(E1384,4)*F1384,2)</f>
        <v>294.45</v>
      </c>
    </row>
    <row r="1385" customHeight="1" ht="15">
      <c r="A1385" s="2" t="inlineStr"/>
      <c r="B1385" s="2" t="inlineStr"/>
      <c r="C1385" s="2" t="inlineStr"/>
      <c r="D1385" s="2" t="inlineStr"/>
      <c r="E1385" s="22" t="inlineStr">
        <is>
          <r>
            <t xml:space="preserve">TOTAL Material:</t>
          </r>
        </is>
      </c>
      <c r="F1385" s="22" t="inlineStr"/>
      <c r="G1385" s="23" t="n">
        <f>SUM(G1383:G1384)</f>
        <v>472.1</v>
      </c>
    </row>
    <row r="1386" customHeight="1" ht="15">
      <c r="A1386" s="16" t="inlineStr">
        <is>
          <r>
            <t xml:space="preserve">Mão de Obra</t>
          </r>
        </is>
      </c>
      <c r="B1386" s="16" t="inlineStr"/>
      <c r="C1386" s="17" t="inlineStr">
        <is>
          <r>
            <t xml:space="preserve">FONTE</t>
          </r>
        </is>
      </c>
      <c r="D1386" s="17" t="inlineStr">
        <is>
          <r>
            <t xml:space="preserve">UNID</t>
          </r>
        </is>
      </c>
      <c r="E1386" s="17" t="inlineStr">
        <is>
          <r>
            <t xml:space="preserve">COEFICIENTE</t>
          </r>
        </is>
      </c>
      <c r="F1386" s="17" t="inlineStr">
        <is>
          <r>
            <t xml:space="preserve">PREÇO UNITÁRIO</t>
          </r>
        </is>
      </c>
      <c r="G1386" s="17" t="inlineStr">
        <is>
          <r>
            <t xml:space="preserve">TOTAL</t>
          </r>
        </is>
      </c>
    </row>
    <row r="1387" customHeight="1" ht="29">
      <c r="A1387" s="18" t="inlineStr">
        <is>
          <r>
            <t xml:space="preserve">B.01.000.010139</t>
          </r>
        </is>
      </c>
      <c r="B1387" s="19" t="inlineStr">
        <is>
          <r>
            <t xml:space="preserve">Pedreiro</t>
          </r>
        </is>
      </c>
      <c r="C1387" s="18" t="inlineStr">
        <is>
          <r>
            <t xml:space="preserve">SP Obras</t>
          </r>
        </is>
      </c>
      <c r="D1387" s="18" t="inlineStr">
        <is>
          <r>
            <t xml:space="preserve">H</t>
          </r>
        </is>
      </c>
      <c r="E1387" s="20" t="n">
        <v>6.0</v>
      </c>
      <c r="F1387" s="21" t="n">
        <v>24.8727</v>
      </c>
      <c r="G1387" s="21" t="n">
        <f>ROUND(ROUND(E1387,4)*F1387,2)</f>
        <v>149.24</v>
      </c>
    </row>
    <row r="1388" customHeight="1" ht="29">
      <c r="A1388" s="18" t="inlineStr">
        <is>
          <r>
            <t xml:space="preserve">B.01.000.010146</t>
          </r>
        </is>
      </c>
      <c r="B1388" s="19" t="inlineStr">
        <is>
          <r>
            <t xml:space="preserve">Servente</t>
          </r>
        </is>
      </c>
      <c r="C1388" s="18" t="inlineStr">
        <is>
          <r>
            <t xml:space="preserve">SP Obras</t>
          </r>
        </is>
      </c>
      <c r="D1388" s="18" t="inlineStr">
        <is>
          <r>
            <t xml:space="preserve">H</t>
          </r>
        </is>
      </c>
      <c r="E1388" s="20" t="n">
        <v>8.5</v>
      </c>
      <c r="F1388" s="21" t="n">
        <v>20.4363</v>
      </c>
      <c r="G1388" s="21" t="n">
        <f>ROUND(ROUND(E1388,4)*F1388,2)</f>
        <v>173.71</v>
      </c>
    </row>
    <row r="1389" customHeight="1" ht="15">
      <c r="A1389" s="2" t="inlineStr"/>
      <c r="B1389" s="2" t="inlineStr"/>
      <c r="C1389" s="2" t="inlineStr"/>
      <c r="D1389" s="2" t="inlineStr"/>
      <c r="E1389" s="22" t="inlineStr">
        <is>
          <r>
            <t xml:space="preserve">TOTAL Mão de Obra:</t>
          </r>
        </is>
      </c>
      <c r="F1389" s="22" t="inlineStr"/>
      <c r="G1389" s="23" t="n">
        <f>SUM(G1387:G1388)</f>
        <v>322.95</v>
      </c>
    </row>
    <row r="1390" customHeight="1" ht="15">
      <c r="A1390" s="2" t="inlineStr"/>
      <c r="B1390" s="2" t="inlineStr"/>
      <c r="C1390" s="2" t="inlineStr"/>
      <c r="D1390" s="2" t="inlineStr"/>
      <c r="E1390" s="24" t="inlineStr">
        <is>
          <r>
            <t xml:space="preserve">VALOR:</t>
          </r>
        </is>
      </c>
      <c r="F1390" s="24" t="inlineStr"/>
      <c r="G1390" s="25" t="n">
        <f>ROUND(SUM(G1381,G1385,G1389),2)</f>
        <v>807.89</v>
      </c>
    </row>
    <row r="1391" customHeight="1" ht="10">
      <c r="A1391" s="2" t="inlineStr"/>
      <c r="B1391" s="2" t="inlineStr"/>
      <c r="C1391" s="2" t="inlineStr"/>
      <c r="D1391" s="2" t="inlineStr"/>
      <c r="E1391" s="14" t="inlineStr"/>
      <c r="F1391" s="14" t="inlineStr"/>
      <c r="G1391" s="14" t="inlineStr"/>
    </row>
    <row r="1392" customHeight="1" ht="20">
      <c r="A1392" s="15" t="inlineStr">
        <is>
          <r>
            <t xml:space="preserve">3.1.4. ​17.02.020​ Chapisco​ (M2)</t>
          </r>
        </is>
      </c>
      <c r="B1392" s="15" t="inlineStr"/>
      <c r="C1392" s="15" t="inlineStr"/>
      <c r="D1392" s="15" t="inlineStr"/>
      <c r="E1392" s="15" t="inlineStr"/>
      <c r="F1392" s="15" t="inlineStr"/>
      <c r="G1392" s="15" t="inlineStr"/>
    </row>
    <row r="1393" customHeight="1" ht="15">
      <c r="A1393" s="16" t="inlineStr">
        <is>
          <r>
            <t xml:space="preserve">Equipamento</t>
          </r>
        </is>
      </c>
      <c r="B1393" s="16" t="inlineStr"/>
      <c r="C1393" s="17" t="inlineStr">
        <is>
          <r>
            <t xml:space="preserve">FONTE</t>
          </r>
        </is>
      </c>
      <c r="D1393" s="17" t="inlineStr">
        <is>
          <r>
            <t xml:space="preserve">UNID</t>
          </r>
        </is>
      </c>
      <c r="E1393" s="17" t="inlineStr">
        <is>
          <r>
            <t xml:space="preserve">COEFICIENTE</t>
          </r>
        </is>
      </c>
      <c r="F1393" s="17" t="inlineStr">
        <is>
          <r>
            <t xml:space="preserve">PREÇO UNITÁRIO</t>
          </r>
        </is>
      </c>
      <c r="G1393" s="17" t="inlineStr">
        <is>
          <r>
            <t xml:space="preserve">TOTAL</t>
          </r>
        </is>
      </c>
    </row>
    <row r="1394" customHeight="1" ht="29">
      <c r="A1394" s="18" t="inlineStr">
        <is>
          <r>
            <t xml:space="preserve">S.01.000.080125</t>
          </r>
        </is>
      </c>
      <c r="B139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394" s="18" t="inlineStr">
        <is>
          <r>
            <t xml:space="preserve">SP Obras</t>
          </r>
        </is>
      </c>
      <c r="D1394" s="18" t="inlineStr">
        <is>
          <r>
            <t xml:space="preserve">H</t>
          </r>
        </is>
      </c>
      <c r="E1394" s="20" t="n">
        <v>0.0022</v>
      </c>
      <c r="F1394" s="21" t="n">
        <v>29.83</v>
      </c>
      <c r="G1394" s="21" t="n">
        <f>ROUND(ROUND(E1394,4)*F1394,2)</f>
        <v>0.07</v>
      </c>
    </row>
    <row r="1395" customHeight="1" ht="15">
      <c r="A1395" s="2" t="inlineStr"/>
      <c r="B1395" s="2" t="inlineStr"/>
      <c r="C1395" s="2" t="inlineStr"/>
      <c r="D1395" s="2" t="inlineStr"/>
      <c r="E1395" s="22" t="inlineStr">
        <is>
          <r>
            <t xml:space="preserve">TOTAL Equipamento:</t>
          </r>
        </is>
      </c>
      <c r="F1395" s="22" t="inlineStr"/>
      <c r="G1395" s="23" t="n">
        <f>SUM(G1394:G1394)</f>
        <v>0.07</v>
      </c>
    </row>
    <row r="1396" customHeight="1" ht="15">
      <c r="A1396" s="16" t="inlineStr">
        <is>
          <r>
            <t xml:space="preserve">Material</t>
          </r>
        </is>
      </c>
      <c r="B1396" s="16" t="inlineStr"/>
      <c r="C1396" s="17" t="inlineStr">
        <is>
          <r>
            <t xml:space="preserve">FONTE</t>
          </r>
        </is>
      </c>
      <c r="D1396" s="17" t="inlineStr">
        <is>
          <r>
            <t xml:space="preserve">UNID</t>
          </r>
        </is>
      </c>
      <c r="E1396" s="17" t="inlineStr">
        <is>
          <r>
            <t xml:space="preserve">COEFICIENTE</t>
          </r>
        </is>
      </c>
      <c r="F1396" s="17" t="inlineStr">
        <is>
          <r>
            <t xml:space="preserve">PREÇO UNITÁRIO</t>
          </r>
        </is>
      </c>
      <c r="G1396" s="17" t="inlineStr">
        <is>
          <r>
            <t xml:space="preserve">TOTAL</t>
          </r>
        </is>
      </c>
    </row>
    <row r="1397" customHeight="1" ht="29">
      <c r="A1397" s="18" t="inlineStr">
        <is>
          <r>
            <t xml:space="preserve">B.04.000.020503</t>
          </r>
        </is>
      </c>
      <c r="B1397" s="19" t="inlineStr">
        <is>
          <r>
            <t xml:space="preserve">Areia média lavada (a granel caçamba fechada)</t>
          </r>
        </is>
      </c>
      <c r="C1397" s="18" t="inlineStr">
        <is>
          <r>
            <t xml:space="preserve">SP Obras</t>
          </r>
        </is>
      </c>
      <c r="D1397" s="18" t="inlineStr">
        <is>
          <r>
            <t xml:space="preserve">M3</t>
          </r>
        </is>
      </c>
      <c r="E1397" s="20" t="n">
        <v>0.0052</v>
      </c>
      <c r="F1397" s="21" t="n">
        <v>170.0</v>
      </c>
      <c r="G1397" s="21" t="n">
        <f>ROUND(ROUND(E1397,4)*F1397,2)</f>
        <v>0.88</v>
      </c>
    </row>
    <row r="1398" customHeight="1" ht="29">
      <c r="A1398" s="18" t="inlineStr">
        <is>
          <r>
            <t xml:space="preserve">B.02.000.020508</t>
          </r>
        </is>
      </c>
      <c r="B1398" s="19" t="inlineStr">
        <is>
          <r>
            <t xml:space="preserve">Cimento CPII-E-32 (sacos de 50 kg)</t>
          </r>
        </is>
      </c>
      <c r="C1398" s="18" t="inlineStr">
        <is>
          <r>
            <t xml:space="preserve">SP Obras</t>
          </r>
        </is>
      </c>
      <c r="D1398" s="18" t="inlineStr">
        <is>
          <r>
            <t xml:space="preserve">KG</t>
          </r>
        </is>
      </c>
      <c r="E1398" s="20" t="n">
        <v>2.265</v>
      </c>
      <c r="F1398" s="21" t="n">
        <v>0.65</v>
      </c>
      <c r="G1398" s="21" t="n">
        <f>ROUND(ROUND(E1398,4)*F1398,2)</f>
        <v>1.47</v>
      </c>
    </row>
    <row r="1399" customHeight="1" ht="15">
      <c r="A1399" s="2" t="inlineStr"/>
      <c r="B1399" s="2" t="inlineStr"/>
      <c r="C1399" s="2" t="inlineStr"/>
      <c r="D1399" s="2" t="inlineStr"/>
      <c r="E1399" s="22" t="inlineStr">
        <is>
          <r>
            <t xml:space="preserve">TOTAL Material:</t>
          </r>
        </is>
      </c>
      <c r="F1399" s="22" t="inlineStr"/>
      <c r="G1399" s="23" t="n">
        <f>SUM(G1397:G1398)</f>
        <v>2.35</v>
      </c>
    </row>
    <row r="1400" customHeight="1" ht="15">
      <c r="A1400" s="16" t="inlineStr">
        <is>
          <r>
            <t xml:space="preserve">Mão de Obra</t>
          </r>
        </is>
      </c>
      <c r="B1400" s="16" t="inlineStr"/>
      <c r="C1400" s="17" t="inlineStr">
        <is>
          <r>
            <t xml:space="preserve">FONTE</t>
          </r>
        </is>
      </c>
      <c r="D1400" s="17" t="inlineStr">
        <is>
          <r>
            <t xml:space="preserve">UNID</t>
          </r>
        </is>
      </c>
      <c r="E1400" s="17" t="inlineStr">
        <is>
          <r>
            <t xml:space="preserve">COEFICIENTE</t>
          </r>
        </is>
      </c>
      <c r="F1400" s="17" t="inlineStr">
        <is>
          <r>
            <t xml:space="preserve">PREÇO UNITÁRIO</t>
          </r>
        </is>
      </c>
      <c r="G1400" s="17" t="inlineStr">
        <is>
          <r>
            <t xml:space="preserve">TOTAL</t>
          </r>
        </is>
      </c>
    </row>
    <row r="1401" customHeight="1" ht="29">
      <c r="A1401" s="18" t="inlineStr">
        <is>
          <r>
            <t xml:space="preserve">B.01.000.010139</t>
          </r>
        </is>
      </c>
      <c r="B1401" s="19" t="inlineStr">
        <is>
          <r>
            <t xml:space="preserve">Pedreiro</t>
          </r>
        </is>
      </c>
      <c r="C1401" s="18" t="inlineStr">
        <is>
          <r>
            <t xml:space="preserve">SP Obras</t>
          </r>
        </is>
      </c>
      <c r="D1401" s="18" t="inlineStr">
        <is>
          <r>
            <t xml:space="preserve">H</t>
          </r>
        </is>
      </c>
      <c r="E1401" s="20" t="n">
        <v>0.1</v>
      </c>
      <c r="F1401" s="21" t="n">
        <v>24.8727</v>
      </c>
      <c r="G1401" s="21" t="n">
        <f>ROUND(ROUND(E1401,4)*F1401,2)</f>
        <v>2.49</v>
      </c>
    </row>
    <row r="1402" customHeight="1" ht="29">
      <c r="A1402" s="18" t="inlineStr">
        <is>
          <r>
            <t xml:space="preserve">B.01.000.010146</t>
          </r>
        </is>
      </c>
      <c r="B1402" s="19" t="inlineStr">
        <is>
          <r>
            <t xml:space="preserve">Servente</t>
          </r>
        </is>
      </c>
      <c r="C1402" s="18" t="inlineStr">
        <is>
          <r>
            <t xml:space="preserve">SP Obras</t>
          </r>
        </is>
      </c>
      <c r="D1402" s="18" t="inlineStr">
        <is>
          <r>
            <t xml:space="preserve">H</t>
          </r>
        </is>
      </c>
      <c r="E1402" s="20" t="n">
        <v>0.1125</v>
      </c>
      <c r="F1402" s="21" t="n">
        <v>20.4363</v>
      </c>
      <c r="G1402" s="21" t="n">
        <f>ROUND(ROUND(E1402,4)*F1402,2)</f>
        <v>2.3</v>
      </c>
    </row>
    <row r="1403" customHeight="1" ht="15">
      <c r="A1403" s="2" t="inlineStr"/>
      <c r="B1403" s="2" t="inlineStr"/>
      <c r="C1403" s="2" t="inlineStr"/>
      <c r="D1403" s="2" t="inlineStr"/>
      <c r="E1403" s="22" t="inlineStr">
        <is>
          <r>
            <t xml:space="preserve">TOTAL Mão de Obra:</t>
          </r>
        </is>
      </c>
      <c r="F1403" s="22" t="inlineStr"/>
      <c r="G1403" s="23" t="n">
        <f>SUM(G1401:G1402)</f>
        <v>4.79</v>
      </c>
    </row>
    <row r="1404" customHeight="1" ht="15">
      <c r="A1404" s="2" t="inlineStr"/>
      <c r="B1404" s="2" t="inlineStr"/>
      <c r="C1404" s="2" t="inlineStr"/>
      <c r="D1404" s="2" t="inlineStr"/>
      <c r="E1404" s="24" t="inlineStr">
        <is>
          <r>
            <t xml:space="preserve">VALOR:</t>
          </r>
        </is>
      </c>
      <c r="F1404" s="24" t="inlineStr"/>
      <c r="G1404" s="25" t="n">
        <f>ROUND(SUM(G1395,G1399,G1403),2)</f>
        <v>7.21</v>
      </c>
    </row>
    <row r="1405" customHeight="1" ht="10">
      <c r="A1405" s="2" t="inlineStr"/>
      <c r="B1405" s="2" t="inlineStr"/>
      <c r="C1405" s="2" t="inlineStr"/>
      <c r="D1405" s="2" t="inlineStr"/>
      <c r="E1405" s="14" t="inlineStr"/>
      <c r="F1405" s="14" t="inlineStr"/>
      <c r="G1405" s="14" t="inlineStr"/>
    </row>
    <row r="1406" customHeight="1" ht="20">
      <c r="A1406" s="15" t="inlineStr">
        <is>
          <r>
            <t xml:space="preserve">3.1.5. ​17.02.140​ Emboço desempenado com espuma de poliéster​ (M2)</t>
          </r>
        </is>
      </c>
      <c r="B1406" s="15" t="inlineStr"/>
      <c r="C1406" s="15" t="inlineStr"/>
      <c r="D1406" s="15" t="inlineStr"/>
      <c r="E1406" s="15" t="inlineStr"/>
      <c r="F1406" s="15" t="inlineStr"/>
      <c r="G1406" s="15" t="inlineStr"/>
    </row>
    <row r="1407" customHeight="1" ht="15">
      <c r="A1407" s="16" t="inlineStr">
        <is>
          <r>
            <t xml:space="preserve">Equipamento</t>
          </r>
        </is>
      </c>
      <c r="B1407" s="16" t="inlineStr"/>
      <c r="C1407" s="17" t="inlineStr">
        <is>
          <r>
            <t xml:space="preserve">FONTE</t>
          </r>
        </is>
      </c>
      <c r="D1407" s="17" t="inlineStr">
        <is>
          <r>
            <t xml:space="preserve">UNID</t>
          </r>
        </is>
      </c>
      <c r="E1407" s="17" t="inlineStr">
        <is>
          <r>
            <t xml:space="preserve">COEFICIENTE</t>
          </r>
        </is>
      </c>
      <c r="F1407" s="17" t="inlineStr">
        <is>
          <r>
            <t xml:space="preserve">PREÇO UNITÁRIO</t>
          </r>
        </is>
      </c>
      <c r="G1407" s="17" t="inlineStr">
        <is>
          <r>
            <t xml:space="preserve">TOTAL</t>
          </r>
        </is>
      </c>
    </row>
    <row r="1408" customHeight="1" ht="29">
      <c r="A1408" s="18" t="inlineStr">
        <is>
          <r>
            <t xml:space="preserve">S.01.000.080125</t>
          </r>
        </is>
      </c>
      <c r="B140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408" s="18" t="inlineStr">
        <is>
          <r>
            <t xml:space="preserve">SP Obras</t>
          </r>
        </is>
      </c>
      <c r="D1408" s="18" t="inlineStr">
        <is>
          <r>
            <t xml:space="preserve">H</t>
          </r>
        </is>
      </c>
      <c r="E1408" s="20" t="n">
        <v>0.0086</v>
      </c>
      <c r="F1408" s="21" t="n">
        <v>29.83</v>
      </c>
      <c r="G1408" s="21" t="n">
        <f>ROUND(ROUND(E1408,4)*F1408,2)</f>
        <v>0.26</v>
      </c>
    </row>
    <row r="1409" customHeight="1" ht="15">
      <c r="A1409" s="2" t="inlineStr"/>
      <c r="B1409" s="2" t="inlineStr"/>
      <c r="C1409" s="2" t="inlineStr"/>
      <c r="D1409" s="2" t="inlineStr"/>
      <c r="E1409" s="22" t="inlineStr">
        <is>
          <r>
            <t xml:space="preserve">TOTAL Equipamento:</t>
          </r>
        </is>
      </c>
      <c r="F1409" s="22" t="inlineStr"/>
      <c r="G1409" s="23" t="n">
        <f>SUM(G1408:G1408)</f>
        <v>0.26</v>
      </c>
    </row>
    <row r="1410" customHeight="1" ht="15">
      <c r="A1410" s="16" t="inlineStr">
        <is>
          <r>
            <t xml:space="preserve">Material</t>
          </r>
        </is>
      </c>
      <c r="B1410" s="16" t="inlineStr"/>
      <c r="C1410" s="17" t="inlineStr">
        <is>
          <r>
            <t xml:space="preserve">FONTE</t>
          </r>
        </is>
      </c>
      <c r="D1410" s="17" t="inlineStr">
        <is>
          <r>
            <t xml:space="preserve">UNID</t>
          </r>
        </is>
      </c>
      <c r="E1410" s="17" t="inlineStr">
        <is>
          <r>
            <t xml:space="preserve">COEFICIENTE</t>
          </r>
        </is>
      </c>
      <c r="F1410" s="17" t="inlineStr">
        <is>
          <r>
            <t xml:space="preserve">PREÇO UNITÁRIO</t>
          </r>
        </is>
      </c>
      <c r="G1410" s="17" t="inlineStr">
        <is>
          <r>
            <t xml:space="preserve">TOTAL</t>
          </r>
        </is>
      </c>
    </row>
    <row r="1411" customHeight="1" ht="29">
      <c r="A1411" s="18" t="inlineStr">
        <is>
          <r>
            <t xml:space="preserve">B.04.000.020503</t>
          </r>
        </is>
      </c>
      <c r="B1411" s="19" t="inlineStr">
        <is>
          <r>
            <t xml:space="preserve">Areia média lavada (a granel caçamba fechada)</t>
          </r>
        </is>
      </c>
      <c r="C1411" s="18" t="inlineStr">
        <is>
          <r>
            <t xml:space="preserve">SP Obras</t>
          </r>
        </is>
      </c>
      <c r="D1411" s="18" t="inlineStr">
        <is>
          <r>
            <t xml:space="preserve">M3</t>
          </r>
        </is>
      </c>
      <c r="E1411" s="20" t="n">
        <v>0.0255</v>
      </c>
      <c r="F1411" s="21" t="n">
        <v>170.0</v>
      </c>
      <c r="G1411" s="21" t="n">
        <f>ROUND(ROUND(E1411,4)*F1411,2)</f>
        <v>4.34</v>
      </c>
    </row>
    <row r="1412" customHeight="1" ht="29">
      <c r="A1412" s="18" t="inlineStr">
        <is>
          <r>
            <t xml:space="preserve">B.03.000.020505</t>
          </r>
        </is>
      </c>
      <c r="B1412" s="19" t="inlineStr">
        <is>
          <r>
            <t xml:space="preserve">Cal hidratada (saco de 20 kg)</t>
          </r>
        </is>
      </c>
      <c r="C1412" s="18" t="inlineStr">
        <is>
          <r>
            <t xml:space="preserve">SP Obras</t>
          </r>
        </is>
      </c>
      <c r="D1412" s="18" t="inlineStr">
        <is>
          <r>
            <t xml:space="preserve">KG</t>
          </r>
        </is>
      </c>
      <c r="E1412" s="20" t="n">
        <v>4.54</v>
      </c>
      <c r="F1412" s="21" t="n">
        <v>0.88</v>
      </c>
      <c r="G1412" s="21" t="n">
        <f>ROUND(ROUND(E1412,4)*F1412,2)</f>
        <v>4.0</v>
      </c>
    </row>
    <row r="1413" customHeight="1" ht="29">
      <c r="A1413" s="18" t="inlineStr">
        <is>
          <r>
            <t xml:space="preserve">B.02.000.020508</t>
          </r>
        </is>
      </c>
      <c r="B1413" s="19" t="inlineStr">
        <is>
          <r>
            <t xml:space="preserve">Cimento CPII-E-32 (sacos de 50 kg)</t>
          </r>
        </is>
      </c>
      <c r="C1413" s="18" t="inlineStr">
        <is>
          <r>
            <t xml:space="preserve">SP Obras</t>
          </r>
        </is>
      </c>
      <c r="D1413" s="18" t="inlineStr">
        <is>
          <r>
            <t xml:space="preserve">KG</t>
          </r>
        </is>
      </c>
      <c r="E1413" s="20" t="n">
        <v>2.28</v>
      </c>
      <c r="F1413" s="21" t="n">
        <v>0.65</v>
      </c>
      <c r="G1413" s="21" t="n">
        <f>ROUND(ROUND(E1413,4)*F1413,2)</f>
        <v>1.48</v>
      </c>
    </row>
    <row r="1414" customHeight="1" ht="15">
      <c r="A1414" s="2" t="inlineStr"/>
      <c r="B1414" s="2" t="inlineStr"/>
      <c r="C1414" s="2" t="inlineStr"/>
      <c r="D1414" s="2" t="inlineStr"/>
      <c r="E1414" s="22" t="inlineStr">
        <is>
          <r>
            <t xml:space="preserve">TOTAL Material:</t>
          </r>
        </is>
      </c>
      <c r="F1414" s="22" t="inlineStr"/>
      <c r="G1414" s="23" t="n">
        <f>SUM(G1411:G1413)</f>
        <v>9.82</v>
      </c>
    </row>
    <row r="1415" customHeight="1" ht="15">
      <c r="A1415" s="16" t="inlineStr">
        <is>
          <r>
            <t xml:space="preserve">Mão de Obra</t>
          </r>
        </is>
      </c>
      <c r="B1415" s="16" t="inlineStr"/>
      <c r="C1415" s="17" t="inlineStr">
        <is>
          <r>
            <t xml:space="preserve">FONTE</t>
          </r>
        </is>
      </c>
      <c r="D1415" s="17" t="inlineStr">
        <is>
          <r>
            <t xml:space="preserve">UNID</t>
          </r>
        </is>
      </c>
      <c r="E1415" s="17" t="inlineStr">
        <is>
          <r>
            <t xml:space="preserve">COEFICIENTE</t>
          </r>
        </is>
      </c>
      <c r="F1415" s="17" t="inlineStr">
        <is>
          <r>
            <t xml:space="preserve">PREÇO UNITÁRIO</t>
          </r>
        </is>
      </c>
      <c r="G1415" s="17" t="inlineStr">
        <is>
          <r>
            <t xml:space="preserve">TOTAL</t>
          </r>
        </is>
      </c>
    </row>
    <row r="1416" customHeight="1" ht="29">
      <c r="A1416" s="18" t="inlineStr">
        <is>
          <r>
            <t xml:space="preserve">B.01.000.010139</t>
          </r>
        </is>
      </c>
      <c r="B1416" s="19" t="inlineStr">
        <is>
          <r>
            <t xml:space="preserve">Pedreiro</t>
          </r>
        </is>
      </c>
      <c r="C1416" s="18" t="inlineStr">
        <is>
          <r>
            <t xml:space="preserve">SP Obras</t>
          </r>
        </is>
      </c>
      <c r="D1416" s="18" t="inlineStr">
        <is>
          <r>
            <t xml:space="preserve">H</t>
          </r>
        </is>
      </c>
      <c r="E1416" s="20" t="n">
        <v>0.4</v>
      </c>
      <c r="F1416" s="21" t="n">
        <v>24.8727</v>
      </c>
      <c r="G1416" s="21" t="n">
        <f>ROUND(ROUND(E1416,4)*F1416,2)</f>
        <v>9.95</v>
      </c>
    </row>
    <row r="1417" customHeight="1" ht="29">
      <c r="A1417" s="18" t="inlineStr">
        <is>
          <r>
            <t xml:space="preserve">B.01.000.010146</t>
          </r>
        </is>
      </c>
      <c r="B1417" s="19" t="inlineStr">
        <is>
          <r>
            <t xml:space="preserve">Servente</t>
          </r>
        </is>
      </c>
      <c r="C1417" s="18" t="inlineStr">
        <is>
          <r>
            <t xml:space="preserve">SP Obras</t>
          </r>
        </is>
      </c>
      <c r="D1417" s="18" t="inlineStr">
        <is>
          <r>
            <t xml:space="preserve">H</t>
          </r>
        </is>
      </c>
      <c r="E1417" s="20" t="n">
        <v>0.4</v>
      </c>
      <c r="F1417" s="21" t="n">
        <v>20.4363</v>
      </c>
      <c r="G1417" s="21" t="n">
        <f>ROUND(ROUND(E1417,4)*F1417,2)</f>
        <v>8.17</v>
      </c>
    </row>
    <row r="1418" customHeight="1" ht="15">
      <c r="A1418" s="2" t="inlineStr"/>
      <c r="B1418" s="2" t="inlineStr"/>
      <c r="C1418" s="2" t="inlineStr"/>
      <c r="D1418" s="2" t="inlineStr"/>
      <c r="E1418" s="22" t="inlineStr">
        <is>
          <r>
            <t xml:space="preserve">TOTAL Mão de Obra:</t>
          </r>
        </is>
      </c>
      <c r="F1418" s="22" t="inlineStr"/>
      <c r="G1418" s="23" t="n">
        <f>SUM(G1416:G1417)</f>
        <v>18.12</v>
      </c>
    </row>
    <row r="1419" customHeight="1" ht="15">
      <c r="A1419" s="2" t="inlineStr"/>
      <c r="B1419" s="2" t="inlineStr"/>
      <c r="C1419" s="2" t="inlineStr"/>
      <c r="D1419" s="2" t="inlineStr"/>
      <c r="E1419" s="24" t="inlineStr">
        <is>
          <r>
            <t xml:space="preserve">VALOR:</t>
          </r>
        </is>
      </c>
      <c r="F1419" s="24" t="inlineStr"/>
      <c r="G1419" s="25" t="n">
        <f>ROUND(SUM(G1409,G1414,G1418),2)</f>
        <v>28.21</v>
      </c>
    </row>
    <row r="1420" customHeight="1" ht="10">
      <c r="A1420" s="2" t="inlineStr"/>
      <c r="B1420" s="2" t="inlineStr"/>
      <c r="C1420" s="2" t="inlineStr"/>
      <c r="D1420" s="2" t="inlineStr"/>
      <c r="E1420" s="14" t="inlineStr"/>
      <c r="F1420" s="14" t="inlineStr"/>
      <c r="G1420" s="14" t="inlineStr"/>
    </row>
    <row r="1421" customHeight="1" ht="20">
      <c r="A1421" s="15" t="inlineStr">
        <is>
          <r>
            <t xml:space="preserve">3.1.6. ​17.10.020​ Piso em granilite moldado no local​ (M2)</t>
          </r>
        </is>
      </c>
      <c r="B1421" s="15" t="inlineStr"/>
      <c r="C1421" s="15" t="inlineStr"/>
      <c r="D1421" s="15" t="inlineStr"/>
      <c r="E1421" s="15" t="inlineStr"/>
      <c r="F1421" s="15" t="inlineStr"/>
      <c r="G1421" s="15" t="inlineStr"/>
    </row>
    <row r="1422" customHeight="1" ht="15">
      <c r="A1422" s="16" t="inlineStr">
        <is>
          <r>
            <t xml:space="preserve">Material</t>
          </r>
        </is>
      </c>
      <c r="B1422" s="16" t="inlineStr"/>
      <c r="C1422" s="17" t="inlineStr">
        <is>
          <r>
            <t xml:space="preserve">FONTE</t>
          </r>
        </is>
      </c>
      <c r="D1422" s="17" t="inlineStr">
        <is>
          <r>
            <t xml:space="preserve">UNID</t>
          </r>
        </is>
      </c>
      <c r="E1422" s="17" t="inlineStr">
        <is>
          <r>
            <t xml:space="preserve">COEFICIENTE</t>
          </r>
        </is>
      </c>
      <c r="F1422" s="17" t="inlineStr">
        <is>
          <r>
            <t xml:space="preserve">PREÇO UNITÁRIO</t>
          </r>
        </is>
      </c>
      <c r="G1422" s="17" t="inlineStr">
        <is>
          <r>
            <t xml:space="preserve">TOTAL</t>
          </r>
        </is>
      </c>
    </row>
    <row r="1423" customHeight="1" ht="29">
      <c r="A1423" s="18" t="inlineStr">
        <is>
          <r>
            <t xml:space="preserve">B.02.000.020508</t>
          </r>
        </is>
      </c>
      <c r="B1423" s="19" t="inlineStr">
        <is>
          <r>
            <t xml:space="preserve">Cimento CPII-E-32 (sacos de 50 kg)</t>
          </r>
        </is>
      </c>
      <c r="C1423" s="18" t="inlineStr">
        <is>
          <r>
            <t xml:space="preserve">SP Obras</t>
          </r>
        </is>
      </c>
      <c r="D1423" s="18" t="inlineStr">
        <is>
          <r>
            <t xml:space="preserve">KG</t>
          </r>
        </is>
      </c>
      <c r="E1423" s="20" t="n">
        <v>8.0</v>
      </c>
      <c r="F1423" s="21" t="n">
        <v>0.65</v>
      </c>
      <c r="G1423" s="21" t="n">
        <f>ROUND(ROUND(E1423,4)*F1423,2)</f>
        <v>5.2</v>
      </c>
    </row>
    <row r="1424" customHeight="1" ht="29">
      <c r="A1424" s="18" t="inlineStr">
        <is>
          <r>
            <t xml:space="preserve">K.01.000.033015</t>
          </r>
        </is>
      </c>
      <c r="B1424" s="19" t="inlineStr">
        <is>
          <r>
            <t xml:space="preserve">Piso em granilite cinza ou verde, polido, espessura mínimo de 8mm fornecimento e aplicação média</t>
          </r>
        </is>
      </c>
      <c r="C1424" s="18" t="inlineStr">
        <is>
          <r>
            <t xml:space="preserve">SP Obras</t>
          </r>
        </is>
      </c>
      <c r="D1424" s="18" t="inlineStr">
        <is>
          <r>
            <t xml:space="preserve">M2</t>
          </r>
        </is>
      </c>
      <c r="E1424" s="20" t="n">
        <v>1.0</v>
      </c>
      <c r="F1424" s="21" t="n">
        <v>93.1</v>
      </c>
      <c r="G1424" s="21" t="n">
        <f>ROUND(ROUND(E1424,4)*F1424,2)</f>
        <v>93.1</v>
      </c>
    </row>
    <row r="1425" customHeight="1" ht="15">
      <c r="A1425" s="2" t="inlineStr"/>
      <c r="B1425" s="2" t="inlineStr"/>
      <c r="C1425" s="2" t="inlineStr"/>
      <c r="D1425" s="2" t="inlineStr"/>
      <c r="E1425" s="22" t="inlineStr">
        <is>
          <r>
            <t xml:space="preserve">TOTAL Material:</t>
          </r>
        </is>
      </c>
      <c r="F1425" s="22" t="inlineStr"/>
      <c r="G1425" s="23" t="n">
        <f>SUM(G1423:G1424)</f>
        <v>98.3</v>
      </c>
    </row>
    <row r="1426" customHeight="1" ht="15">
      <c r="A1426" s="16" t="inlineStr">
        <is>
          <r>
            <t xml:space="preserve">Mão de Obra</t>
          </r>
        </is>
      </c>
      <c r="B1426" s="16" t="inlineStr"/>
      <c r="C1426" s="17" t="inlineStr">
        <is>
          <r>
            <t xml:space="preserve">FONTE</t>
          </r>
        </is>
      </c>
      <c r="D1426" s="17" t="inlineStr">
        <is>
          <r>
            <t xml:space="preserve">UNID</t>
          </r>
        </is>
      </c>
      <c r="E1426" s="17" t="inlineStr">
        <is>
          <r>
            <t xml:space="preserve">COEFICIENTE</t>
          </r>
        </is>
      </c>
      <c r="F1426" s="17" t="inlineStr">
        <is>
          <r>
            <t xml:space="preserve">PREÇO UNITÁRIO</t>
          </r>
        </is>
      </c>
      <c r="G1426" s="17" t="inlineStr">
        <is>
          <r>
            <t xml:space="preserve">TOTAL</t>
          </r>
        </is>
      </c>
    </row>
    <row r="1427" customHeight="1" ht="29">
      <c r="A1427" s="18" t="inlineStr">
        <is>
          <r>
            <t xml:space="preserve">B.01.000.010146</t>
          </r>
        </is>
      </c>
      <c r="B1427" s="19" t="inlineStr">
        <is>
          <r>
            <t xml:space="preserve">Servente</t>
          </r>
        </is>
      </c>
      <c r="C1427" s="18" t="inlineStr">
        <is>
          <r>
            <t xml:space="preserve">SP Obras</t>
          </r>
        </is>
      </c>
      <c r="D1427" s="18" t="inlineStr">
        <is>
          <r>
            <t xml:space="preserve">H</t>
          </r>
        </is>
      </c>
      <c r="E1427" s="20" t="n">
        <v>0.4</v>
      </c>
      <c r="F1427" s="21" t="n">
        <v>20.4363</v>
      </c>
      <c r="G1427" s="21" t="n">
        <f>ROUND(ROUND(E1427,4)*F1427,2)</f>
        <v>8.17</v>
      </c>
    </row>
    <row r="1428" customHeight="1" ht="15">
      <c r="A1428" s="2" t="inlineStr"/>
      <c r="B1428" s="2" t="inlineStr"/>
      <c r="C1428" s="2" t="inlineStr"/>
      <c r="D1428" s="2" t="inlineStr"/>
      <c r="E1428" s="22" t="inlineStr">
        <is>
          <r>
            <t xml:space="preserve">TOTAL Mão de Obra:</t>
          </r>
        </is>
      </c>
      <c r="F1428" s="22" t="inlineStr"/>
      <c r="G1428" s="23" t="n">
        <f>SUM(G1427:G1427)</f>
        <v>8.17</v>
      </c>
    </row>
    <row r="1429" customHeight="1" ht="15">
      <c r="A1429" s="2" t="inlineStr"/>
      <c r="B1429" s="2" t="inlineStr"/>
      <c r="C1429" s="2" t="inlineStr"/>
      <c r="D1429" s="2" t="inlineStr"/>
      <c r="E1429" s="24" t="inlineStr">
        <is>
          <r>
            <t xml:space="preserve">VALOR:</t>
          </r>
        </is>
      </c>
      <c r="F1429" s="24" t="inlineStr"/>
      <c r="G1429" s="25" t="n">
        <f>ROUND(SUM(G1425,G1428),2)</f>
        <v>106.48</v>
      </c>
    </row>
    <row r="1430" customHeight="1" ht="10">
      <c r="A1430" s="2" t="inlineStr"/>
      <c r="B1430" s="2" t="inlineStr"/>
      <c r="C1430" s="2" t="inlineStr"/>
      <c r="D1430" s="2" t="inlineStr"/>
      <c r="E1430" s="14" t="inlineStr"/>
      <c r="F1430" s="14" t="inlineStr"/>
      <c r="G1430" s="14" t="inlineStr"/>
    </row>
    <row r="1431" customHeight="1" ht="20">
      <c r="A1431" s="15" t="inlineStr">
        <is>
          <r>
            <t xml:space="preserve">3.1.7. ​17.10.100​ Soleira em granilite moldado no local​ (M)</t>
          </r>
        </is>
      </c>
      <c r="B1431" s="15" t="inlineStr"/>
      <c r="C1431" s="15" t="inlineStr"/>
      <c r="D1431" s="15" t="inlineStr"/>
      <c r="E1431" s="15" t="inlineStr"/>
      <c r="F1431" s="15" t="inlineStr"/>
      <c r="G1431" s="15" t="inlineStr"/>
    </row>
    <row r="1432" customHeight="1" ht="15">
      <c r="A1432" s="16" t="inlineStr">
        <is>
          <r>
            <t xml:space="preserve">Material</t>
          </r>
        </is>
      </c>
      <c r="B1432" s="16" t="inlineStr"/>
      <c r="C1432" s="17" t="inlineStr">
        <is>
          <r>
            <t xml:space="preserve">FONTE</t>
          </r>
        </is>
      </c>
      <c r="D1432" s="17" t="inlineStr">
        <is>
          <r>
            <t xml:space="preserve">UNID</t>
          </r>
        </is>
      </c>
      <c r="E1432" s="17" t="inlineStr">
        <is>
          <r>
            <t xml:space="preserve">COEFICIENTE</t>
          </r>
        </is>
      </c>
      <c r="F1432" s="17" t="inlineStr">
        <is>
          <r>
            <t xml:space="preserve">PREÇO UNITÁRIO</t>
          </r>
        </is>
      </c>
      <c r="G1432" s="17" t="inlineStr">
        <is>
          <r>
            <t xml:space="preserve">TOTAL</t>
          </r>
        </is>
      </c>
    </row>
    <row r="1433" customHeight="1" ht="29">
      <c r="A1433" s="18" t="inlineStr">
        <is>
          <r>
            <t xml:space="preserve">B.02.000.020508</t>
          </r>
        </is>
      </c>
      <c r="B1433" s="19" t="inlineStr">
        <is>
          <r>
            <t xml:space="preserve">Cimento CPII-E-32 (sacos de 50 kg)</t>
          </r>
        </is>
      </c>
      <c r="C1433" s="18" t="inlineStr">
        <is>
          <r>
            <t xml:space="preserve">SP Obras</t>
          </r>
        </is>
      </c>
      <c r="D1433" s="18" t="inlineStr">
        <is>
          <r>
            <t xml:space="preserve">KG</t>
          </r>
        </is>
      </c>
      <c r="E1433" s="20" t="n">
        <v>2.4</v>
      </c>
      <c r="F1433" s="21" t="n">
        <v>0.65</v>
      </c>
      <c r="G1433" s="21" t="n">
        <f>ROUND(ROUND(E1433,4)*F1433,2)</f>
        <v>1.56</v>
      </c>
    </row>
    <row r="1434" customHeight="1" ht="29">
      <c r="A1434" s="18" t="inlineStr">
        <is>
          <r>
            <t xml:space="preserve">K.01.000.033011</t>
          </r>
        </is>
      </c>
      <c r="B1434" s="19" t="inlineStr">
        <is>
          <r>
            <t xml:space="preserve">Soleira em granilite cinza ou verde, polido com espessura mínima de 8mm fornecimento e aplicação média</t>
          </r>
        </is>
      </c>
      <c r="C1434" s="18" t="inlineStr">
        <is>
          <r>
            <t xml:space="preserve">SP Obras</t>
          </r>
        </is>
      </c>
      <c r="D1434" s="18" t="inlineStr">
        <is>
          <r>
            <t xml:space="preserve">M</t>
          </r>
        </is>
      </c>
      <c r="E1434" s="20" t="n">
        <v>1.0</v>
      </c>
      <c r="F1434" s="21" t="n">
        <v>57.05</v>
      </c>
      <c r="G1434" s="21" t="n">
        <f>ROUND(ROUND(E1434,4)*F1434,2)</f>
        <v>57.05</v>
      </c>
    </row>
    <row r="1435" customHeight="1" ht="15">
      <c r="A1435" s="2" t="inlineStr"/>
      <c r="B1435" s="2" t="inlineStr"/>
      <c r="C1435" s="2" t="inlineStr"/>
      <c r="D1435" s="2" t="inlineStr"/>
      <c r="E1435" s="22" t="inlineStr">
        <is>
          <r>
            <t xml:space="preserve">TOTAL Material:</t>
          </r>
        </is>
      </c>
      <c r="F1435" s="22" t="inlineStr"/>
      <c r="G1435" s="23" t="n">
        <f>SUM(G1433:G1434)</f>
        <v>58.61</v>
      </c>
    </row>
    <row r="1436" customHeight="1" ht="15">
      <c r="A1436" s="16" t="inlineStr">
        <is>
          <r>
            <t xml:space="preserve">Mão de Obra</t>
          </r>
        </is>
      </c>
      <c r="B1436" s="16" t="inlineStr"/>
      <c r="C1436" s="17" t="inlineStr">
        <is>
          <r>
            <t xml:space="preserve">FONTE</t>
          </r>
        </is>
      </c>
      <c r="D1436" s="17" t="inlineStr">
        <is>
          <r>
            <t xml:space="preserve">UNID</t>
          </r>
        </is>
      </c>
      <c r="E1436" s="17" t="inlineStr">
        <is>
          <r>
            <t xml:space="preserve">COEFICIENTE</t>
          </r>
        </is>
      </c>
      <c r="F1436" s="17" t="inlineStr">
        <is>
          <r>
            <t xml:space="preserve">PREÇO UNITÁRIO</t>
          </r>
        </is>
      </c>
      <c r="G1436" s="17" t="inlineStr">
        <is>
          <r>
            <t xml:space="preserve">TOTAL</t>
          </r>
        </is>
      </c>
    </row>
    <row r="1437" customHeight="1" ht="29">
      <c r="A1437" s="18" t="inlineStr">
        <is>
          <r>
            <t xml:space="preserve">B.01.000.010146</t>
          </r>
        </is>
      </c>
      <c r="B1437" s="19" t="inlineStr">
        <is>
          <r>
            <t xml:space="preserve">Servente</t>
          </r>
        </is>
      </c>
      <c r="C1437" s="18" t="inlineStr">
        <is>
          <r>
            <t xml:space="preserve">SP Obras</t>
          </r>
        </is>
      </c>
      <c r="D1437" s="18" t="inlineStr">
        <is>
          <r>
            <t xml:space="preserve">H</t>
          </r>
        </is>
      </c>
      <c r="E1437" s="20" t="n">
        <v>0.1</v>
      </c>
      <c r="F1437" s="21" t="n">
        <v>20.4363</v>
      </c>
      <c r="G1437" s="21" t="n">
        <f>ROUND(ROUND(E1437,4)*F1437,2)</f>
        <v>2.04</v>
      </c>
    </row>
    <row r="1438" customHeight="1" ht="15">
      <c r="A1438" s="2" t="inlineStr"/>
      <c r="B1438" s="2" t="inlineStr"/>
      <c r="C1438" s="2" t="inlineStr"/>
      <c r="D1438" s="2" t="inlineStr"/>
      <c r="E1438" s="22" t="inlineStr">
        <is>
          <r>
            <t xml:space="preserve">TOTAL Mão de Obra:</t>
          </r>
        </is>
      </c>
      <c r="F1438" s="22" t="inlineStr"/>
      <c r="G1438" s="23" t="n">
        <f>SUM(G1437:G1437)</f>
        <v>2.04</v>
      </c>
    </row>
    <row r="1439" customHeight="1" ht="15">
      <c r="A1439" s="2" t="inlineStr"/>
      <c r="B1439" s="2" t="inlineStr"/>
      <c r="C1439" s="2" t="inlineStr"/>
      <c r="D1439" s="2" t="inlineStr"/>
      <c r="E1439" s="24" t="inlineStr">
        <is>
          <r>
            <t xml:space="preserve">VALOR:</t>
          </r>
        </is>
      </c>
      <c r="F1439" s="24" t="inlineStr"/>
      <c r="G1439" s="25" t="n">
        <f>ROUND(SUM(G1435,G1438),2)</f>
        <v>60.65</v>
      </c>
    </row>
    <row r="1440" customHeight="1" ht="10">
      <c r="A1440" s="2" t="inlineStr"/>
      <c r="B1440" s="2" t="inlineStr"/>
      <c r="C1440" s="2" t="inlineStr"/>
      <c r="D1440" s="2" t="inlineStr"/>
      <c r="E1440" s="14" t="inlineStr"/>
      <c r="F1440" s="14" t="inlineStr"/>
      <c r="G1440" s="14" t="inlineStr"/>
    </row>
    <row r="1441" customHeight="1" ht="20">
      <c r="A1441" s="15" t="inlineStr">
        <is>
          <r>
            <t xml:space="preserve">3.1.8. ​17.10.200​ Rodapé qualquer em granilite moldado no local até 10 cm​ (M)</t>
          </r>
        </is>
      </c>
      <c r="B1441" s="15" t="inlineStr"/>
      <c r="C1441" s="15" t="inlineStr"/>
      <c r="D1441" s="15" t="inlineStr"/>
      <c r="E1441" s="15" t="inlineStr"/>
      <c r="F1441" s="15" t="inlineStr"/>
      <c r="G1441" s="15" t="inlineStr"/>
    </row>
    <row r="1442" customHeight="1" ht="15">
      <c r="A1442" s="16" t="inlineStr">
        <is>
          <r>
            <t xml:space="preserve">Material</t>
          </r>
        </is>
      </c>
      <c r="B1442" s="16" t="inlineStr"/>
      <c r="C1442" s="17" t="inlineStr">
        <is>
          <r>
            <t xml:space="preserve">FONTE</t>
          </r>
        </is>
      </c>
      <c r="D1442" s="17" t="inlineStr">
        <is>
          <r>
            <t xml:space="preserve">UNID</t>
          </r>
        </is>
      </c>
      <c r="E1442" s="17" t="inlineStr">
        <is>
          <r>
            <t xml:space="preserve">COEFICIENTE</t>
          </r>
        </is>
      </c>
      <c r="F1442" s="17" t="inlineStr">
        <is>
          <r>
            <t xml:space="preserve">PREÇO UNITÁRIO</t>
          </r>
        </is>
      </c>
      <c r="G1442" s="17" t="inlineStr">
        <is>
          <r>
            <t xml:space="preserve">TOTAL</t>
          </r>
        </is>
      </c>
    </row>
    <row r="1443" customHeight="1" ht="29">
      <c r="A1443" s="18" t="inlineStr">
        <is>
          <r>
            <t xml:space="preserve">B.02.000.020508</t>
          </r>
        </is>
      </c>
      <c r="B1443" s="19" t="inlineStr">
        <is>
          <r>
            <t xml:space="preserve">Cimento CPII-E-32 (sacos de 50 kg)</t>
          </r>
        </is>
      </c>
      <c r="C1443" s="18" t="inlineStr">
        <is>
          <r>
            <t xml:space="preserve">SP Obras</t>
          </r>
        </is>
      </c>
      <c r="D1443" s="18" t="inlineStr">
        <is>
          <r>
            <t xml:space="preserve">KG</t>
          </r>
        </is>
      </c>
      <c r="E1443" s="20" t="n">
        <v>0.8</v>
      </c>
      <c r="F1443" s="21" t="n">
        <v>0.65</v>
      </c>
      <c r="G1443" s="21" t="n">
        <f>ROUND(ROUND(E1443,4)*F1443,2)</f>
        <v>0.52</v>
      </c>
    </row>
    <row r="1444" customHeight="1" ht="29">
      <c r="A1444" s="18" t="inlineStr">
        <is>
          <r>
            <t xml:space="preserve">K.01.000.036042</t>
          </r>
        </is>
      </c>
      <c r="B1444" s="19" t="inlineStr">
        <is>
          <r>
            <t xml:space="preserve">Rodapé em granilite tipo meia cana, cor cinza ou verde, polido, até 10cm fornecimento e aplicação média</t>
          </r>
        </is>
      </c>
      <c r="C1444" s="18" t="inlineStr">
        <is>
          <r>
            <t xml:space="preserve">SP Obras</t>
          </r>
        </is>
      </c>
      <c r="D1444" s="18" t="inlineStr">
        <is>
          <r>
            <t xml:space="preserve">M</t>
          </r>
        </is>
      </c>
      <c r="E1444" s="20" t="n">
        <v>1.0</v>
      </c>
      <c r="F1444" s="21" t="n">
        <v>53.71</v>
      </c>
      <c r="G1444" s="21" t="n">
        <f>ROUND(ROUND(E1444,4)*F1444,2)</f>
        <v>53.71</v>
      </c>
    </row>
    <row r="1445" customHeight="1" ht="15">
      <c r="A1445" s="2" t="inlineStr"/>
      <c r="B1445" s="2" t="inlineStr"/>
      <c r="C1445" s="2" t="inlineStr"/>
      <c r="D1445" s="2" t="inlineStr"/>
      <c r="E1445" s="22" t="inlineStr">
        <is>
          <r>
            <t xml:space="preserve">TOTAL Material:</t>
          </r>
        </is>
      </c>
      <c r="F1445" s="22" t="inlineStr"/>
      <c r="G1445" s="23" t="n">
        <f>SUM(G1443:G1444)</f>
        <v>54.23</v>
      </c>
    </row>
    <row r="1446" customHeight="1" ht="15">
      <c r="A1446" s="16" t="inlineStr">
        <is>
          <r>
            <t xml:space="preserve">Mão de Obra</t>
          </r>
        </is>
      </c>
      <c r="B1446" s="16" t="inlineStr"/>
      <c r="C1446" s="17" t="inlineStr">
        <is>
          <r>
            <t xml:space="preserve">FONTE</t>
          </r>
        </is>
      </c>
      <c r="D1446" s="17" t="inlineStr">
        <is>
          <r>
            <t xml:space="preserve">UNID</t>
          </r>
        </is>
      </c>
      <c r="E1446" s="17" t="inlineStr">
        <is>
          <r>
            <t xml:space="preserve">COEFICIENTE</t>
          </r>
        </is>
      </c>
      <c r="F1446" s="17" t="inlineStr">
        <is>
          <r>
            <t xml:space="preserve">PREÇO UNITÁRIO</t>
          </r>
        </is>
      </c>
      <c r="G1446" s="17" t="inlineStr">
        <is>
          <r>
            <t xml:space="preserve">TOTAL</t>
          </r>
        </is>
      </c>
    </row>
    <row r="1447" customHeight="1" ht="29">
      <c r="A1447" s="18" t="inlineStr">
        <is>
          <r>
            <t xml:space="preserve">B.01.000.010146</t>
          </r>
        </is>
      </c>
      <c r="B1447" s="19" t="inlineStr">
        <is>
          <r>
            <t xml:space="preserve">Servente</t>
          </r>
        </is>
      </c>
      <c r="C1447" s="18" t="inlineStr">
        <is>
          <r>
            <t xml:space="preserve">SP Obras</t>
          </r>
        </is>
      </c>
      <c r="D1447" s="18" t="inlineStr">
        <is>
          <r>
            <t xml:space="preserve">H</t>
          </r>
        </is>
      </c>
      <c r="E1447" s="20" t="n">
        <v>0.2</v>
      </c>
      <c r="F1447" s="21" t="n">
        <v>20.4363</v>
      </c>
      <c r="G1447" s="21" t="n">
        <f>ROUND(ROUND(E1447,4)*F1447,2)</f>
        <v>4.09</v>
      </c>
    </row>
    <row r="1448" customHeight="1" ht="15">
      <c r="A1448" s="2" t="inlineStr"/>
      <c r="B1448" s="2" t="inlineStr"/>
      <c r="C1448" s="2" t="inlineStr"/>
      <c r="D1448" s="2" t="inlineStr"/>
      <c r="E1448" s="22" t="inlineStr">
        <is>
          <r>
            <t xml:space="preserve">TOTAL Mão de Obra:</t>
          </r>
        </is>
      </c>
      <c r="F1448" s="22" t="inlineStr"/>
      <c r="G1448" s="23" t="n">
        <f>SUM(G1447:G1447)</f>
        <v>4.09</v>
      </c>
    </row>
    <row r="1449" customHeight="1" ht="15">
      <c r="A1449" s="2" t="inlineStr"/>
      <c r="B1449" s="2" t="inlineStr"/>
      <c r="C1449" s="2" t="inlineStr"/>
      <c r="D1449" s="2" t="inlineStr"/>
      <c r="E1449" s="24" t="inlineStr">
        <is>
          <r>
            <t xml:space="preserve">VALOR:</t>
          </r>
        </is>
      </c>
      <c r="F1449" s="24" t="inlineStr"/>
      <c r="G1449" s="25" t="n">
        <f>ROUND(SUM(G1445,G1448),2)</f>
        <v>58.32</v>
      </c>
    </row>
    <row r="1450" customHeight="1" ht="10">
      <c r="A1450" s="2" t="inlineStr"/>
      <c r="B1450" s="2" t="inlineStr"/>
      <c r="C1450" s="2" t="inlineStr"/>
      <c r="D1450" s="2" t="inlineStr"/>
      <c r="E1450" s="14" t="inlineStr"/>
      <c r="F1450" s="14" t="inlineStr"/>
      <c r="G1450" s="14" t="inlineStr"/>
    </row>
    <row r="1451" customHeight="1" ht="20">
      <c r="A1451" s="15" t="inlineStr">
        <is>
          <r>
            <t xml:space="preserve">3.1.9. ​26.01.040​ Vidro liso transparente de 4 mm​ (M2)</t>
          </r>
        </is>
      </c>
      <c r="B1451" s="15" t="inlineStr"/>
      <c r="C1451" s="15" t="inlineStr"/>
      <c r="D1451" s="15" t="inlineStr"/>
      <c r="E1451" s="15" t="inlineStr"/>
      <c r="F1451" s="15" t="inlineStr"/>
      <c r="G1451" s="15" t="inlineStr"/>
    </row>
    <row r="1452" customHeight="1" ht="15">
      <c r="A1452" s="16" t="inlineStr">
        <is>
          <r>
            <t xml:space="preserve">Material</t>
          </r>
        </is>
      </c>
      <c r="B1452" s="16" t="inlineStr"/>
      <c r="C1452" s="17" t="inlineStr">
        <is>
          <r>
            <t xml:space="preserve">FONTE</t>
          </r>
        </is>
      </c>
      <c r="D1452" s="17" t="inlineStr">
        <is>
          <r>
            <t xml:space="preserve">UNID</t>
          </r>
        </is>
      </c>
      <c r="E1452" s="17" t="inlineStr">
        <is>
          <r>
            <t xml:space="preserve">COEFICIENTE</t>
          </r>
        </is>
      </c>
      <c r="F1452" s="17" t="inlineStr">
        <is>
          <r>
            <t xml:space="preserve">PREÇO UNITÁRIO</t>
          </r>
        </is>
      </c>
      <c r="G1452" s="17" t="inlineStr">
        <is>
          <r>
            <t xml:space="preserve">TOTAL</t>
          </r>
        </is>
      </c>
    </row>
    <row r="1453" customHeight="1" ht="29">
      <c r="A1453" s="18" t="inlineStr">
        <is>
          <r>
            <t xml:space="preserve">S.04.000.034030</t>
          </r>
        </is>
      </c>
      <c r="B1453" s="19" t="inlineStr">
        <is>
          <r>
            <t xml:space="preserve">Fita crepe 25mm x 50m</t>
          </r>
        </is>
      </c>
      <c r="C1453" s="18" t="inlineStr">
        <is>
          <r>
            <t xml:space="preserve">SP Obras</t>
          </r>
        </is>
      </c>
      <c r="D1453" s="18" t="inlineStr">
        <is>
          <r>
            <t xml:space="preserve">UN</t>
          </r>
        </is>
      </c>
      <c r="E1453" s="20" t="n">
        <v>0.0807</v>
      </c>
      <c r="F1453" s="21" t="n">
        <v>7.39</v>
      </c>
      <c r="G1453" s="21" t="n">
        <f>ROUND(ROUND(E1453,4)*F1453,2)</f>
        <v>0.6</v>
      </c>
    </row>
    <row r="1454" customHeight="1" ht="29">
      <c r="A1454" s="18" t="inlineStr">
        <is>
          <r>
            <t xml:space="preserve">S.03.000.028011</t>
          </r>
        </is>
      </c>
      <c r="B1454" s="19" t="inlineStr">
        <is>
          <r>
            <t xml:space="preserve">Perfil de borracha EPDM maciço de 12x15mm, para esquadrias</t>
          </r>
        </is>
      </c>
      <c r="C1454" s="18" t="inlineStr">
        <is>
          <r>
            <t xml:space="preserve">SP Obras</t>
          </r>
        </is>
      </c>
      <c r="D1454" s="18" t="inlineStr">
        <is>
          <r>
            <t xml:space="preserve">M</t>
          </r>
        </is>
      </c>
      <c r="E1454" s="20" t="n">
        <v>2.7654</v>
      </c>
      <c r="F1454" s="21" t="n">
        <v>13.7</v>
      </c>
      <c r="G1454" s="21" t="n">
        <f>ROUND(ROUND(E1454,4)*F1454,2)</f>
        <v>37.89</v>
      </c>
    </row>
    <row r="1455" customHeight="1" ht="29">
      <c r="A1455" s="18" t="inlineStr">
        <is>
          <r>
            <t xml:space="preserve">S.03.000.028010</t>
          </r>
        </is>
      </c>
      <c r="B1455" s="19" t="inlineStr">
        <is>
          <r>
            <t xml:space="preserve">Silicone para envidraçamento estrutural, 280g</t>
          </r>
        </is>
      </c>
      <c r="C1455" s="18" t="inlineStr">
        <is>
          <r>
            <t xml:space="preserve">SP Obras</t>
          </r>
        </is>
      </c>
      <c r="D1455" s="18" t="inlineStr">
        <is>
          <r>
            <t xml:space="preserve">UN</t>
          </r>
        </is>
      </c>
      <c r="E1455" s="20" t="n">
        <v>0.357</v>
      </c>
      <c r="F1455" s="21" t="n">
        <v>21.89</v>
      </c>
      <c r="G1455" s="21" t="n">
        <f>ROUND(ROUND(E1455,4)*F1455,2)</f>
        <v>7.81</v>
      </c>
    </row>
    <row r="1456" customHeight="1" ht="29">
      <c r="A1456" s="18" t="inlineStr">
        <is>
          <r>
            <t xml:space="preserve">H.07.000.037082</t>
          </r>
        </is>
      </c>
      <c r="B1456" s="19" t="inlineStr">
        <is>
          <r>
            <t xml:space="preserve">Vidro liso transparente de 4 mm - material</t>
          </r>
        </is>
      </c>
      <c r="C1456" s="18" t="inlineStr">
        <is>
          <r>
            <t xml:space="preserve">SP Obras</t>
          </r>
        </is>
      </c>
      <c r="D1456" s="18" t="inlineStr">
        <is>
          <r>
            <t xml:space="preserve">M2</t>
          </r>
        </is>
      </c>
      <c r="E1456" s="20" t="n">
        <v>1.0</v>
      </c>
      <c r="F1456" s="21" t="n">
        <v>98.29</v>
      </c>
      <c r="G1456" s="21" t="n">
        <f>ROUND(ROUND(E1456,4)*F1456,2)</f>
        <v>98.29</v>
      </c>
    </row>
    <row r="1457" customHeight="1" ht="15">
      <c r="A1457" s="2" t="inlineStr"/>
      <c r="B1457" s="2" t="inlineStr"/>
      <c r="C1457" s="2" t="inlineStr"/>
      <c r="D1457" s="2" t="inlineStr"/>
      <c r="E1457" s="22" t="inlineStr">
        <is>
          <r>
            <t xml:space="preserve">TOTAL Material:</t>
          </r>
        </is>
      </c>
      <c r="F1457" s="22" t="inlineStr"/>
      <c r="G1457" s="23" t="n">
        <f>SUM(G1453:G1456)</f>
        <v>144.59</v>
      </c>
    </row>
    <row r="1458" customHeight="1" ht="15">
      <c r="A1458" s="16" t="inlineStr">
        <is>
          <r>
            <t xml:space="preserve">Mão de Obra</t>
          </r>
        </is>
      </c>
      <c r="B1458" s="16" t="inlineStr"/>
      <c r="C1458" s="17" t="inlineStr">
        <is>
          <r>
            <t xml:space="preserve">FONTE</t>
          </r>
        </is>
      </c>
      <c r="D1458" s="17" t="inlineStr">
        <is>
          <r>
            <t xml:space="preserve">UNID</t>
          </r>
        </is>
      </c>
      <c r="E1458" s="17" t="inlineStr">
        <is>
          <r>
            <t xml:space="preserve">COEFICIENTE</t>
          </r>
        </is>
      </c>
      <c r="F1458" s="17" t="inlineStr">
        <is>
          <r>
            <t xml:space="preserve">PREÇO UNITÁRIO</t>
          </r>
        </is>
      </c>
      <c r="G1458" s="17" t="inlineStr">
        <is>
          <r>
            <t xml:space="preserve">TOTAL</t>
          </r>
        </is>
      </c>
    </row>
    <row r="1459" customHeight="1" ht="29">
      <c r="A1459" s="18" t="inlineStr">
        <is>
          <r>
            <t xml:space="preserve">B.01.000.010146</t>
          </r>
        </is>
      </c>
      <c r="B1459" s="19" t="inlineStr">
        <is>
          <r>
            <t xml:space="preserve">Servente</t>
          </r>
        </is>
      </c>
      <c r="C1459" s="18" t="inlineStr">
        <is>
          <r>
            <t xml:space="preserve">SP Obras</t>
          </r>
        </is>
      </c>
      <c r="D1459" s="18" t="inlineStr">
        <is>
          <r>
            <t xml:space="preserve">H</t>
          </r>
        </is>
      </c>
      <c r="E1459" s="20" t="n">
        <v>0.333</v>
      </c>
      <c r="F1459" s="21" t="n">
        <v>20.4363</v>
      </c>
      <c r="G1459" s="21" t="n">
        <f>ROUND(ROUND(E1459,4)*F1459,2)</f>
        <v>6.81</v>
      </c>
    </row>
    <row r="1460" customHeight="1" ht="29">
      <c r="A1460" s="18" t="inlineStr">
        <is>
          <r>
            <t xml:space="preserve">B.01.000.010186</t>
          </r>
        </is>
      </c>
      <c r="B1460" s="19" t="inlineStr">
        <is>
          <r>
            <t xml:space="preserve">Vidraceiro</t>
          </r>
        </is>
      </c>
      <c r="C1460" s="18" t="inlineStr">
        <is>
          <r>
            <t xml:space="preserve">SP Obras</t>
          </r>
        </is>
      </c>
      <c r="D1460" s="18" t="inlineStr">
        <is>
          <r>
            <t xml:space="preserve">H</t>
          </r>
        </is>
      </c>
      <c r="E1460" s="20" t="n">
        <v>0.5</v>
      </c>
      <c r="F1460" s="21" t="n">
        <v>29.8021</v>
      </c>
      <c r="G1460" s="21" t="n">
        <f>ROUND(ROUND(E1460,4)*F1460,2)</f>
        <v>14.9</v>
      </c>
    </row>
    <row r="1461" customHeight="1" ht="15">
      <c r="A1461" s="2" t="inlineStr"/>
      <c r="B1461" s="2" t="inlineStr"/>
      <c r="C1461" s="2" t="inlineStr"/>
      <c r="D1461" s="2" t="inlineStr"/>
      <c r="E1461" s="22" t="inlineStr">
        <is>
          <r>
            <t xml:space="preserve">TOTAL Mão de Obra:</t>
          </r>
        </is>
      </c>
      <c r="F1461" s="22" t="inlineStr"/>
      <c r="G1461" s="23" t="n">
        <f>SUM(G1459:G1460)</f>
        <v>21.71</v>
      </c>
    </row>
    <row r="1462" customHeight="1" ht="15">
      <c r="A1462" s="2" t="inlineStr"/>
      <c r="B1462" s="2" t="inlineStr"/>
      <c r="C1462" s="2" t="inlineStr"/>
      <c r="D1462" s="2" t="inlineStr"/>
      <c r="E1462" s="24" t="inlineStr">
        <is>
          <r>
            <t xml:space="preserve">VALOR:</t>
          </r>
        </is>
      </c>
      <c r="F1462" s="24" t="inlineStr"/>
      <c r="G1462" s="25" t="n">
        <f>ROUND(SUM(G1457,G1461),2)</f>
        <v>166.3</v>
      </c>
    </row>
    <row r="1463" customHeight="1" ht="10">
      <c r="A1463" s="2" t="inlineStr"/>
      <c r="B1463" s="2" t="inlineStr"/>
      <c r="C1463" s="2" t="inlineStr"/>
      <c r="D1463" s="2" t="inlineStr"/>
      <c r="E1463" s="14" t="inlineStr"/>
      <c r="F1463" s="14" t="inlineStr"/>
      <c r="G1463" s="14" t="inlineStr"/>
    </row>
    <row r="1464" customHeight="1" ht="20">
      <c r="A1464" s="15" t="inlineStr">
        <is>
          <r>
            <t xml:space="preserve">3.1.10. ​32.17.010​ Impermeabilização em argamassa impermeável com aditivo hidrófugo​ (M3)</t>
          </r>
        </is>
      </c>
      <c r="B1464" s="15" t="inlineStr"/>
      <c r="C1464" s="15" t="inlineStr"/>
      <c r="D1464" s="15" t="inlineStr"/>
      <c r="E1464" s="15" t="inlineStr"/>
      <c r="F1464" s="15" t="inlineStr"/>
      <c r="G1464" s="15" t="inlineStr"/>
    </row>
    <row r="1465" customHeight="1" ht="15">
      <c r="A1465" s="16" t="inlineStr">
        <is>
          <r>
            <t xml:space="preserve">Equipamento</t>
          </r>
        </is>
      </c>
      <c r="B1465" s="16" t="inlineStr"/>
      <c r="C1465" s="17" t="inlineStr">
        <is>
          <r>
            <t xml:space="preserve">FONTE</t>
          </r>
        </is>
      </c>
      <c r="D1465" s="17" t="inlineStr">
        <is>
          <r>
            <t xml:space="preserve">UNID</t>
          </r>
        </is>
      </c>
      <c r="E1465" s="17" t="inlineStr">
        <is>
          <r>
            <t xml:space="preserve">COEFICIENTE</t>
          </r>
        </is>
      </c>
      <c r="F1465" s="17" t="inlineStr">
        <is>
          <r>
            <t xml:space="preserve">PREÇO UNITÁRIO</t>
          </r>
        </is>
      </c>
      <c r="G1465" s="17" t="inlineStr">
        <is>
          <r>
            <t xml:space="preserve">TOTAL</t>
          </r>
        </is>
      </c>
    </row>
    <row r="1466" customHeight="1" ht="29">
      <c r="A1466" s="18" t="inlineStr">
        <is>
          <r>
            <t xml:space="preserve">S.01.000.080125</t>
          </r>
        </is>
      </c>
      <c r="B146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466" s="18" t="inlineStr">
        <is>
          <r>
            <t xml:space="preserve">SP Obras</t>
          </r>
        </is>
      </c>
      <c r="D1466" s="18" t="inlineStr">
        <is>
          <r>
            <t xml:space="preserve">H</t>
          </r>
        </is>
      </c>
      <c r="E1466" s="20" t="n">
        <v>0.5</v>
      </c>
      <c r="F1466" s="21" t="n">
        <v>29.83</v>
      </c>
      <c r="G1466" s="21" t="n">
        <f>ROUND(ROUND(E1466,4)*F1466,2)</f>
        <v>14.92</v>
      </c>
    </row>
    <row r="1467" customHeight="1" ht="15">
      <c r="A1467" s="2" t="inlineStr"/>
      <c r="B1467" s="2" t="inlineStr"/>
      <c r="C1467" s="2" t="inlineStr"/>
      <c r="D1467" s="2" t="inlineStr"/>
      <c r="E1467" s="22" t="inlineStr">
        <is>
          <r>
            <t xml:space="preserve">TOTAL Equipamento:</t>
          </r>
        </is>
      </c>
      <c r="F1467" s="22" t="inlineStr"/>
      <c r="G1467" s="23" t="n">
        <f>SUM(G1466:G1466)</f>
        <v>14.92</v>
      </c>
    </row>
    <row r="1468" customHeight="1" ht="15">
      <c r="A1468" s="16" t="inlineStr">
        <is>
          <r>
            <t xml:space="preserve">Material</t>
          </r>
        </is>
      </c>
      <c r="B1468" s="16" t="inlineStr"/>
      <c r="C1468" s="17" t="inlineStr">
        <is>
          <r>
            <t xml:space="preserve">FONTE</t>
          </r>
        </is>
      </c>
      <c r="D1468" s="17" t="inlineStr">
        <is>
          <r>
            <t xml:space="preserve">UNID</t>
          </r>
        </is>
      </c>
      <c r="E1468" s="17" t="inlineStr">
        <is>
          <r>
            <t xml:space="preserve">COEFICIENTE</t>
          </r>
        </is>
      </c>
      <c r="F1468" s="17" t="inlineStr">
        <is>
          <r>
            <t xml:space="preserve">PREÇO UNITÁRIO</t>
          </r>
        </is>
      </c>
      <c r="G1468" s="17" t="inlineStr">
        <is>
          <r>
            <t xml:space="preserve">TOTAL</t>
          </r>
        </is>
      </c>
    </row>
    <row r="1469" customHeight="1" ht="29">
      <c r="A1469" s="18" t="inlineStr">
        <is>
          <r>
            <t xml:space="preserve">B.09.000.024069</t>
          </r>
        </is>
      </c>
      <c r="B1469" s="19" t="inlineStr">
        <is>
          <r>
            <t xml:space="preserve">Aditivo hidrófugo de pega normal; ref. Vedacit, Sika 1 / Sika ou equivalente</t>
          </r>
        </is>
      </c>
      <c r="C1469" s="18" t="inlineStr">
        <is>
          <r>
            <t xml:space="preserve">SP Obras</t>
          </r>
        </is>
      </c>
      <c r="D1469" s="18" t="inlineStr">
        <is>
          <r>
            <t xml:space="preserve">L</t>
          </r>
        </is>
      </c>
      <c r="E1469" s="20" t="n">
        <v>15.0</v>
      </c>
      <c r="F1469" s="21" t="n">
        <v>5.99</v>
      </c>
      <c r="G1469" s="21" t="n">
        <f>ROUND(ROUND(E1469,4)*F1469,2)</f>
        <v>89.85</v>
      </c>
    </row>
    <row r="1470" customHeight="1" ht="29">
      <c r="A1470" s="18" t="inlineStr">
        <is>
          <r>
            <t xml:space="preserve">B.04.000.020503</t>
          </r>
        </is>
      </c>
      <c r="B1470" s="19" t="inlineStr">
        <is>
          <r>
            <t xml:space="preserve">Areia média lavada (a granel caçamba fechada)</t>
          </r>
        </is>
      </c>
      <c r="C1470" s="18" t="inlineStr">
        <is>
          <r>
            <t xml:space="preserve">SP Obras</t>
          </r>
        </is>
      </c>
      <c r="D1470" s="18" t="inlineStr">
        <is>
          <r>
            <t xml:space="preserve">M3</t>
          </r>
        </is>
      </c>
      <c r="E1470" s="20" t="n">
        <v>0.8</v>
      </c>
      <c r="F1470" s="21" t="n">
        <v>170.0</v>
      </c>
      <c r="G1470" s="21" t="n">
        <f>ROUND(ROUND(E1470,4)*F1470,2)</f>
        <v>136.0</v>
      </c>
    </row>
    <row r="1471" customHeight="1" ht="29">
      <c r="A1471" s="18" t="inlineStr">
        <is>
          <r>
            <t xml:space="preserve">B.02.000.020508</t>
          </r>
        </is>
      </c>
      <c r="B1471" s="19" t="inlineStr">
        <is>
          <r>
            <t xml:space="preserve">Cimento CPII-E-32 (sacos de 50 kg)</t>
          </r>
        </is>
      </c>
      <c r="C1471" s="18" t="inlineStr">
        <is>
          <r>
            <t xml:space="preserve">SP Obras</t>
          </r>
        </is>
      </c>
      <c r="D1471" s="18" t="inlineStr">
        <is>
          <r>
            <t xml:space="preserve">KG</t>
          </r>
        </is>
      </c>
      <c r="E1471" s="20" t="n">
        <v>375.0</v>
      </c>
      <c r="F1471" s="21" t="n">
        <v>0.65</v>
      </c>
      <c r="G1471" s="21" t="n">
        <f>ROUND(ROUND(E1471,4)*F1471,2)</f>
        <v>243.75</v>
      </c>
    </row>
    <row r="1472" customHeight="1" ht="15">
      <c r="A1472" s="2" t="inlineStr"/>
      <c r="B1472" s="2" t="inlineStr"/>
      <c r="C1472" s="2" t="inlineStr"/>
      <c r="D1472" s="2" t="inlineStr"/>
      <c r="E1472" s="22" t="inlineStr">
        <is>
          <r>
            <t xml:space="preserve">TOTAL Material:</t>
          </r>
        </is>
      </c>
      <c r="F1472" s="22" t="inlineStr"/>
      <c r="G1472" s="23" t="n">
        <f>SUM(G1469:G1471)</f>
        <v>469.6</v>
      </c>
    </row>
    <row r="1473" customHeight="1" ht="15">
      <c r="A1473" s="16" t="inlineStr">
        <is>
          <r>
            <t xml:space="preserve">Mão de Obra</t>
          </r>
        </is>
      </c>
      <c r="B1473" s="16" t="inlineStr"/>
      <c r="C1473" s="17" t="inlineStr">
        <is>
          <r>
            <t xml:space="preserve">FONTE</t>
          </r>
        </is>
      </c>
      <c r="D1473" s="17" t="inlineStr">
        <is>
          <r>
            <t xml:space="preserve">UNID</t>
          </r>
        </is>
      </c>
      <c r="E1473" s="17" t="inlineStr">
        <is>
          <r>
            <t xml:space="preserve">COEFICIENTE</t>
          </r>
        </is>
      </c>
      <c r="F1473" s="17" t="inlineStr">
        <is>
          <r>
            <t xml:space="preserve">PREÇO UNITÁRIO</t>
          </r>
        </is>
      </c>
      <c r="G1473" s="17" t="inlineStr">
        <is>
          <r>
            <t xml:space="preserve">TOTAL</t>
          </r>
        </is>
      </c>
    </row>
    <row r="1474" customHeight="1" ht="29">
      <c r="A1474" s="18" t="inlineStr">
        <is>
          <r>
            <t xml:space="preserve">B.01.000.010139</t>
          </r>
        </is>
      </c>
      <c r="B1474" s="19" t="inlineStr">
        <is>
          <r>
            <t xml:space="preserve">Pedreiro</t>
          </r>
        </is>
      </c>
      <c r="C1474" s="18" t="inlineStr">
        <is>
          <r>
            <t xml:space="preserve">SP Obras</t>
          </r>
        </is>
      </c>
      <c r="D1474" s="18" t="inlineStr">
        <is>
          <r>
            <t xml:space="preserve">H</t>
          </r>
        </is>
      </c>
      <c r="E1474" s="20" t="n">
        <v>6.0</v>
      </c>
      <c r="F1474" s="21" t="n">
        <v>24.8727</v>
      </c>
      <c r="G1474" s="21" t="n">
        <f>ROUND(ROUND(E1474,4)*F1474,2)</f>
        <v>149.24</v>
      </c>
    </row>
    <row r="1475" customHeight="1" ht="29">
      <c r="A1475" s="18" t="inlineStr">
        <is>
          <r>
            <t xml:space="preserve">B.01.000.010146</t>
          </r>
        </is>
      </c>
      <c r="B1475" s="19" t="inlineStr">
        <is>
          <r>
            <t xml:space="preserve">Servente</t>
          </r>
        </is>
      </c>
      <c r="C1475" s="18" t="inlineStr">
        <is>
          <r>
            <t xml:space="preserve">SP Obras</t>
          </r>
        </is>
      </c>
      <c r="D1475" s="18" t="inlineStr">
        <is>
          <r>
            <t xml:space="preserve">H</t>
          </r>
        </is>
      </c>
      <c r="E1475" s="20" t="n">
        <v>10.0</v>
      </c>
      <c r="F1475" s="21" t="n">
        <v>20.4363</v>
      </c>
      <c r="G1475" s="21" t="n">
        <f>ROUND(ROUND(E1475,4)*F1475,2)</f>
        <v>204.36</v>
      </c>
    </row>
    <row r="1476" customHeight="1" ht="15">
      <c r="A1476" s="2" t="inlineStr"/>
      <c r="B1476" s="2" t="inlineStr"/>
      <c r="C1476" s="2" t="inlineStr"/>
      <c r="D1476" s="2" t="inlineStr"/>
      <c r="E1476" s="22" t="inlineStr">
        <is>
          <r>
            <t xml:space="preserve">TOTAL Mão de Obra:</t>
          </r>
        </is>
      </c>
      <c r="F1476" s="22" t="inlineStr"/>
      <c r="G1476" s="23" t="n">
        <f>SUM(G1474:G1475)</f>
        <v>353.6</v>
      </c>
    </row>
    <row r="1477" customHeight="1" ht="15">
      <c r="A1477" s="2" t="inlineStr"/>
      <c r="B1477" s="2" t="inlineStr"/>
      <c r="C1477" s="2" t="inlineStr"/>
      <c r="D1477" s="2" t="inlineStr"/>
      <c r="E1477" s="24" t="inlineStr">
        <is>
          <r>
            <t xml:space="preserve">VALOR:</t>
          </r>
        </is>
      </c>
      <c r="F1477" s="24" t="inlineStr"/>
      <c r="G1477" s="25" t="n">
        <f>ROUND(SUM(G1467,G1472,G1476),2)</f>
        <v>838.14</v>
      </c>
    </row>
    <row r="1478" customHeight="1" ht="10">
      <c r="A1478" s="2" t="inlineStr"/>
      <c r="B1478" s="2" t="inlineStr"/>
      <c r="C1478" s="2" t="inlineStr"/>
      <c r="D1478" s="2" t="inlineStr"/>
      <c r="E1478" s="14" t="inlineStr"/>
      <c r="F1478" s="14" t="inlineStr"/>
      <c r="G1478" s="14" t="inlineStr"/>
    </row>
    <row r="1479" customHeight="1" ht="20">
      <c r="A1479" s="15" t="inlineStr">
        <is>
          <r>
            <t xml:space="preserve">3.1.11. ​33.01.280​ Reparo de trincas rasas até 5 mm de largura, na massa​ (M)</t>
          </r>
        </is>
      </c>
      <c r="B1479" s="15" t="inlineStr"/>
      <c r="C1479" s="15" t="inlineStr"/>
      <c r="D1479" s="15" t="inlineStr"/>
      <c r="E1479" s="15" t="inlineStr"/>
      <c r="F1479" s="15" t="inlineStr"/>
      <c r="G1479" s="15" t="inlineStr"/>
    </row>
    <row r="1480" customHeight="1" ht="15">
      <c r="A1480" s="16" t="inlineStr">
        <is>
          <r>
            <t xml:space="preserve">Material</t>
          </r>
        </is>
      </c>
      <c r="B1480" s="16" t="inlineStr"/>
      <c r="C1480" s="17" t="inlineStr">
        <is>
          <r>
            <t xml:space="preserve">FONTE</t>
          </r>
        </is>
      </c>
      <c r="D1480" s="17" t="inlineStr">
        <is>
          <r>
            <t xml:space="preserve">UNID</t>
          </r>
        </is>
      </c>
      <c r="E1480" s="17" t="inlineStr">
        <is>
          <r>
            <t xml:space="preserve">COEFICIENTE</t>
          </r>
        </is>
      </c>
      <c r="F1480" s="17" t="inlineStr">
        <is>
          <r>
            <t xml:space="preserve">PREÇO UNITÁRIO</t>
          </r>
        </is>
      </c>
      <c r="G1480" s="17" t="inlineStr">
        <is>
          <r>
            <t xml:space="preserve">TOTAL</t>
          </r>
        </is>
      </c>
    </row>
    <row r="1481" customHeight="1" ht="29">
      <c r="A1481" s="18" t="inlineStr">
        <is>
          <r>
            <t xml:space="preserve">J.02.000.038001</t>
          </r>
        </is>
      </c>
      <c r="B1481" s="19" t="inlineStr">
        <is>
          <r>
            <t xml:space="preserve">Diluente aguarrás mineral; ref. Suvinil, Luksnova, Coral ou equivalente</t>
          </r>
        </is>
      </c>
      <c r="C1481" s="18" t="inlineStr">
        <is>
          <r>
            <t xml:space="preserve">SP Obras</t>
          </r>
        </is>
      </c>
      <c r="D1481" s="18" t="inlineStr">
        <is>
          <r>
            <t xml:space="preserve">L</t>
          </r>
        </is>
      </c>
      <c r="E1481" s="20" t="n">
        <v>0.03</v>
      </c>
      <c r="F1481" s="21" t="n">
        <v>20.71</v>
      </c>
      <c r="G1481" s="21" t="n">
        <f>ROUND(ROUND(E1481,4)*F1481,2)</f>
        <v>0.62</v>
      </c>
    </row>
    <row r="1482" customHeight="1" ht="29">
      <c r="A1482" s="18" t="inlineStr">
        <is>
          <r>
            <t xml:space="preserve">J.02.000.024007</t>
          </r>
        </is>
      </c>
      <c r="B1482" s="19" t="inlineStr">
        <is>
          <r>
            <t xml:space="preserve">Emulsão acrílica para vedação de trincas, ref. Selatrinca Suvinil ou equivalente</t>
          </r>
        </is>
      </c>
      <c r="C1482" s="18" t="inlineStr">
        <is>
          <r>
            <t xml:space="preserve">SP Obras</t>
          </r>
        </is>
      </c>
      <c r="D1482" s="18" t="inlineStr">
        <is>
          <r>
            <t xml:space="preserve">L</t>
          </r>
        </is>
      </c>
      <c r="E1482" s="20" t="n">
        <v>0.12</v>
      </c>
      <c r="F1482" s="21" t="n">
        <v>156.34</v>
      </c>
      <c r="G1482" s="21" t="n">
        <f>ROUND(ROUND(E1482,4)*F1482,2)</f>
        <v>18.76</v>
      </c>
    </row>
    <row r="1483" customHeight="1" ht="29">
      <c r="A1483" s="18" t="inlineStr">
        <is>
          <r>
            <t xml:space="preserve">F.12.000.024008</t>
          </r>
        </is>
      </c>
      <c r="B1483" s="19" t="inlineStr">
        <is>
          <r>
            <t xml:space="preserve">Fita autoadesiva em poliester de 5 cm, para trincas, ref. Fitafix ou equivalente</t>
          </r>
        </is>
      </c>
      <c r="C1483" s="18" t="inlineStr">
        <is>
          <r>
            <t xml:space="preserve">SP Obras</t>
          </r>
        </is>
      </c>
      <c r="D1483" s="18" t="inlineStr">
        <is>
          <r>
            <t xml:space="preserve">M</t>
          </r>
        </is>
      </c>
      <c r="E1483" s="20" t="n">
        <v>1.03</v>
      </c>
      <c r="F1483" s="21" t="n">
        <v>4.43</v>
      </c>
      <c r="G1483" s="21" t="n">
        <f>ROUND(ROUND(E1483,4)*F1483,2)</f>
        <v>4.56</v>
      </c>
    </row>
    <row r="1484" customHeight="1" ht="29">
      <c r="A1484" s="18" t="inlineStr">
        <is>
          <r>
            <t xml:space="preserve">J.02.000.038058</t>
          </r>
        </is>
      </c>
      <c r="B1484" s="19" t="inlineStr">
        <is>
          <r>
            <t xml:space="preserve">Impermeabilizante acrílico, ref. Suviflex ou equivalente</t>
          </r>
        </is>
      </c>
      <c r="C1484" s="18" t="inlineStr">
        <is>
          <r>
            <t xml:space="preserve">SP Obras</t>
          </r>
        </is>
      </c>
      <c r="D1484" s="18" t="inlineStr">
        <is>
          <r>
            <t xml:space="preserve">L</t>
          </r>
        </is>
      </c>
      <c r="E1484" s="20" t="n">
        <v>0.18</v>
      </c>
      <c r="F1484" s="21" t="n">
        <v>20.45</v>
      </c>
      <c r="G1484" s="21" t="n">
        <f>ROUND(ROUND(E1484,4)*F1484,2)</f>
        <v>3.68</v>
      </c>
    </row>
    <row r="1485" customHeight="1" ht="29">
      <c r="A1485" s="18" t="inlineStr">
        <is>
          <r>
            <t xml:space="preserve">J.02.000.038061</t>
          </r>
        </is>
      </c>
      <c r="B1485" s="19" t="inlineStr">
        <is>
          <r>
            <t xml:space="preserve">Líquido de fundo (fundo preparador)</t>
          </r>
        </is>
      </c>
      <c r="C1485" s="18" t="inlineStr">
        <is>
          <r>
            <t xml:space="preserve">SP Obras</t>
          </r>
        </is>
      </c>
      <c r="D1485" s="18" t="inlineStr">
        <is>
          <r>
            <t xml:space="preserve">L</t>
          </r>
        </is>
      </c>
      <c r="E1485" s="20" t="n">
        <v>0.06</v>
      </c>
      <c r="F1485" s="21" t="n">
        <v>28.32</v>
      </c>
      <c r="G1485" s="21" t="n">
        <f>ROUND(ROUND(E1485,4)*F1485,2)</f>
        <v>1.7</v>
      </c>
    </row>
    <row r="1486" customHeight="1" ht="29">
      <c r="A1486" s="18" t="inlineStr">
        <is>
          <r>
            <t xml:space="preserve">S.04.000.038014</t>
          </r>
        </is>
      </c>
      <c r="B1486" s="19" t="inlineStr">
        <is>
          <r>
            <t xml:space="preserve">Lixa massa/madeira uso geral Norton, Alcar ou equivalente (médias)</t>
          </r>
        </is>
      </c>
      <c r="C1486" s="18" t="inlineStr">
        <is>
          <r>
            <t xml:space="preserve">SP Obras</t>
          </r>
        </is>
      </c>
      <c r="D1486" s="18" t="inlineStr">
        <is>
          <r>
            <t xml:space="preserve">UN</t>
          </r>
        </is>
      </c>
      <c r="E1486" s="20" t="n">
        <v>0.3</v>
      </c>
      <c r="F1486" s="21" t="n">
        <v>0.77</v>
      </c>
      <c r="G1486" s="21" t="n">
        <f>ROUND(ROUND(E1486,4)*F1486,2)</f>
        <v>0.23</v>
      </c>
    </row>
    <row r="1487" customHeight="1" ht="15">
      <c r="A1487" s="2" t="inlineStr"/>
      <c r="B1487" s="2" t="inlineStr"/>
      <c r="C1487" s="2" t="inlineStr"/>
      <c r="D1487" s="2" t="inlineStr"/>
      <c r="E1487" s="22" t="inlineStr">
        <is>
          <r>
            <t xml:space="preserve">TOTAL Material:</t>
          </r>
        </is>
      </c>
      <c r="F1487" s="22" t="inlineStr"/>
      <c r="G1487" s="23" t="n">
        <f>SUM(G1481:G1486)</f>
        <v>29.55</v>
      </c>
    </row>
    <row r="1488" customHeight="1" ht="15">
      <c r="A1488" s="16" t="inlineStr">
        <is>
          <r>
            <t xml:space="preserve">Mão de Obra</t>
          </r>
        </is>
      </c>
      <c r="B1488" s="16" t="inlineStr"/>
      <c r="C1488" s="17" t="inlineStr">
        <is>
          <r>
            <t xml:space="preserve">FONTE</t>
          </r>
        </is>
      </c>
      <c r="D1488" s="17" t="inlineStr">
        <is>
          <r>
            <t xml:space="preserve">UNID</t>
          </r>
        </is>
      </c>
      <c r="E1488" s="17" t="inlineStr">
        <is>
          <r>
            <t xml:space="preserve">COEFICIENTE</t>
          </r>
        </is>
      </c>
      <c r="F1488" s="17" t="inlineStr">
        <is>
          <r>
            <t xml:space="preserve">PREÇO UNITÁRIO</t>
          </r>
        </is>
      </c>
      <c r="G1488" s="17" t="inlineStr">
        <is>
          <r>
            <t xml:space="preserve">TOTAL</t>
          </r>
        </is>
      </c>
    </row>
    <row r="1489" customHeight="1" ht="29">
      <c r="A1489" s="18" t="inlineStr">
        <is>
          <r>
            <t xml:space="preserve">B.01.000.010141</t>
          </r>
        </is>
      </c>
      <c r="B1489" s="19" t="inlineStr">
        <is>
          <r>
            <t xml:space="preserve">Ajudante de pintor</t>
          </r>
        </is>
      </c>
      <c r="C1489" s="18" t="inlineStr">
        <is>
          <r>
            <t xml:space="preserve">SP Obras</t>
          </r>
        </is>
      </c>
      <c r="D1489" s="18" t="inlineStr">
        <is>
          <r>
            <t xml:space="preserve">H</t>
          </r>
        </is>
      </c>
      <c r="E1489" s="20" t="n">
        <v>0.5</v>
      </c>
      <c r="F1489" s="21" t="n">
        <v>20.4363</v>
      </c>
      <c r="G1489" s="21" t="n">
        <f>ROUND(ROUND(E1489,4)*F1489,2)</f>
        <v>10.22</v>
      </c>
    </row>
    <row r="1490" customHeight="1" ht="29">
      <c r="A1490" s="18" t="inlineStr">
        <is>
          <r>
            <t xml:space="preserve">B.01.000.010140</t>
          </r>
        </is>
      </c>
      <c r="B1490" s="19" t="inlineStr">
        <is>
          <r>
            <t xml:space="preserve">Pintor</t>
          </r>
        </is>
      </c>
      <c r="C1490" s="18" t="inlineStr">
        <is>
          <r>
            <t xml:space="preserve">SP Obras</t>
          </r>
        </is>
      </c>
      <c r="D1490" s="18" t="inlineStr">
        <is>
          <r>
            <t xml:space="preserve">H</t>
          </r>
        </is>
      </c>
      <c r="E1490" s="20" t="n">
        <v>0.5</v>
      </c>
      <c r="F1490" s="21" t="n">
        <v>29.8021</v>
      </c>
      <c r="G1490" s="21" t="n">
        <f>ROUND(ROUND(E1490,4)*F1490,2)</f>
        <v>14.9</v>
      </c>
    </row>
    <row r="1491" customHeight="1" ht="15">
      <c r="A1491" s="2" t="inlineStr"/>
      <c r="B1491" s="2" t="inlineStr"/>
      <c r="C1491" s="2" t="inlineStr"/>
      <c r="D1491" s="2" t="inlineStr"/>
      <c r="E1491" s="22" t="inlineStr">
        <is>
          <r>
            <t xml:space="preserve">TOTAL Mão de Obra:</t>
          </r>
        </is>
      </c>
      <c r="F1491" s="22" t="inlineStr"/>
      <c r="G1491" s="23" t="n">
        <f>SUM(G1489:G1490)</f>
        <v>25.12</v>
      </c>
    </row>
    <row r="1492" customHeight="1" ht="15">
      <c r="A1492" s="2" t="inlineStr"/>
      <c r="B1492" s="2" t="inlineStr"/>
      <c r="C1492" s="2" t="inlineStr"/>
      <c r="D1492" s="2" t="inlineStr"/>
      <c r="E1492" s="24" t="inlineStr">
        <is>
          <r>
            <t xml:space="preserve">VALOR:</t>
          </r>
        </is>
      </c>
      <c r="F1492" s="24" t="inlineStr"/>
      <c r="G1492" s="25" t="n">
        <f>ROUND(SUM(G1487,G1491),2)</f>
        <v>54.67</v>
      </c>
    </row>
    <row r="1493" customHeight="1" ht="10">
      <c r="A1493" s="2" t="inlineStr"/>
      <c r="B1493" s="2" t="inlineStr"/>
      <c r="C1493" s="2" t="inlineStr"/>
      <c r="D1493" s="2" t="inlineStr"/>
      <c r="E1493" s="14" t="inlineStr"/>
      <c r="F1493" s="14" t="inlineStr"/>
      <c r="G1493" s="14" t="inlineStr"/>
    </row>
    <row r="1494" customHeight="1" ht="20">
      <c r="A1494" s="15" t="inlineStr">
        <is>
          <r>
            <t xml:space="preserve">3.1.12. ​33.02.060​ Massa corrida a base de PVA​ (M2)</t>
          </r>
        </is>
      </c>
      <c r="B1494" s="15" t="inlineStr"/>
      <c r="C1494" s="15" t="inlineStr"/>
      <c r="D1494" s="15" t="inlineStr"/>
      <c r="E1494" s="15" t="inlineStr"/>
      <c r="F1494" s="15" t="inlineStr"/>
      <c r="G1494" s="15" t="inlineStr"/>
    </row>
    <row r="1495" customHeight="1" ht="15">
      <c r="A1495" s="16" t="inlineStr">
        <is>
          <r>
            <t xml:space="preserve">Material</t>
          </r>
        </is>
      </c>
      <c r="B1495" s="16" t="inlineStr"/>
      <c r="C1495" s="17" t="inlineStr">
        <is>
          <r>
            <t xml:space="preserve">FONTE</t>
          </r>
        </is>
      </c>
      <c r="D1495" s="17" t="inlineStr">
        <is>
          <r>
            <t xml:space="preserve">UNID</t>
          </r>
        </is>
      </c>
      <c r="E1495" s="17" t="inlineStr">
        <is>
          <r>
            <t xml:space="preserve">COEFICIENTE</t>
          </r>
        </is>
      </c>
      <c r="F1495" s="17" t="inlineStr">
        <is>
          <r>
            <t xml:space="preserve">PREÇO UNITÁRIO</t>
          </r>
        </is>
      </c>
      <c r="G1495" s="17" t="inlineStr">
        <is>
          <r>
            <t xml:space="preserve">TOTAL</t>
          </r>
        </is>
      </c>
    </row>
    <row r="1496" customHeight="1" ht="29">
      <c r="A1496" s="18" t="inlineStr">
        <is>
          <r>
            <t xml:space="preserve">S.04.000.038014</t>
          </r>
        </is>
      </c>
      <c r="B1496" s="19" t="inlineStr">
        <is>
          <r>
            <t xml:space="preserve">Lixa massa/madeira uso geral Norton, Alcar ou equivalente (médias)</t>
          </r>
        </is>
      </c>
      <c r="C1496" s="18" t="inlineStr">
        <is>
          <r>
            <t xml:space="preserve">SP Obras</t>
          </r>
        </is>
      </c>
      <c r="D1496" s="18" t="inlineStr">
        <is>
          <r>
            <t xml:space="preserve">UN</t>
          </r>
        </is>
      </c>
      <c r="E1496" s="20" t="n">
        <v>0.3</v>
      </c>
      <c r="F1496" s="21" t="n">
        <v>0.77</v>
      </c>
      <c r="G1496" s="21" t="n">
        <f>ROUND(ROUND(E1496,4)*F1496,2)</f>
        <v>0.23</v>
      </c>
    </row>
    <row r="1497" customHeight="1" ht="29">
      <c r="A1497" s="18" t="inlineStr">
        <is>
          <r>
            <t xml:space="preserve">J.02.000.038017</t>
          </r>
        </is>
      </c>
      <c r="B1497" s="19" t="inlineStr">
        <is>
          <r>
            <t xml:space="preserve">Massa corrida PVA; ref. Massa Corrida Suvinil, Massa Corrida Coral, Metalatex da Sherwin Willians ou equivalente</t>
          </r>
        </is>
      </c>
      <c r="C1497" s="18" t="inlineStr">
        <is>
          <r>
            <t xml:space="preserve">SP Obras</t>
          </r>
        </is>
      </c>
      <c r="D1497" s="18" t="inlineStr">
        <is>
          <r>
            <t xml:space="preserve">L</t>
          </r>
        </is>
      </c>
      <c r="E1497" s="20" t="n">
        <v>0.45</v>
      </c>
      <c r="F1497" s="21" t="n">
        <v>6.25</v>
      </c>
      <c r="G1497" s="21" t="n">
        <f>ROUND(ROUND(E1497,4)*F1497,2)</f>
        <v>2.81</v>
      </c>
    </row>
    <row r="1498" customHeight="1" ht="15">
      <c r="A1498" s="2" t="inlineStr"/>
      <c r="B1498" s="2" t="inlineStr"/>
      <c r="C1498" s="2" t="inlineStr"/>
      <c r="D1498" s="2" t="inlineStr"/>
      <c r="E1498" s="22" t="inlineStr">
        <is>
          <r>
            <t xml:space="preserve">TOTAL Material:</t>
          </r>
        </is>
      </c>
      <c r="F1498" s="22" t="inlineStr"/>
      <c r="G1498" s="23" t="n">
        <f>SUM(G1496:G1497)</f>
        <v>3.04</v>
      </c>
    </row>
    <row r="1499" customHeight="1" ht="15">
      <c r="A1499" s="16" t="inlineStr">
        <is>
          <r>
            <t xml:space="preserve">Mão de Obra</t>
          </r>
        </is>
      </c>
      <c r="B1499" s="16" t="inlineStr"/>
      <c r="C1499" s="17" t="inlineStr">
        <is>
          <r>
            <t xml:space="preserve">FONTE</t>
          </r>
        </is>
      </c>
      <c r="D1499" s="17" t="inlineStr">
        <is>
          <r>
            <t xml:space="preserve">UNID</t>
          </r>
        </is>
      </c>
      <c r="E1499" s="17" t="inlineStr">
        <is>
          <r>
            <t xml:space="preserve">COEFICIENTE</t>
          </r>
        </is>
      </c>
      <c r="F1499" s="17" t="inlineStr">
        <is>
          <r>
            <t xml:space="preserve">PREÇO UNITÁRIO</t>
          </r>
        </is>
      </c>
      <c r="G1499" s="17" t="inlineStr">
        <is>
          <r>
            <t xml:space="preserve">TOTAL</t>
          </r>
        </is>
      </c>
    </row>
    <row r="1500" customHeight="1" ht="29">
      <c r="A1500" s="18" t="inlineStr">
        <is>
          <r>
            <t xml:space="preserve">B.01.000.010141</t>
          </r>
        </is>
      </c>
      <c r="B1500" s="19" t="inlineStr">
        <is>
          <r>
            <t xml:space="preserve">Ajudante de pintor</t>
          </r>
        </is>
      </c>
      <c r="C1500" s="18" t="inlineStr">
        <is>
          <r>
            <t xml:space="preserve">SP Obras</t>
          </r>
        </is>
      </c>
      <c r="D1500" s="18" t="inlineStr">
        <is>
          <r>
            <t xml:space="preserve">H</t>
          </r>
        </is>
      </c>
      <c r="E1500" s="20" t="n">
        <v>0.3</v>
      </c>
      <c r="F1500" s="21" t="n">
        <v>20.4363</v>
      </c>
      <c r="G1500" s="21" t="n">
        <f>ROUND(ROUND(E1500,4)*F1500,2)</f>
        <v>6.13</v>
      </c>
    </row>
    <row r="1501" customHeight="1" ht="29">
      <c r="A1501" s="18" t="inlineStr">
        <is>
          <r>
            <t xml:space="preserve">B.01.000.010140</t>
          </r>
        </is>
      </c>
      <c r="B1501" s="19" t="inlineStr">
        <is>
          <r>
            <t xml:space="preserve">Pintor</t>
          </r>
        </is>
      </c>
      <c r="C1501" s="18" t="inlineStr">
        <is>
          <r>
            <t xml:space="preserve">SP Obras</t>
          </r>
        </is>
      </c>
      <c r="D1501" s="18" t="inlineStr">
        <is>
          <r>
            <t xml:space="preserve">H</t>
          </r>
        </is>
      </c>
      <c r="E1501" s="20" t="n">
        <v>0.2</v>
      </c>
      <c r="F1501" s="21" t="n">
        <v>29.8021</v>
      </c>
      <c r="G1501" s="21" t="n">
        <f>ROUND(ROUND(E1501,4)*F1501,2)</f>
        <v>5.96</v>
      </c>
    </row>
    <row r="1502" customHeight="1" ht="15">
      <c r="A1502" s="2" t="inlineStr"/>
      <c r="B1502" s="2" t="inlineStr"/>
      <c r="C1502" s="2" t="inlineStr"/>
      <c r="D1502" s="2" t="inlineStr"/>
      <c r="E1502" s="22" t="inlineStr">
        <is>
          <r>
            <t xml:space="preserve">TOTAL Mão de Obra:</t>
          </r>
        </is>
      </c>
      <c r="F1502" s="22" t="inlineStr"/>
      <c r="G1502" s="23" t="n">
        <f>SUM(G1500:G1501)</f>
        <v>12.09</v>
      </c>
    </row>
    <row r="1503" customHeight="1" ht="15">
      <c r="A1503" s="2" t="inlineStr"/>
      <c r="B1503" s="2" t="inlineStr"/>
      <c r="C1503" s="2" t="inlineStr"/>
      <c r="D1503" s="2" t="inlineStr"/>
      <c r="E1503" s="24" t="inlineStr">
        <is>
          <r>
            <t xml:space="preserve">VALOR:</t>
          </r>
        </is>
      </c>
      <c r="F1503" s="24" t="inlineStr"/>
      <c r="G1503" s="25" t="n">
        <f>ROUND(SUM(G1498,G1502),2)</f>
        <v>15.13</v>
      </c>
    </row>
    <row r="1504" customHeight="1" ht="10">
      <c r="A1504" s="2" t="inlineStr"/>
      <c r="B1504" s="2" t="inlineStr"/>
      <c r="C1504" s="2" t="inlineStr"/>
      <c r="D1504" s="2" t="inlineStr"/>
      <c r="E1504" s="14" t="inlineStr"/>
      <c r="F1504" s="14" t="inlineStr"/>
      <c r="G1504" s="14" t="inlineStr"/>
    </row>
    <row r="1505" customHeight="1" ht="20">
      <c r="A1505" s="15" t="inlineStr">
        <is>
          <r>
            <t xml:space="preserve">3.1.13. ​33.10.020​ Tinta látex em massa, inclusive preparo​ (M2)</t>
          </r>
        </is>
      </c>
      <c r="B1505" s="15" t="inlineStr"/>
      <c r="C1505" s="15" t="inlineStr"/>
      <c r="D1505" s="15" t="inlineStr"/>
      <c r="E1505" s="15" t="inlineStr"/>
      <c r="F1505" s="15" t="inlineStr"/>
      <c r="G1505" s="15" t="inlineStr"/>
    </row>
    <row r="1506" customHeight="1" ht="15">
      <c r="A1506" s="16" t="inlineStr">
        <is>
          <r>
            <t xml:space="preserve">Material</t>
          </r>
        </is>
      </c>
      <c r="B1506" s="16" t="inlineStr"/>
      <c r="C1506" s="17" t="inlineStr">
        <is>
          <r>
            <t xml:space="preserve">FONTE</t>
          </r>
        </is>
      </c>
      <c r="D1506" s="17" t="inlineStr">
        <is>
          <r>
            <t xml:space="preserve">UNID</t>
          </r>
        </is>
      </c>
      <c r="E1506" s="17" t="inlineStr">
        <is>
          <r>
            <t xml:space="preserve">COEFICIENTE</t>
          </r>
        </is>
      </c>
      <c r="F1506" s="17" t="inlineStr">
        <is>
          <r>
            <t xml:space="preserve">PREÇO UNITÁRIO</t>
          </r>
        </is>
      </c>
      <c r="G1506" s="17" t="inlineStr">
        <is>
          <r>
            <t xml:space="preserve">TOTAL</t>
          </r>
        </is>
      </c>
    </row>
    <row r="1507" customHeight="1" ht="29">
      <c r="A1507" s="18" t="inlineStr">
        <is>
          <r>
            <t xml:space="preserve">S.04.000.038014</t>
          </r>
        </is>
      </c>
      <c r="B1507" s="19" t="inlineStr">
        <is>
          <r>
            <t xml:space="preserve">Lixa massa/madeira uso geral Norton, Alcar ou equivalente (médias)</t>
          </r>
        </is>
      </c>
      <c r="C1507" s="18" t="inlineStr">
        <is>
          <r>
            <t xml:space="preserve">SP Obras</t>
          </r>
        </is>
      </c>
      <c r="D1507" s="18" t="inlineStr">
        <is>
          <r>
            <t xml:space="preserve">UN</t>
          </r>
        </is>
      </c>
      <c r="E1507" s="20" t="n">
        <v>0.3</v>
      </c>
      <c r="F1507" s="21" t="n">
        <v>0.77</v>
      </c>
      <c r="G1507" s="21" t="n">
        <f>ROUND(ROUND(E1507,4)*F1507,2)</f>
        <v>0.23</v>
      </c>
    </row>
    <row r="1508" customHeight="1" ht="29">
      <c r="A1508" s="18" t="inlineStr">
        <is>
          <r>
            <t xml:space="preserve">J.02.000.037518</t>
          </r>
        </is>
      </c>
      <c r="B1508" s="19" t="inlineStr">
        <is>
          <r>
            <t xml:space="preserve">Selador para tinta acrílica Coral, Suvinil ou equivalente</t>
          </r>
        </is>
      </c>
      <c r="C1508" s="18" t="inlineStr">
        <is>
          <r>
            <t xml:space="preserve">SP Obras</t>
          </r>
        </is>
      </c>
      <c r="D1508" s="18" t="inlineStr">
        <is>
          <r>
            <t xml:space="preserve">L</t>
          </r>
        </is>
      </c>
      <c r="E1508" s="20" t="n">
        <v>0.24</v>
      </c>
      <c r="F1508" s="21" t="n">
        <v>14.15</v>
      </c>
      <c r="G1508" s="21" t="n">
        <f>ROUND(ROUND(E1508,4)*F1508,2)</f>
        <v>3.4</v>
      </c>
    </row>
    <row r="1509" customHeight="1" ht="29">
      <c r="A1509" s="18" t="inlineStr">
        <is>
          <r>
            <t xml:space="preserve">J.02.000.037513</t>
          </r>
        </is>
      </c>
      <c r="B1509" s="19" t="inlineStr">
        <is>
          <r>
            <t xml:space="preserve">Tinta latex, acabamento fosco aveludado, ref. coral 3 em 1 da Coral, rende e cobre muito da Suvinil ou equivalente</t>
          </r>
        </is>
      </c>
      <c r="C1509" s="18" t="inlineStr">
        <is>
          <r>
            <t xml:space="preserve">SP Obras</t>
          </r>
        </is>
      </c>
      <c r="D1509" s="18" t="inlineStr">
        <is>
          <r>
            <t xml:space="preserve">L</t>
          </r>
        </is>
      </c>
      <c r="E1509" s="20" t="n">
        <v>0.25</v>
      </c>
      <c r="F1509" s="21" t="n">
        <v>17.32</v>
      </c>
      <c r="G1509" s="21" t="n">
        <f>ROUND(ROUND(E1509,4)*F1509,2)</f>
        <v>4.33</v>
      </c>
    </row>
    <row r="1510" customHeight="1" ht="15">
      <c r="A1510" s="2" t="inlineStr"/>
      <c r="B1510" s="2" t="inlineStr"/>
      <c r="C1510" s="2" t="inlineStr"/>
      <c r="D1510" s="2" t="inlineStr"/>
      <c r="E1510" s="22" t="inlineStr">
        <is>
          <r>
            <t xml:space="preserve">TOTAL Material:</t>
          </r>
        </is>
      </c>
      <c r="F1510" s="22" t="inlineStr"/>
      <c r="G1510" s="23" t="n">
        <f>SUM(G1507:G1509)</f>
        <v>7.96</v>
      </c>
    </row>
    <row r="1511" customHeight="1" ht="15">
      <c r="A1511" s="16" t="inlineStr">
        <is>
          <r>
            <t xml:space="preserve">Mão de Obra</t>
          </r>
        </is>
      </c>
      <c r="B1511" s="16" t="inlineStr"/>
      <c r="C1511" s="17" t="inlineStr">
        <is>
          <r>
            <t xml:space="preserve">FONTE</t>
          </r>
        </is>
      </c>
      <c r="D1511" s="17" t="inlineStr">
        <is>
          <r>
            <t xml:space="preserve">UNID</t>
          </r>
        </is>
      </c>
      <c r="E1511" s="17" t="inlineStr">
        <is>
          <r>
            <t xml:space="preserve">COEFICIENTE</t>
          </r>
        </is>
      </c>
      <c r="F1511" s="17" t="inlineStr">
        <is>
          <r>
            <t xml:space="preserve">PREÇO UNITÁRIO</t>
          </r>
        </is>
      </c>
      <c r="G1511" s="17" t="inlineStr">
        <is>
          <r>
            <t xml:space="preserve">TOTAL</t>
          </r>
        </is>
      </c>
    </row>
    <row r="1512" customHeight="1" ht="29">
      <c r="A1512" s="18" t="inlineStr">
        <is>
          <r>
            <t xml:space="preserve">B.01.000.010141</t>
          </r>
        </is>
      </c>
      <c r="B1512" s="19" t="inlineStr">
        <is>
          <r>
            <t xml:space="preserve">Ajudante de pintor</t>
          </r>
        </is>
      </c>
      <c r="C1512" s="18" t="inlineStr">
        <is>
          <r>
            <t xml:space="preserve">SP Obras</t>
          </r>
        </is>
      </c>
      <c r="D1512" s="18" t="inlineStr">
        <is>
          <r>
            <t xml:space="preserve">H</t>
          </r>
        </is>
      </c>
      <c r="E1512" s="20" t="n">
        <v>0.4</v>
      </c>
      <c r="F1512" s="21" t="n">
        <v>20.4363</v>
      </c>
      <c r="G1512" s="21" t="n">
        <f>ROUND(ROUND(E1512,4)*F1512,2)</f>
        <v>8.17</v>
      </c>
    </row>
    <row r="1513" customHeight="1" ht="29">
      <c r="A1513" s="18" t="inlineStr">
        <is>
          <r>
            <t xml:space="preserve">B.01.000.010140</t>
          </r>
        </is>
      </c>
      <c r="B1513" s="19" t="inlineStr">
        <is>
          <r>
            <t xml:space="preserve">Pintor</t>
          </r>
        </is>
      </c>
      <c r="C1513" s="18" t="inlineStr">
        <is>
          <r>
            <t xml:space="preserve">SP Obras</t>
          </r>
        </is>
      </c>
      <c r="D1513" s="18" t="inlineStr">
        <is>
          <r>
            <t xml:space="preserve">H</t>
          </r>
        </is>
      </c>
      <c r="E1513" s="20" t="n">
        <v>0.45</v>
      </c>
      <c r="F1513" s="21" t="n">
        <v>29.8021</v>
      </c>
      <c r="G1513" s="21" t="n">
        <f>ROUND(ROUND(E1513,4)*F1513,2)</f>
        <v>13.41</v>
      </c>
    </row>
    <row r="1514" customHeight="1" ht="15">
      <c r="A1514" s="2" t="inlineStr"/>
      <c r="B1514" s="2" t="inlineStr"/>
      <c r="C1514" s="2" t="inlineStr"/>
      <c r="D1514" s="2" t="inlineStr"/>
      <c r="E1514" s="22" t="inlineStr">
        <is>
          <r>
            <t xml:space="preserve">TOTAL Mão de Obra:</t>
          </r>
        </is>
      </c>
      <c r="F1514" s="22" t="inlineStr"/>
      <c r="G1514" s="23" t="n">
        <f>SUM(G1512:G1513)</f>
        <v>21.58</v>
      </c>
    </row>
    <row r="1515" customHeight="1" ht="15">
      <c r="A1515" s="2" t="inlineStr"/>
      <c r="B1515" s="2" t="inlineStr"/>
      <c r="C1515" s="2" t="inlineStr"/>
      <c r="D1515" s="2" t="inlineStr"/>
      <c r="E1515" s="24" t="inlineStr">
        <is>
          <r>
            <t xml:space="preserve">VALOR:</t>
          </r>
        </is>
      </c>
      <c r="F1515" s="24" t="inlineStr"/>
      <c r="G1515" s="25" t="n">
        <f>ROUND(SUM(G1510,G1514),2)</f>
        <v>29.55</v>
      </c>
    </row>
    <row r="1516" customHeight="1" ht="10">
      <c r="A1516" s="2" t="inlineStr"/>
      <c r="B1516" s="2" t="inlineStr"/>
      <c r="C1516" s="2" t="inlineStr"/>
      <c r="D1516" s="2" t="inlineStr"/>
      <c r="E1516" s="14" t="inlineStr"/>
      <c r="F1516" s="14" t="inlineStr"/>
      <c r="G1516" s="14" t="inlineStr"/>
    </row>
    <row r="1517" customHeight="1" ht="20">
      <c r="A1517" s="15" t="inlineStr">
        <is>
          <r>
            <t xml:space="preserve">3.1.14. ​33.10.041​ Esmalte à base de água em massa, inclusive preparo​ (M2)</t>
          </r>
        </is>
      </c>
      <c r="B1517" s="15" t="inlineStr"/>
      <c r="C1517" s="15" t="inlineStr"/>
      <c r="D1517" s="15" t="inlineStr"/>
      <c r="E1517" s="15" t="inlineStr"/>
      <c r="F1517" s="15" t="inlineStr"/>
      <c r="G1517" s="15" t="inlineStr"/>
    </row>
    <row r="1518" customHeight="1" ht="15">
      <c r="A1518" s="16" t="inlineStr">
        <is>
          <r>
            <t xml:space="preserve">Material</t>
          </r>
        </is>
      </c>
      <c r="B1518" s="16" t="inlineStr"/>
      <c r="C1518" s="17" t="inlineStr">
        <is>
          <r>
            <t xml:space="preserve">FONTE</t>
          </r>
        </is>
      </c>
      <c r="D1518" s="17" t="inlineStr">
        <is>
          <r>
            <t xml:space="preserve">UNID</t>
          </r>
        </is>
      </c>
      <c r="E1518" s="17" t="inlineStr">
        <is>
          <r>
            <t xml:space="preserve">COEFICIENTE</t>
          </r>
        </is>
      </c>
      <c r="F1518" s="17" t="inlineStr">
        <is>
          <r>
            <t xml:space="preserve">PREÇO UNITÁRIO</t>
          </r>
        </is>
      </c>
      <c r="G1518" s="17" t="inlineStr">
        <is>
          <r>
            <t xml:space="preserve">TOTAL</t>
          </r>
        </is>
      </c>
    </row>
    <row r="1519" customHeight="1" ht="38">
      <c r="A1519" s="18" t="inlineStr">
        <is>
          <r>
            <t xml:space="preserve">J.02.000.038000</t>
          </r>
        </is>
      </c>
      <c r="B151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519" s="18" t="inlineStr">
        <is>
          <r>
            <t xml:space="preserve">SP Obras</t>
          </r>
        </is>
      </c>
      <c r="D1519" s="18" t="inlineStr">
        <is>
          <r>
            <t xml:space="preserve">L</t>
          </r>
        </is>
      </c>
      <c r="E1519" s="20" t="n">
        <v>0.1</v>
      </c>
      <c r="F1519" s="21" t="n">
        <v>41.61</v>
      </c>
      <c r="G1519" s="21" t="n">
        <f>ROUND(ROUND(E1519,4)*F1519,2)</f>
        <v>4.16</v>
      </c>
    </row>
    <row r="1520" customHeight="1" ht="29">
      <c r="A1520" s="18" t="inlineStr">
        <is>
          <r>
            <t xml:space="preserve">J.01.000.038040</t>
          </r>
        </is>
      </c>
      <c r="B1520" s="19" t="inlineStr">
        <is>
          <r>
            <t xml:space="preserve">Lixa d´água, ref. Norton n° 80, Aquaflex ou equivalente</t>
          </r>
        </is>
      </c>
      <c r="C1520" s="18" t="inlineStr">
        <is>
          <r>
            <t xml:space="preserve">SP Obras</t>
          </r>
        </is>
      </c>
      <c r="D1520" s="18" t="inlineStr">
        <is>
          <r>
            <t xml:space="preserve">UN</t>
          </r>
        </is>
      </c>
      <c r="E1520" s="20" t="n">
        <v>0.3</v>
      </c>
      <c r="F1520" s="21" t="n">
        <v>2.17</v>
      </c>
      <c r="G1520" s="21" t="n">
        <f>ROUND(ROUND(E1520,4)*F1520,2)</f>
        <v>0.65</v>
      </c>
    </row>
    <row r="1521" customHeight="1" ht="38">
      <c r="A1521" s="18" t="inlineStr">
        <is>
          <r>
            <t xml:space="preserve">J.02.000.028058</t>
          </r>
        </is>
      </c>
      <c r="B152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521" s="18" t="inlineStr">
        <is>
          <r>
            <t xml:space="preserve">SP Obras</t>
          </r>
        </is>
      </c>
      <c r="D1521" s="18" t="inlineStr">
        <is>
          <r>
            <t xml:space="preserve">L</t>
          </r>
        </is>
      </c>
      <c r="E1521" s="20" t="n">
        <v>0.25</v>
      </c>
      <c r="F1521" s="21" t="n">
        <v>39.44</v>
      </c>
      <c r="G1521" s="21" t="n">
        <f>ROUND(ROUND(E1521,4)*F1521,2)</f>
        <v>9.86</v>
      </c>
    </row>
    <row r="1522" customHeight="1" ht="15">
      <c r="A1522" s="2" t="inlineStr"/>
      <c r="B1522" s="2" t="inlineStr"/>
      <c r="C1522" s="2" t="inlineStr"/>
      <c r="D1522" s="2" t="inlineStr"/>
      <c r="E1522" s="22" t="inlineStr">
        <is>
          <r>
            <t xml:space="preserve">TOTAL Material:</t>
          </r>
        </is>
      </c>
      <c r="F1522" s="22" t="inlineStr"/>
      <c r="G1522" s="23" t="n">
        <f>SUM(G1519:G1521)</f>
        <v>14.67</v>
      </c>
    </row>
    <row r="1523" customHeight="1" ht="15">
      <c r="A1523" s="16" t="inlineStr">
        <is>
          <r>
            <t xml:space="preserve">Mão de Obra</t>
          </r>
        </is>
      </c>
      <c r="B1523" s="16" t="inlineStr"/>
      <c r="C1523" s="17" t="inlineStr">
        <is>
          <r>
            <t xml:space="preserve">FONTE</t>
          </r>
        </is>
      </c>
      <c r="D1523" s="17" t="inlineStr">
        <is>
          <r>
            <t xml:space="preserve">UNID</t>
          </r>
        </is>
      </c>
      <c r="E1523" s="17" t="inlineStr">
        <is>
          <r>
            <t xml:space="preserve">COEFICIENTE</t>
          </r>
        </is>
      </c>
      <c r="F1523" s="17" t="inlineStr">
        <is>
          <r>
            <t xml:space="preserve">PREÇO UNITÁRIO</t>
          </r>
        </is>
      </c>
      <c r="G1523" s="17" t="inlineStr">
        <is>
          <r>
            <t xml:space="preserve">TOTAL</t>
          </r>
        </is>
      </c>
    </row>
    <row r="1524" customHeight="1" ht="29">
      <c r="A1524" s="18" t="inlineStr">
        <is>
          <r>
            <t xml:space="preserve">B.01.000.010141</t>
          </r>
        </is>
      </c>
      <c r="B1524" s="19" t="inlineStr">
        <is>
          <r>
            <t xml:space="preserve">Ajudante de pintor</t>
          </r>
        </is>
      </c>
      <c r="C1524" s="18" t="inlineStr">
        <is>
          <r>
            <t xml:space="preserve">SP Obras</t>
          </r>
        </is>
      </c>
      <c r="D1524" s="18" t="inlineStr">
        <is>
          <r>
            <t xml:space="preserve">H</t>
          </r>
        </is>
      </c>
      <c r="E1524" s="20" t="n">
        <v>0.4</v>
      </c>
      <c r="F1524" s="21" t="n">
        <v>20.4363</v>
      </c>
      <c r="G1524" s="21" t="n">
        <f>ROUND(ROUND(E1524,4)*F1524,2)</f>
        <v>8.17</v>
      </c>
    </row>
    <row r="1525" customHeight="1" ht="29">
      <c r="A1525" s="18" t="inlineStr">
        <is>
          <r>
            <t xml:space="preserve">B.01.000.010140</t>
          </r>
        </is>
      </c>
      <c r="B1525" s="19" t="inlineStr">
        <is>
          <r>
            <t xml:space="preserve">Pintor</t>
          </r>
        </is>
      </c>
      <c r="C1525" s="18" t="inlineStr">
        <is>
          <r>
            <t xml:space="preserve">SP Obras</t>
          </r>
        </is>
      </c>
      <c r="D1525" s="18" t="inlineStr">
        <is>
          <r>
            <t xml:space="preserve">H</t>
          </r>
        </is>
      </c>
      <c r="E1525" s="20" t="n">
        <v>0.45</v>
      </c>
      <c r="F1525" s="21" t="n">
        <v>29.8021</v>
      </c>
      <c r="G1525" s="21" t="n">
        <f>ROUND(ROUND(E1525,4)*F1525,2)</f>
        <v>13.41</v>
      </c>
    </row>
    <row r="1526" customHeight="1" ht="15">
      <c r="A1526" s="2" t="inlineStr"/>
      <c r="B1526" s="2" t="inlineStr"/>
      <c r="C1526" s="2" t="inlineStr"/>
      <c r="D1526" s="2" t="inlineStr"/>
      <c r="E1526" s="22" t="inlineStr">
        <is>
          <r>
            <t xml:space="preserve">TOTAL Mão de Obra:</t>
          </r>
        </is>
      </c>
      <c r="F1526" s="22" t="inlineStr"/>
      <c r="G1526" s="23" t="n">
        <f>SUM(G1524:G1525)</f>
        <v>21.58</v>
      </c>
    </row>
    <row r="1527" customHeight="1" ht="15">
      <c r="A1527" s="2" t="inlineStr"/>
      <c r="B1527" s="2" t="inlineStr"/>
      <c r="C1527" s="2" t="inlineStr"/>
      <c r="D1527" s="2" t="inlineStr"/>
      <c r="E1527" s="24" t="inlineStr">
        <is>
          <r>
            <t xml:space="preserve">VALOR:</t>
          </r>
        </is>
      </c>
      <c r="F1527" s="24" t="inlineStr"/>
      <c r="G1527" s="25" t="n">
        <f>ROUND(SUM(G1522,G1526),2)</f>
        <v>36.26</v>
      </c>
    </row>
    <row r="1528" customHeight="1" ht="10">
      <c r="A1528" s="2" t="inlineStr"/>
      <c r="B1528" s="2" t="inlineStr"/>
      <c r="C1528" s="2" t="inlineStr"/>
      <c r="D1528" s="2" t="inlineStr"/>
      <c r="E1528" s="14" t="inlineStr"/>
      <c r="F1528" s="14" t="inlineStr"/>
      <c r="G1528" s="14" t="inlineStr"/>
    </row>
    <row r="1529" customHeight="1" ht="20">
      <c r="A1529" s="15" t="inlineStr">
        <is>
          <r>
            <t xml:space="preserve">3.1.15. ​33.11.050​ Esmalte à base água em superfície metálica, inclusive preparo​ (M2)</t>
          </r>
        </is>
      </c>
      <c r="B1529" s="15" t="inlineStr"/>
      <c r="C1529" s="15" t="inlineStr"/>
      <c r="D1529" s="15" t="inlineStr"/>
      <c r="E1529" s="15" t="inlineStr"/>
      <c r="F1529" s="15" t="inlineStr"/>
      <c r="G1529" s="15" t="inlineStr"/>
    </row>
    <row r="1530" customHeight="1" ht="15">
      <c r="A1530" s="16" t="inlineStr">
        <is>
          <r>
            <t xml:space="preserve">Material</t>
          </r>
        </is>
      </c>
      <c r="B1530" s="16" t="inlineStr"/>
      <c r="C1530" s="17" t="inlineStr">
        <is>
          <r>
            <t xml:space="preserve">FONTE</t>
          </r>
        </is>
      </c>
      <c r="D1530" s="17" t="inlineStr">
        <is>
          <r>
            <t xml:space="preserve">UNID</t>
          </r>
        </is>
      </c>
      <c r="E1530" s="17" t="inlineStr">
        <is>
          <r>
            <t xml:space="preserve">COEFICIENTE</t>
          </r>
        </is>
      </c>
      <c r="F1530" s="17" t="inlineStr">
        <is>
          <r>
            <t xml:space="preserve">PREÇO UNITÁRIO</t>
          </r>
        </is>
      </c>
      <c r="G1530" s="17" t="inlineStr">
        <is>
          <r>
            <t xml:space="preserve">TOTAL</t>
          </r>
        </is>
      </c>
    </row>
    <row r="1531" customHeight="1" ht="38">
      <c r="A1531" s="18" t="inlineStr">
        <is>
          <r>
            <t xml:space="preserve">J.02.000.038000</t>
          </r>
        </is>
      </c>
      <c r="B153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531" s="18" t="inlineStr">
        <is>
          <r>
            <t xml:space="preserve">SP Obras</t>
          </r>
        </is>
      </c>
      <c r="D1531" s="18" t="inlineStr">
        <is>
          <r>
            <t xml:space="preserve">L</t>
          </r>
        </is>
      </c>
      <c r="E1531" s="20" t="n">
        <v>0.2</v>
      </c>
      <c r="F1531" s="21" t="n">
        <v>41.61</v>
      </c>
      <c r="G1531" s="21" t="n">
        <f>ROUND(ROUND(E1531,4)*F1531,2)</f>
        <v>8.32</v>
      </c>
    </row>
    <row r="1532" customHeight="1" ht="29">
      <c r="A1532" s="18" t="inlineStr">
        <is>
          <r>
            <t xml:space="preserve">J.01.000.038040</t>
          </r>
        </is>
      </c>
      <c r="B1532" s="19" t="inlineStr">
        <is>
          <r>
            <t xml:space="preserve">Lixa d´água, ref. Norton n° 80, Aquaflex ou equivalente</t>
          </r>
        </is>
      </c>
      <c r="C1532" s="18" t="inlineStr">
        <is>
          <r>
            <t xml:space="preserve">SP Obras</t>
          </r>
        </is>
      </c>
      <c r="D1532" s="18" t="inlineStr">
        <is>
          <r>
            <t xml:space="preserve">UN</t>
          </r>
        </is>
      </c>
      <c r="E1532" s="20" t="n">
        <v>0.3</v>
      </c>
      <c r="F1532" s="21" t="n">
        <v>2.17</v>
      </c>
      <c r="G1532" s="21" t="n">
        <f>ROUND(ROUND(E1532,4)*F1532,2)</f>
        <v>0.65</v>
      </c>
    </row>
    <row r="1533" customHeight="1" ht="38">
      <c r="A1533" s="18" t="inlineStr">
        <is>
          <r>
            <t xml:space="preserve">J.02.000.028058</t>
          </r>
        </is>
      </c>
      <c r="B153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533" s="18" t="inlineStr">
        <is>
          <r>
            <t xml:space="preserve">SP Obras</t>
          </r>
        </is>
      </c>
      <c r="D1533" s="18" t="inlineStr">
        <is>
          <r>
            <t xml:space="preserve">L</t>
          </r>
        </is>
      </c>
      <c r="E1533" s="20" t="n">
        <v>0.25</v>
      </c>
      <c r="F1533" s="21" t="n">
        <v>39.44</v>
      </c>
      <c r="G1533" s="21" t="n">
        <f>ROUND(ROUND(E1533,4)*F1533,2)</f>
        <v>9.86</v>
      </c>
    </row>
    <row r="1534" customHeight="1" ht="15">
      <c r="A1534" s="2" t="inlineStr"/>
      <c r="B1534" s="2" t="inlineStr"/>
      <c r="C1534" s="2" t="inlineStr"/>
      <c r="D1534" s="2" t="inlineStr"/>
      <c r="E1534" s="22" t="inlineStr">
        <is>
          <r>
            <t xml:space="preserve">TOTAL Material:</t>
          </r>
        </is>
      </c>
      <c r="F1534" s="22" t="inlineStr"/>
      <c r="G1534" s="23" t="n">
        <f>SUM(G1531:G1533)</f>
        <v>18.83</v>
      </c>
    </row>
    <row r="1535" customHeight="1" ht="15">
      <c r="A1535" s="16" t="inlineStr">
        <is>
          <r>
            <t xml:space="preserve">Mão de Obra</t>
          </r>
        </is>
      </c>
      <c r="B1535" s="16" t="inlineStr"/>
      <c r="C1535" s="17" t="inlineStr">
        <is>
          <r>
            <t xml:space="preserve">FONTE</t>
          </r>
        </is>
      </c>
      <c r="D1535" s="17" t="inlineStr">
        <is>
          <r>
            <t xml:space="preserve">UNID</t>
          </r>
        </is>
      </c>
      <c r="E1535" s="17" t="inlineStr">
        <is>
          <r>
            <t xml:space="preserve">COEFICIENTE</t>
          </r>
        </is>
      </c>
      <c r="F1535" s="17" t="inlineStr">
        <is>
          <r>
            <t xml:space="preserve">PREÇO UNITÁRIO</t>
          </r>
        </is>
      </c>
      <c r="G1535" s="17" t="inlineStr">
        <is>
          <r>
            <t xml:space="preserve">TOTAL</t>
          </r>
        </is>
      </c>
    </row>
    <row r="1536" customHeight="1" ht="29">
      <c r="A1536" s="18" t="inlineStr">
        <is>
          <r>
            <t xml:space="preserve">B.01.000.010141</t>
          </r>
        </is>
      </c>
      <c r="B1536" s="19" t="inlineStr">
        <is>
          <r>
            <t xml:space="preserve">Ajudante de pintor</t>
          </r>
        </is>
      </c>
      <c r="C1536" s="18" t="inlineStr">
        <is>
          <r>
            <t xml:space="preserve">SP Obras</t>
          </r>
        </is>
      </c>
      <c r="D1536" s="18" t="inlineStr">
        <is>
          <r>
            <t xml:space="preserve">H</t>
          </r>
        </is>
      </c>
      <c r="E1536" s="20" t="n">
        <v>0.6</v>
      </c>
      <c r="F1536" s="21" t="n">
        <v>20.4363</v>
      </c>
      <c r="G1536" s="21" t="n">
        <f>ROUND(ROUND(E1536,4)*F1536,2)</f>
        <v>12.26</v>
      </c>
    </row>
    <row r="1537" customHeight="1" ht="29">
      <c r="A1537" s="18" t="inlineStr">
        <is>
          <r>
            <t xml:space="preserve">B.01.000.010140</t>
          </r>
        </is>
      </c>
      <c r="B1537" s="19" t="inlineStr">
        <is>
          <r>
            <t xml:space="preserve">Pintor</t>
          </r>
        </is>
      </c>
      <c r="C1537" s="18" t="inlineStr">
        <is>
          <r>
            <t xml:space="preserve">SP Obras</t>
          </r>
        </is>
      </c>
      <c r="D1537" s="18" t="inlineStr">
        <is>
          <r>
            <t xml:space="preserve">H</t>
          </r>
        </is>
      </c>
      <c r="E1537" s="20" t="n">
        <v>0.6</v>
      </c>
      <c r="F1537" s="21" t="n">
        <v>29.8021</v>
      </c>
      <c r="G1537" s="21" t="n">
        <f>ROUND(ROUND(E1537,4)*F1537,2)</f>
        <v>17.88</v>
      </c>
    </row>
    <row r="1538" customHeight="1" ht="15">
      <c r="A1538" s="2" t="inlineStr"/>
      <c r="B1538" s="2" t="inlineStr"/>
      <c r="C1538" s="2" t="inlineStr"/>
      <c r="D1538" s="2" t="inlineStr"/>
      <c r="E1538" s="22" t="inlineStr">
        <is>
          <r>
            <t xml:space="preserve">TOTAL Mão de Obra:</t>
          </r>
        </is>
      </c>
      <c r="F1538" s="22" t="inlineStr"/>
      <c r="G1538" s="23" t="n">
        <f>SUM(G1536:G1537)</f>
        <v>30.14</v>
      </c>
    </row>
    <row r="1539" customHeight="1" ht="15">
      <c r="A1539" s="2" t="inlineStr"/>
      <c r="B1539" s="2" t="inlineStr"/>
      <c r="C1539" s="2" t="inlineStr"/>
      <c r="D1539" s="2" t="inlineStr"/>
      <c r="E1539" s="24" t="inlineStr">
        <is>
          <r>
            <t xml:space="preserve">VALOR:</t>
          </r>
        </is>
      </c>
      <c r="F1539" s="24" t="inlineStr"/>
      <c r="G1539" s="25" t="n">
        <f>ROUND(SUM(G1534,G1538),2)</f>
        <v>48.97</v>
      </c>
    </row>
    <row r="1540" customHeight="1" ht="10">
      <c r="A1540" s="2" t="inlineStr"/>
      <c r="B1540" s="2" t="inlineStr"/>
      <c r="C1540" s="2" t="inlineStr"/>
      <c r="D1540" s="2" t="inlineStr"/>
      <c r="E1540" s="14" t="inlineStr"/>
      <c r="F1540" s="14" t="inlineStr"/>
      <c r="G1540" s="14" t="inlineStr"/>
    </row>
    <row r="1541" customHeight="1" ht="20">
      <c r="A1541" s="15" t="inlineStr">
        <is>
          <r>
            <t xml:space="preserve">3.2.1. ​11.18.040​ Lastro de pedra britada​ (M3)</t>
          </r>
        </is>
      </c>
      <c r="B1541" s="15" t="inlineStr"/>
      <c r="C1541" s="15" t="inlineStr"/>
      <c r="D1541" s="15" t="inlineStr"/>
      <c r="E1541" s="15" t="inlineStr"/>
      <c r="F1541" s="15" t="inlineStr"/>
      <c r="G1541" s="15" t="inlineStr"/>
    </row>
    <row r="1542" customHeight="1" ht="15">
      <c r="A1542" s="16" t="inlineStr">
        <is>
          <r>
            <t xml:space="preserve">Material</t>
          </r>
        </is>
      </c>
      <c r="B1542" s="16" t="inlineStr"/>
      <c r="C1542" s="17" t="inlineStr">
        <is>
          <r>
            <t xml:space="preserve">FONTE</t>
          </r>
        </is>
      </c>
      <c r="D1542" s="17" t="inlineStr">
        <is>
          <r>
            <t xml:space="preserve">UNID</t>
          </r>
        </is>
      </c>
      <c r="E1542" s="17" t="inlineStr">
        <is>
          <r>
            <t xml:space="preserve">COEFICIENTE</t>
          </r>
        </is>
      </c>
      <c r="F1542" s="17" t="inlineStr">
        <is>
          <r>
            <t xml:space="preserve">PREÇO UNITÁRIO</t>
          </r>
        </is>
      </c>
      <c r="G1542" s="17" t="inlineStr">
        <is>
          <r>
            <t xml:space="preserve">TOTAL</t>
          </r>
        </is>
      </c>
    </row>
    <row r="1543" customHeight="1" ht="29">
      <c r="A1543" s="18" t="inlineStr">
        <is>
          <r>
            <t xml:space="preserve">B.05.000.020518</t>
          </r>
        </is>
      </c>
      <c r="B1543" s="19" t="inlineStr">
        <is>
          <r>
            <t xml:space="preserve">Pedra britada nº médios 1.2.3 e 4 (a granel)</t>
          </r>
        </is>
      </c>
      <c r="C1543" s="18" t="inlineStr">
        <is>
          <r>
            <t xml:space="preserve">SP Obras</t>
          </r>
        </is>
      </c>
      <c r="D1543" s="18" t="inlineStr">
        <is>
          <r>
            <t xml:space="preserve">M3</t>
          </r>
        </is>
      </c>
      <c r="E1543" s="20" t="n">
        <v>1.2</v>
      </c>
      <c r="F1543" s="21" t="n">
        <v>154.13</v>
      </c>
      <c r="G1543" s="21" t="n">
        <f>ROUND(ROUND(E1543,4)*F1543,2)</f>
        <v>184.96</v>
      </c>
    </row>
    <row r="1544" customHeight="1" ht="15">
      <c r="A1544" s="2" t="inlineStr"/>
      <c r="B1544" s="2" t="inlineStr"/>
      <c r="C1544" s="2" t="inlineStr"/>
      <c r="D1544" s="2" t="inlineStr"/>
      <c r="E1544" s="22" t="inlineStr">
        <is>
          <r>
            <t xml:space="preserve">TOTAL Material:</t>
          </r>
        </is>
      </c>
      <c r="F1544" s="22" t="inlineStr"/>
      <c r="G1544" s="23" t="n">
        <f>SUM(G1543:G1543)</f>
        <v>184.96</v>
      </c>
    </row>
    <row r="1545" customHeight="1" ht="15">
      <c r="A1545" s="16" t="inlineStr">
        <is>
          <r>
            <t xml:space="preserve">Mão de Obra</t>
          </r>
        </is>
      </c>
      <c r="B1545" s="16" t="inlineStr"/>
      <c r="C1545" s="17" t="inlineStr">
        <is>
          <r>
            <t xml:space="preserve">FONTE</t>
          </r>
        </is>
      </c>
      <c r="D1545" s="17" t="inlineStr">
        <is>
          <r>
            <t xml:space="preserve">UNID</t>
          </r>
        </is>
      </c>
      <c r="E1545" s="17" t="inlineStr">
        <is>
          <r>
            <t xml:space="preserve">COEFICIENTE</t>
          </r>
        </is>
      </c>
      <c r="F1545" s="17" t="inlineStr">
        <is>
          <r>
            <t xml:space="preserve">PREÇO UNITÁRIO</t>
          </r>
        </is>
      </c>
      <c r="G1545" s="17" t="inlineStr">
        <is>
          <r>
            <t xml:space="preserve">TOTAL</t>
          </r>
        </is>
      </c>
    </row>
    <row r="1546" customHeight="1" ht="29">
      <c r="A1546" s="18" t="inlineStr">
        <is>
          <r>
            <t xml:space="preserve">B.01.000.010146</t>
          </r>
        </is>
      </c>
      <c r="B1546" s="19" t="inlineStr">
        <is>
          <r>
            <t xml:space="preserve">Servente</t>
          </r>
        </is>
      </c>
      <c r="C1546" s="18" t="inlineStr">
        <is>
          <r>
            <t xml:space="preserve">SP Obras</t>
          </r>
        </is>
      </c>
      <c r="D1546" s="18" t="inlineStr">
        <is>
          <r>
            <t xml:space="preserve">H</t>
          </r>
        </is>
      </c>
      <c r="E1546" s="20" t="n">
        <v>1.5</v>
      </c>
      <c r="F1546" s="21" t="n">
        <v>20.4363</v>
      </c>
      <c r="G1546" s="21" t="n">
        <f>ROUND(ROUND(E1546,4)*F1546,2)</f>
        <v>30.65</v>
      </c>
    </row>
    <row r="1547" customHeight="1" ht="15">
      <c r="A1547" s="2" t="inlineStr"/>
      <c r="B1547" s="2" t="inlineStr"/>
      <c r="C1547" s="2" t="inlineStr"/>
      <c r="D1547" s="2" t="inlineStr"/>
      <c r="E1547" s="22" t="inlineStr">
        <is>
          <r>
            <t xml:space="preserve">TOTAL Mão de Obra:</t>
          </r>
        </is>
      </c>
      <c r="F1547" s="22" t="inlineStr"/>
      <c r="G1547" s="23" t="n">
        <f>SUM(G1546:G1546)</f>
        <v>30.65</v>
      </c>
    </row>
    <row r="1548" customHeight="1" ht="15">
      <c r="A1548" s="2" t="inlineStr"/>
      <c r="B1548" s="2" t="inlineStr"/>
      <c r="C1548" s="2" t="inlineStr"/>
      <c r="D1548" s="2" t="inlineStr"/>
      <c r="E1548" s="24" t="inlineStr">
        <is>
          <r>
            <t xml:space="preserve">VALOR:</t>
          </r>
        </is>
      </c>
      <c r="F1548" s="24" t="inlineStr"/>
      <c r="G1548" s="25" t="n">
        <f>ROUND(SUM(G1544,G1547),2)</f>
        <v>215.62</v>
      </c>
    </row>
    <row r="1549" customHeight="1" ht="10">
      <c r="A1549" s="2" t="inlineStr"/>
      <c r="B1549" s="2" t="inlineStr"/>
      <c r="C1549" s="2" t="inlineStr"/>
      <c r="D1549" s="2" t="inlineStr"/>
      <c r="E1549" s="14" t="inlineStr"/>
      <c r="F1549" s="14" t="inlineStr"/>
      <c r="G1549" s="14" t="inlineStr"/>
    </row>
    <row r="1550" customHeight="1" ht="20">
      <c r="A1550" s="15" t="inlineStr">
        <is>
          <r>
            <t xml:space="preserve">3.2.2. ​14.30.010​ Divisória em placas de granito com espessura de 3 cm​ (M2)</t>
          </r>
        </is>
      </c>
      <c r="B1550" s="15" t="inlineStr"/>
      <c r="C1550" s="15" t="inlineStr"/>
      <c r="D1550" s="15" t="inlineStr"/>
      <c r="E1550" s="15" t="inlineStr"/>
      <c r="F1550" s="15" t="inlineStr"/>
      <c r="G1550" s="15" t="inlineStr"/>
    </row>
    <row r="1551" customHeight="1" ht="15">
      <c r="A1551" s="16" t="inlineStr">
        <is>
          <r>
            <t xml:space="preserve">Material</t>
          </r>
        </is>
      </c>
      <c r="B1551" s="16" t="inlineStr"/>
      <c r="C1551" s="17" t="inlineStr">
        <is>
          <r>
            <t xml:space="preserve">FONTE</t>
          </r>
        </is>
      </c>
      <c r="D1551" s="17" t="inlineStr">
        <is>
          <r>
            <t xml:space="preserve">UNID</t>
          </r>
        </is>
      </c>
      <c r="E1551" s="17" t="inlineStr">
        <is>
          <r>
            <t xml:space="preserve">COEFICIENTE</t>
          </r>
        </is>
      </c>
      <c r="F1551" s="17" t="inlineStr">
        <is>
          <r>
            <t xml:space="preserve">PREÇO UNITÁRIO</t>
          </r>
        </is>
      </c>
      <c r="G1551" s="17" t="inlineStr">
        <is>
          <r>
            <t xml:space="preserve">TOTAL</t>
          </r>
        </is>
      </c>
    </row>
    <row r="1552" customHeight="1" ht="29">
      <c r="A1552" s="18" t="inlineStr">
        <is>
          <r>
            <t xml:space="preserve">B.04.000.020503</t>
          </r>
        </is>
      </c>
      <c r="B1552" s="19" t="inlineStr">
        <is>
          <r>
            <t xml:space="preserve">Areia média lavada (a granel caçamba fechada)</t>
          </r>
        </is>
      </c>
      <c r="C1552" s="18" t="inlineStr">
        <is>
          <r>
            <t xml:space="preserve">SP Obras</t>
          </r>
        </is>
      </c>
      <c r="D1552" s="18" t="inlineStr">
        <is>
          <r>
            <t xml:space="preserve">M3</t>
          </r>
        </is>
      </c>
      <c r="E1552" s="20" t="n">
        <v>0.004</v>
      </c>
      <c r="F1552" s="21" t="n">
        <v>170.0</v>
      </c>
      <c r="G1552" s="21" t="n">
        <f>ROUND(ROUND(E1552,4)*F1552,2)</f>
        <v>0.68</v>
      </c>
    </row>
    <row r="1553" customHeight="1" ht="29">
      <c r="A1553" s="18" t="inlineStr">
        <is>
          <r>
            <t xml:space="preserve">B.02.000.020509</t>
          </r>
        </is>
      </c>
      <c r="B1553" s="19" t="inlineStr">
        <is>
          <r>
            <t xml:space="preserve">Cimento branco comum (sacos de 20 kg)</t>
          </r>
        </is>
      </c>
      <c r="C1553" s="18" t="inlineStr">
        <is>
          <r>
            <t xml:space="preserve">SP Obras</t>
          </r>
        </is>
      </c>
      <c r="D1553" s="18" t="inlineStr">
        <is>
          <r>
            <t xml:space="preserve">KG</t>
          </r>
        </is>
      </c>
      <c r="E1553" s="20" t="n">
        <v>0.7</v>
      </c>
      <c r="F1553" s="21" t="n">
        <v>2.81</v>
      </c>
      <c r="G1553" s="21" t="n">
        <f>ROUND(ROUND(E1553,4)*F1553,2)</f>
        <v>1.97</v>
      </c>
    </row>
    <row r="1554" customHeight="1" ht="29">
      <c r="A1554" s="18" t="inlineStr">
        <is>
          <r>
            <t xml:space="preserve">B.02.000.020508</t>
          </r>
        </is>
      </c>
      <c r="B1554" s="19" t="inlineStr">
        <is>
          <r>
            <t xml:space="preserve">Cimento CPII-E-32 (sacos de 50 kg)</t>
          </r>
        </is>
      </c>
      <c r="C1554" s="18" t="inlineStr">
        <is>
          <r>
            <t xml:space="preserve">SP Obras</t>
          </r>
        </is>
      </c>
      <c r="D1554" s="18" t="inlineStr">
        <is>
          <r>
            <t xml:space="preserve">KG</t>
          </r>
        </is>
      </c>
      <c r="E1554" s="20" t="n">
        <v>1.6</v>
      </c>
      <c r="F1554" s="21" t="n">
        <v>0.65</v>
      </c>
      <c r="G1554" s="21" t="n">
        <f>ROUND(ROUND(E1554,4)*F1554,2)</f>
        <v>1.04</v>
      </c>
    </row>
    <row r="1555" customHeight="1" ht="29">
      <c r="A1555" s="18" t="inlineStr">
        <is>
          <r>
            <t xml:space="preserve">K.02.000.023504</t>
          </r>
        </is>
      </c>
      <c r="B1555" s="19" t="inlineStr">
        <is>
          <r>
            <t xml:space="preserve">Divisória placa granito cinza andorinha; dimensões 1,0x2,0 m, com espessura de 3 cm; (fixada piso e parede) - instalado</t>
          </r>
        </is>
      </c>
      <c r="C1555" s="18" t="inlineStr">
        <is>
          <r>
            <t xml:space="preserve">SP Obras</t>
          </r>
        </is>
      </c>
      <c r="D1555" s="18" t="inlineStr">
        <is>
          <r>
            <t xml:space="preserve">M2</t>
          </r>
        </is>
      </c>
      <c r="E1555" s="20" t="n">
        <v>1.0</v>
      </c>
      <c r="F1555" s="21" t="n">
        <v>1195.93</v>
      </c>
      <c r="G1555" s="21" t="n">
        <f>ROUND(ROUND(E1555,4)*F1555,2)</f>
        <v>1195.93</v>
      </c>
    </row>
    <row r="1556" customHeight="1" ht="15">
      <c r="A1556" s="2" t="inlineStr"/>
      <c r="B1556" s="2" t="inlineStr"/>
      <c r="C1556" s="2" t="inlineStr"/>
      <c r="D1556" s="2" t="inlineStr"/>
      <c r="E1556" s="22" t="inlineStr">
        <is>
          <r>
            <t xml:space="preserve">TOTAL Material:</t>
          </r>
        </is>
      </c>
      <c r="F1556" s="22" t="inlineStr"/>
      <c r="G1556" s="23" t="n">
        <f>SUM(G1552:G1555)</f>
        <v>1199.62</v>
      </c>
    </row>
    <row r="1557" customHeight="1" ht="15">
      <c r="A1557" s="16" t="inlineStr">
        <is>
          <r>
            <t xml:space="preserve">Mão de Obra</t>
          </r>
        </is>
      </c>
      <c r="B1557" s="16" t="inlineStr"/>
      <c r="C1557" s="17" t="inlineStr">
        <is>
          <r>
            <t xml:space="preserve">FONTE</t>
          </r>
        </is>
      </c>
      <c r="D1557" s="17" t="inlineStr">
        <is>
          <r>
            <t xml:space="preserve">UNID</t>
          </r>
        </is>
      </c>
      <c r="E1557" s="17" t="inlineStr">
        <is>
          <r>
            <t xml:space="preserve">COEFICIENTE</t>
          </r>
        </is>
      </c>
      <c r="F1557" s="17" t="inlineStr">
        <is>
          <r>
            <t xml:space="preserve">PREÇO UNITÁRIO</t>
          </r>
        </is>
      </c>
      <c r="G1557" s="17" t="inlineStr">
        <is>
          <r>
            <t xml:space="preserve">TOTAL</t>
          </r>
        </is>
      </c>
    </row>
    <row r="1558" customHeight="1" ht="29">
      <c r="A1558" s="18" t="inlineStr">
        <is>
          <r>
            <t xml:space="preserve">B.01.000.010139</t>
          </r>
        </is>
      </c>
      <c r="B1558" s="19" t="inlineStr">
        <is>
          <r>
            <t xml:space="preserve">Pedreiro</t>
          </r>
        </is>
      </c>
      <c r="C1558" s="18" t="inlineStr">
        <is>
          <r>
            <t xml:space="preserve">SP Obras</t>
          </r>
        </is>
      </c>
      <c r="D1558" s="18" t="inlineStr">
        <is>
          <r>
            <t xml:space="preserve">H</t>
          </r>
        </is>
      </c>
      <c r="E1558" s="20" t="n">
        <v>1.2</v>
      </c>
      <c r="F1558" s="21" t="n">
        <v>24.8727</v>
      </c>
      <c r="G1558" s="21" t="n">
        <f>ROUND(ROUND(E1558,4)*F1558,2)</f>
        <v>29.85</v>
      </c>
    </row>
    <row r="1559" customHeight="1" ht="29">
      <c r="A1559" s="18" t="inlineStr">
        <is>
          <r>
            <t xml:space="preserve">B.01.000.010146</t>
          </r>
        </is>
      </c>
      <c r="B1559" s="19" t="inlineStr">
        <is>
          <r>
            <t xml:space="preserve">Servente</t>
          </r>
        </is>
      </c>
      <c r="C1559" s="18" t="inlineStr">
        <is>
          <r>
            <t xml:space="preserve">SP Obras</t>
          </r>
        </is>
      </c>
      <c r="D1559" s="18" t="inlineStr">
        <is>
          <r>
            <t xml:space="preserve">H</t>
          </r>
        </is>
      </c>
      <c r="E1559" s="20" t="n">
        <v>2.4</v>
      </c>
      <c r="F1559" s="21" t="n">
        <v>20.4363</v>
      </c>
      <c r="G1559" s="21" t="n">
        <f>ROUND(ROUND(E1559,4)*F1559,2)</f>
        <v>49.05</v>
      </c>
    </row>
    <row r="1560" customHeight="1" ht="15">
      <c r="A1560" s="2" t="inlineStr"/>
      <c r="B1560" s="2" t="inlineStr"/>
      <c r="C1560" s="2" t="inlineStr"/>
      <c r="D1560" s="2" t="inlineStr"/>
      <c r="E1560" s="22" t="inlineStr">
        <is>
          <r>
            <t xml:space="preserve">TOTAL Mão de Obra:</t>
          </r>
        </is>
      </c>
      <c r="F1560" s="22" t="inlineStr"/>
      <c r="G1560" s="23" t="n">
        <f>SUM(G1558:G1559)</f>
        <v>78.9</v>
      </c>
    </row>
    <row r="1561" customHeight="1" ht="15">
      <c r="A1561" s="2" t="inlineStr"/>
      <c r="B1561" s="2" t="inlineStr"/>
      <c r="C1561" s="2" t="inlineStr"/>
      <c r="D1561" s="2" t="inlineStr"/>
      <c r="E1561" s="24" t="inlineStr">
        <is>
          <r>
            <t xml:space="preserve">VALOR:</t>
          </r>
        </is>
      </c>
      <c r="F1561" s="24" t="inlineStr"/>
      <c r="G1561" s="25" t="n">
        <f>ROUND(SUM(G1556,G1560),2)</f>
        <v>1278.52</v>
      </c>
    </row>
    <row r="1562" customHeight="1" ht="10">
      <c r="A1562" s="2" t="inlineStr"/>
      <c r="B1562" s="2" t="inlineStr"/>
      <c r="C1562" s="2" t="inlineStr"/>
      <c r="D1562" s="2" t="inlineStr"/>
      <c r="E1562" s="14" t="inlineStr"/>
      <c r="F1562" s="14" t="inlineStr"/>
      <c r="G1562" s="14" t="inlineStr"/>
    </row>
    <row r="1563" customHeight="1" ht="20">
      <c r="A1563" s="15" t="inlineStr">
        <is>
          <r>
            <t xml:space="preserve">3.2.3. ​17.01.020​ Argamassa de regularização e/ou proteção​ (M3)</t>
          </r>
        </is>
      </c>
      <c r="B1563" s="15" t="inlineStr"/>
      <c r="C1563" s="15" t="inlineStr"/>
      <c r="D1563" s="15" t="inlineStr"/>
      <c r="E1563" s="15" t="inlineStr"/>
      <c r="F1563" s="15" t="inlineStr"/>
      <c r="G1563" s="15" t="inlineStr"/>
    </row>
    <row r="1564" customHeight="1" ht="15">
      <c r="A1564" s="16" t="inlineStr">
        <is>
          <r>
            <t xml:space="preserve">Equipamento</t>
          </r>
        </is>
      </c>
      <c r="B1564" s="16" t="inlineStr"/>
      <c r="C1564" s="17" t="inlineStr">
        <is>
          <r>
            <t xml:space="preserve">FONTE</t>
          </r>
        </is>
      </c>
      <c r="D1564" s="17" t="inlineStr">
        <is>
          <r>
            <t xml:space="preserve">UNID</t>
          </r>
        </is>
      </c>
      <c r="E1564" s="17" t="inlineStr">
        <is>
          <r>
            <t xml:space="preserve">COEFICIENTE</t>
          </r>
        </is>
      </c>
      <c r="F1564" s="17" t="inlineStr">
        <is>
          <r>
            <t xml:space="preserve">PREÇO UNITÁRIO</t>
          </r>
        </is>
      </c>
      <c r="G1564" s="17" t="inlineStr">
        <is>
          <r>
            <t xml:space="preserve">TOTAL</t>
          </r>
        </is>
      </c>
    </row>
    <row r="1565" customHeight="1" ht="29">
      <c r="A1565" s="18" t="inlineStr">
        <is>
          <r>
            <t xml:space="preserve">S.01.000.080125</t>
          </r>
        </is>
      </c>
      <c r="B156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565" s="18" t="inlineStr">
        <is>
          <r>
            <t xml:space="preserve">SP Obras</t>
          </r>
        </is>
      </c>
      <c r="D1565" s="18" t="inlineStr">
        <is>
          <r>
            <t xml:space="preserve">H</t>
          </r>
        </is>
      </c>
      <c r="E1565" s="20" t="n">
        <v>0.43</v>
      </c>
      <c r="F1565" s="21" t="n">
        <v>29.83</v>
      </c>
      <c r="G1565" s="21" t="n">
        <f>ROUND(ROUND(E1565,4)*F1565,2)</f>
        <v>12.83</v>
      </c>
    </row>
    <row r="1566" customHeight="1" ht="15">
      <c r="A1566" s="2" t="inlineStr"/>
      <c r="B1566" s="2" t="inlineStr"/>
      <c r="C1566" s="2" t="inlineStr"/>
      <c r="D1566" s="2" t="inlineStr"/>
      <c r="E1566" s="22" t="inlineStr">
        <is>
          <r>
            <t xml:space="preserve">TOTAL Equipamento:</t>
          </r>
        </is>
      </c>
      <c r="F1566" s="22" t="inlineStr"/>
      <c r="G1566" s="23" t="n">
        <f>SUM(G1565:G1565)</f>
        <v>12.83</v>
      </c>
    </row>
    <row r="1567" customHeight="1" ht="15">
      <c r="A1567" s="16" t="inlineStr">
        <is>
          <r>
            <t xml:space="preserve">Material</t>
          </r>
        </is>
      </c>
      <c r="B1567" s="16" t="inlineStr"/>
      <c r="C1567" s="17" t="inlineStr">
        <is>
          <r>
            <t xml:space="preserve">FONTE</t>
          </r>
        </is>
      </c>
      <c r="D1567" s="17" t="inlineStr">
        <is>
          <r>
            <t xml:space="preserve">UNID</t>
          </r>
        </is>
      </c>
      <c r="E1567" s="17" t="inlineStr">
        <is>
          <r>
            <t xml:space="preserve">COEFICIENTE</t>
          </r>
        </is>
      </c>
      <c r="F1567" s="17" t="inlineStr">
        <is>
          <r>
            <t xml:space="preserve">PREÇO UNITÁRIO</t>
          </r>
        </is>
      </c>
      <c r="G1567" s="17" t="inlineStr">
        <is>
          <r>
            <t xml:space="preserve">TOTAL</t>
          </r>
        </is>
      </c>
    </row>
    <row r="1568" customHeight="1" ht="29">
      <c r="A1568" s="18" t="inlineStr">
        <is>
          <r>
            <t xml:space="preserve">B.04.000.020503</t>
          </r>
        </is>
      </c>
      <c r="B1568" s="19" t="inlineStr">
        <is>
          <r>
            <t xml:space="preserve">Areia média lavada (a granel caçamba fechada)</t>
          </r>
        </is>
      </c>
      <c r="C1568" s="18" t="inlineStr">
        <is>
          <r>
            <t xml:space="preserve">SP Obras</t>
          </r>
        </is>
      </c>
      <c r="D1568" s="18" t="inlineStr">
        <is>
          <r>
            <t xml:space="preserve">M3</t>
          </r>
        </is>
      </c>
      <c r="E1568" s="20" t="n">
        <v>1.045</v>
      </c>
      <c r="F1568" s="21" t="n">
        <v>170.0</v>
      </c>
      <c r="G1568" s="21" t="n">
        <f>ROUND(ROUND(E1568,4)*F1568,2)</f>
        <v>177.65</v>
      </c>
    </row>
    <row r="1569" customHeight="1" ht="29">
      <c r="A1569" s="18" t="inlineStr">
        <is>
          <r>
            <t xml:space="preserve">B.02.000.020508</t>
          </r>
        </is>
      </c>
      <c r="B1569" s="19" t="inlineStr">
        <is>
          <r>
            <t xml:space="preserve">Cimento CPII-E-32 (sacos de 50 kg)</t>
          </r>
        </is>
      </c>
      <c r="C1569" s="18" t="inlineStr">
        <is>
          <r>
            <t xml:space="preserve">SP Obras</t>
          </r>
        </is>
      </c>
      <c r="D1569" s="18" t="inlineStr">
        <is>
          <r>
            <t xml:space="preserve">KG</t>
          </r>
        </is>
      </c>
      <c r="E1569" s="20" t="n">
        <v>453.0</v>
      </c>
      <c r="F1569" s="21" t="n">
        <v>0.65</v>
      </c>
      <c r="G1569" s="21" t="n">
        <f>ROUND(ROUND(E1569,4)*F1569,2)</f>
        <v>294.45</v>
      </c>
    </row>
    <row r="1570" customHeight="1" ht="15">
      <c r="A1570" s="2" t="inlineStr"/>
      <c r="B1570" s="2" t="inlineStr"/>
      <c r="C1570" s="2" t="inlineStr"/>
      <c r="D1570" s="2" t="inlineStr"/>
      <c r="E1570" s="22" t="inlineStr">
        <is>
          <r>
            <t xml:space="preserve">TOTAL Material:</t>
          </r>
        </is>
      </c>
      <c r="F1570" s="22" t="inlineStr"/>
      <c r="G1570" s="23" t="n">
        <f>SUM(G1568:G1569)</f>
        <v>472.1</v>
      </c>
    </row>
    <row r="1571" customHeight="1" ht="15">
      <c r="A1571" s="16" t="inlineStr">
        <is>
          <r>
            <t xml:space="preserve">Mão de Obra</t>
          </r>
        </is>
      </c>
      <c r="B1571" s="16" t="inlineStr"/>
      <c r="C1571" s="17" t="inlineStr">
        <is>
          <r>
            <t xml:space="preserve">FONTE</t>
          </r>
        </is>
      </c>
      <c r="D1571" s="17" t="inlineStr">
        <is>
          <r>
            <t xml:space="preserve">UNID</t>
          </r>
        </is>
      </c>
      <c r="E1571" s="17" t="inlineStr">
        <is>
          <r>
            <t xml:space="preserve">COEFICIENTE</t>
          </r>
        </is>
      </c>
      <c r="F1571" s="17" t="inlineStr">
        <is>
          <r>
            <t xml:space="preserve">PREÇO UNITÁRIO</t>
          </r>
        </is>
      </c>
      <c r="G1571" s="17" t="inlineStr">
        <is>
          <r>
            <t xml:space="preserve">TOTAL</t>
          </r>
        </is>
      </c>
    </row>
    <row r="1572" customHeight="1" ht="29">
      <c r="A1572" s="18" t="inlineStr">
        <is>
          <r>
            <t xml:space="preserve">B.01.000.010139</t>
          </r>
        </is>
      </c>
      <c r="B1572" s="19" t="inlineStr">
        <is>
          <r>
            <t xml:space="preserve">Pedreiro</t>
          </r>
        </is>
      </c>
      <c r="C1572" s="18" t="inlineStr">
        <is>
          <r>
            <t xml:space="preserve">SP Obras</t>
          </r>
        </is>
      </c>
      <c r="D1572" s="18" t="inlineStr">
        <is>
          <r>
            <t xml:space="preserve">H</t>
          </r>
        </is>
      </c>
      <c r="E1572" s="20" t="n">
        <v>6.0</v>
      </c>
      <c r="F1572" s="21" t="n">
        <v>24.8727</v>
      </c>
      <c r="G1572" s="21" t="n">
        <f>ROUND(ROUND(E1572,4)*F1572,2)</f>
        <v>149.24</v>
      </c>
    </row>
    <row r="1573" customHeight="1" ht="29">
      <c r="A1573" s="18" t="inlineStr">
        <is>
          <r>
            <t xml:space="preserve">B.01.000.010146</t>
          </r>
        </is>
      </c>
      <c r="B1573" s="19" t="inlineStr">
        <is>
          <r>
            <t xml:space="preserve">Servente</t>
          </r>
        </is>
      </c>
      <c r="C1573" s="18" t="inlineStr">
        <is>
          <r>
            <t xml:space="preserve">SP Obras</t>
          </r>
        </is>
      </c>
      <c r="D1573" s="18" t="inlineStr">
        <is>
          <r>
            <t xml:space="preserve">H</t>
          </r>
        </is>
      </c>
      <c r="E1573" s="20" t="n">
        <v>8.5</v>
      </c>
      <c r="F1573" s="21" t="n">
        <v>20.4363</v>
      </c>
      <c r="G1573" s="21" t="n">
        <f>ROUND(ROUND(E1573,4)*F1573,2)</f>
        <v>173.71</v>
      </c>
    </row>
    <row r="1574" customHeight="1" ht="15">
      <c r="A1574" s="2" t="inlineStr"/>
      <c r="B1574" s="2" t="inlineStr"/>
      <c r="C1574" s="2" t="inlineStr"/>
      <c r="D1574" s="2" t="inlineStr"/>
      <c r="E1574" s="22" t="inlineStr">
        <is>
          <r>
            <t xml:space="preserve">TOTAL Mão de Obra:</t>
          </r>
        </is>
      </c>
      <c r="F1574" s="22" t="inlineStr"/>
      <c r="G1574" s="23" t="n">
        <f>SUM(G1572:G1573)</f>
        <v>322.95</v>
      </c>
    </row>
    <row r="1575" customHeight="1" ht="15">
      <c r="A1575" s="2" t="inlineStr"/>
      <c r="B1575" s="2" t="inlineStr"/>
      <c r="C1575" s="2" t="inlineStr"/>
      <c r="D1575" s="2" t="inlineStr"/>
      <c r="E1575" s="24" t="inlineStr">
        <is>
          <r>
            <t xml:space="preserve">VALOR:</t>
          </r>
        </is>
      </c>
      <c r="F1575" s="24" t="inlineStr"/>
      <c r="G1575" s="25" t="n">
        <f>ROUND(SUM(G1566,G1570,G1574),2)</f>
        <v>807.89</v>
      </c>
    </row>
    <row r="1576" customHeight="1" ht="10">
      <c r="A1576" s="2" t="inlineStr"/>
      <c r="B1576" s="2" t="inlineStr"/>
      <c r="C1576" s="2" t="inlineStr"/>
      <c r="D1576" s="2" t="inlineStr"/>
      <c r="E1576" s="14" t="inlineStr"/>
      <c r="F1576" s="14" t="inlineStr"/>
      <c r="G1576" s="14" t="inlineStr"/>
    </row>
    <row r="1577" customHeight="1" ht="20">
      <c r="A1577" s="15" t="inlineStr">
        <is>
          <r>
            <t xml:space="preserve">3.2.4. ​17.01.040​ Lastro de concreto impermeabilizado​ (M3)</t>
          </r>
        </is>
      </c>
      <c r="B1577" s="15" t="inlineStr"/>
      <c r="C1577" s="15" t="inlineStr"/>
      <c r="D1577" s="15" t="inlineStr"/>
      <c r="E1577" s="15" t="inlineStr"/>
      <c r="F1577" s="15" t="inlineStr"/>
      <c r="G1577" s="15" t="inlineStr"/>
    </row>
    <row r="1578" customHeight="1" ht="15">
      <c r="A1578" s="16" t="inlineStr">
        <is>
          <r>
            <t xml:space="preserve">Equipamento</t>
          </r>
        </is>
      </c>
      <c r="B1578" s="16" t="inlineStr"/>
      <c r="C1578" s="17" t="inlineStr">
        <is>
          <r>
            <t xml:space="preserve">FONTE</t>
          </r>
        </is>
      </c>
      <c r="D1578" s="17" t="inlineStr">
        <is>
          <r>
            <t xml:space="preserve">UNID</t>
          </r>
        </is>
      </c>
      <c r="E1578" s="17" t="inlineStr">
        <is>
          <r>
            <t xml:space="preserve">COEFICIENTE</t>
          </r>
        </is>
      </c>
      <c r="F1578" s="17" t="inlineStr">
        <is>
          <r>
            <t xml:space="preserve">PREÇO UNITÁRIO</t>
          </r>
        </is>
      </c>
      <c r="G1578" s="17" t="inlineStr">
        <is>
          <r>
            <t xml:space="preserve">TOTAL</t>
          </r>
        </is>
      </c>
    </row>
    <row r="1579" customHeight="1" ht="29">
      <c r="A1579" s="18" t="inlineStr">
        <is>
          <r>
            <t xml:space="preserve">S.01.000.080125</t>
          </r>
        </is>
      </c>
      <c r="B157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579" s="18" t="inlineStr">
        <is>
          <r>
            <t xml:space="preserve">SP Obras</t>
          </r>
        </is>
      </c>
      <c r="D1579" s="18" t="inlineStr">
        <is>
          <r>
            <t xml:space="preserve">H</t>
          </r>
        </is>
      </c>
      <c r="E1579" s="20" t="n">
        <v>0.43</v>
      </c>
      <c r="F1579" s="21" t="n">
        <v>29.83</v>
      </c>
      <c r="G1579" s="21" t="n">
        <f>ROUND(ROUND(E1579,4)*F1579,2)</f>
        <v>12.83</v>
      </c>
    </row>
    <row r="1580" customHeight="1" ht="15">
      <c r="A1580" s="2" t="inlineStr"/>
      <c r="B1580" s="2" t="inlineStr"/>
      <c r="C1580" s="2" t="inlineStr"/>
      <c r="D1580" s="2" t="inlineStr"/>
      <c r="E1580" s="22" t="inlineStr">
        <is>
          <r>
            <t xml:space="preserve">TOTAL Equipamento:</t>
          </r>
        </is>
      </c>
      <c r="F1580" s="22" t="inlineStr"/>
      <c r="G1580" s="23" t="n">
        <f>SUM(G1579:G1579)</f>
        <v>12.83</v>
      </c>
    </row>
    <row r="1581" customHeight="1" ht="15">
      <c r="A1581" s="16" t="inlineStr">
        <is>
          <r>
            <t xml:space="preserve">Material</t>
          </r>
        </is>
      </c>
      <c r="B1581" s="16" t="inlineStr"/>
      <c r="C1581" s="17" t="inlineStr">
        <is>
          <r>
            <t xml:space="preserve">FONTE</t>
          </r>
        </is>
      </c>
      <c r="D1581" s="17" t="inlineStr">
        <is>
          <r>
            <t xml:space="preserve">UNID</t>
          </r>
        </is>
      </c>
      <c r="E1581" s="17" t="inlineStr">
        <is>
          <r>
            <t xml:space="preserve">COEFICIENTE</t>
          </r>
        </is>
      </c>
      <c r="F1581" s="17" t="inlineStr">
        <is>
          <r>
            <t xml:space="preserve">PREÇO UNITÁRIO</t>
          </r>
        </is>
      </c>
      <c r="G1581" s="17" t="inlineStr">
        <is>
          <r>
            <t xml:space="preserve">TOTAL</t>
          </r>
        </is>
      </c>
    </row>
    <row r="1582" customHeight="1" ht="29">
      <c r="A1582" s="18" t="inlineStr">
        <is>
          <r>
            <t xml:space="preserve">B.09.000.024069</t>
          </r>
        </is>
      </c>
      <c r="B1582" s="19" t="inlineStr">
        <is>
          <r>
            <t xml:space="preserve">Aditivo hidrófugo de pega normal; ref. Vedacit, Sika 1 / Sika ou equivalente</t>
          </r>
        </is>
      </c>
      <c r="C1582" s="18" t="inlineStr">
        <is>
          <r>
            <t xml:space="preserve">SP Obras</t>
          </r>
        </is>
      </c>
      <c r="D1582" s="18" t="inlineStr">
        <is>
          <r>
            <t xml:space="preserve">L</t>
          </r>
        </is>
      </c>
      <c r="E1582" s="20" t="n">
        <v>6.0</v>
      </c>
      <c r="F1582" s="21" t="n">
        <v>5.99</v>
      </c>
      <c r="G1582" s="21" t="n">
        <f>ROUND(ROUND(E1582,4)*F1582,2)</f>
        <v>35.94</v>
      </c>
    </row>
    <row r="1583" customHeight="1" ht="29">
      <c r="A1583" s="18" t="inlineStr">
        <is>
          <r>
            <t xml:space="preserve">B.04.000.020503</t>
          </r>
        </is>
      </c>
      <c r="B1583" s="19" t="inlineStr">
        <is>
          <r>
            <t xml:space="preserve">Areia média lavada (a granel caçamba fechada)</t>
          </r>
        </is>
      </c>
      <c r="C1583" s="18" t="inlineStr">
        <is>
          <r>
            <t xml:space="preserve">SP Obras</t>
          </r>
        </is>
      </c>
      <c r="D1583" s="18" t="inlineStr">
        <is>
          <r>
            <t xml:space="preserve">M3</t>
          </r>
        </is>
      </c>
      <c r="E1583" s="20" t="n">
        <v>0.698</v>
      </c>
      <c r="F1583" s="21" t="n">
        <v>170.0</v>
      </c>
      <c r="G1583" s="21" t="n">
        <f>ROUND(ROUND(E1583,4)*F1583,2)</f>
        <v>118.66</v>
      </c>
    </row>
    <row r="1584" customHeight="1" ht="29">
      <c r="A1584" s="18" t="inlineStr">
        <is>
          <r>
            <t xml:space="preserve">B.02.000.020508</t>
          </r>
        </is>
      </c>
      <c r="B1584" s="19" t="inlineStr">
        <is>
          <r>
            <t xml:space="preserve">Cimento CPII-E-32 (sacos de 50 kg)</t>
          </r>
        </is>
      </c>
      <c r="C1584" s="18" t="inlineStr">
        <is>
          <r>
            <t xml:space="preserve">SP Obras</t>
          </r>
        </is>
      </c>
      <c r="D1584" s="18" t="inlineStr">
        <is>
          <r>
            <t xml:space="preserve">KG</t>
          </r>
        </is>
      </c>
      <c r="E1584" s="20" t="n">
        <v>200.0</v>
      </c>
      <c r="F1584" s="21" t="n">
        <v>0.65</v>
      </c>
      <c r="G1584" s="21" t="n">
        <f>ROUND(ROUND(E1584,4)*F1584,2)</f>
        <v>130.0</v>
      </c>
    </row>
    <row r="1585" customHeight="1" ht="29">
      <c r="A1585" s="18" t="inlineStr">
        <is>
          <r>
            <t xml:space="preserve">B.05.000.020518</t>
          </r>
        </is>
      </c>
      <c r="B1585" s="19" t="inlineStr">
        <is>
          <r>
            <t xml:space="preserve">Pedra britada nº médios 1.2.3 e 4 (a granel)</t>
          </r>
        </is>
      </c>
      <c r="C1585" s="18" t="inlineStr">
        <is>
          <r>
            <t xml:space="preserve">SP Obras</t>
          </r>
        </is>
      </c>
      <c r="D1585" s="18" t="inlineStr">
        <is>
          <r>
            <t xml:space="preserve">M3</t>
          </r>
        </is>
      </c>
      <c r="E1585" s="20" t="n">
        <v>0.878</v>
      </c>
      <c r="F1585" s="21" t="n">
        <v>154.13</v>
      </c>
      <c r="G1585" s="21" t="n">
        <f>ROUND(ROUND(E1585,4)*F1585,2)</f>
        <v>135.33</v>
      </c>
    </row>
    <row r="1586" customHeight="1" ht="15">
      <c r="A1586" s="2" t="inlineStr"/>
      <c r="B1586" s="2" t="inlineStr"/>
      <c r="C1586" s="2" t="inlineStr"/>
      <c r="D1586" s="2" t="inlineStr"/>
      <c r="E1586" s="22" t="inlineStr">
        <is>
          <r>
            <t xml:space="preserve">TOTAL Material:</t>
          </r>
        </is>
      </c>
      <c r="F1586" s="22" t="inlineStr"/>
      <c r="G1586" s="23" t="n">
        <f>SUM(G1582:G1585)</f>
        <v>419.93</v>
      </c>
    </row>
    <row r="1587" customHeight="1" ht="15">
      <c r="A1587" s="16" t="inlineStr">
        <is>
          <r>
            <t xml:space="preserve">Mão de Obra</t>
          </r>
        </is>
      </c>
      <c r="B1587" s="16" t="inlineStr"/>
      <c r="C1587" s="17" t="inlineStr">
        <is>
          <r>
            <t xml:space="preserve">FONTE</t>
          </r>
        </is>
      </c>
      <c r="D1587" s="17" t="inlineStr">
        <is>
          <r>
            <t xml:space="preserve">UNID</t>
          </r>
        </is>
      </c>
      <c r="E1587" s="17" t="inlineStr">
        <is>
          <r>
            <t xml:space="preserve">COEFICIENTE</t>
          </r>
        </is>
      </c>
      <c r="F1587" s="17" t="inlineStr">
        <is>
          <r>
            <t xml:space="preserve">PREÇO UNITÁRIO</t>
          </r>
        </is>
      </c>
      <c r="G1587" s="17" t="inlineStr">
        <is>
          <r>
            <t xml:space="preserve">TOTAL</t>
          </r>
        </is>
      </c>
    </row>
    <row r="1588" customHeight="1" ht="29">
      <c r="A1588" s="18" t="inlineStr">
        <is>
          <r>
            <t xml:space="preserve">B.01.000.010139</t>
          </r>
        </is>
      </c>
      <c r="B1588" s="19" t="inlineStr">
        <is>
          <r>
            <t xml:space="preserve">Pedreiro</t>
          </r>
        </is>
      </c>
      <c r="C1588" s="18" t="inlineStr">
        <is>
          <r>
            <t xml:space="preserve">SP Obras</t>
          </r>
        </is>
      </c>
      <c r="D1588" s="18" t="inlineStr">
        <is>
          <r>
            <t xml:space="preserve">H</t>
          </r>
        </is>
      </c>
      <c r="E1588" s="20" t="n">
        <v>6.0</v>
      </c>
      <c r="F1588" s="21" t="n">
        <v>24.8727</v>
      </c>
      <c r="G1588" s="21" t="n">
        <f>ROUND(ROUND(E1588,4)*F1588,2)</f>
        <v>149.24</v>
      </c>
    </row>
    <row r="1589" customHeight="1" ht="29">
      <c r="A1589" s="18" t="inlineStr">
        <is>
          <r>
            <t xml:space="preserve">B.01.000.010146</t>
          </r>
        </is>
      </c>
      <c r="B1589" s="19" t="inlineStr">
        <is>
          <r>
            <t xml:space="preserve">Servente</t>
          </r>
        </is>
      </c>
      <c r="C1589" s="18" t="inlineStr">
        <is>
          <r>
            <t xml:space="preserve">SP Obras</t>
          </r>
        </is>
      </c>
      <c r="D1589" s="18" t="inlineStr">
        <is>
          <r>
            <t xml:space="preserve">H</t>
          </r>
        </is>
      </c>
      <c r="E1589" s="20" t="n">
        <v>8.5</v>
      </c>
      <c r="F1589" s="21" t="n">
        <v>20.4363</v>
      </c>
      <c r="G1589" s="21" t="n">
        <f>ROUND(ROUND(E1589,4)*F1589,2)</f>
        <v>173.71</v>
      </c>
    </row>
    <row r="1590" customHeight="1" ht="15">
      <c r="A1590" s="2" t="inlineStr"/>
      <c r="B1590" s="2" t="inlineStr"/>
      <c r="C1590" s="2" t="inlineStr"/>
      <c r="D1590" s="2" t="inlineStr"/>
      <c r="E1590" s="22" t="inlineStr">
        <is>
          <r>
            <t xml:space="preserve">TOTAL Mão de Obra:</t>
          </r>
        </is>
      </c>
      <c r="F1590" s="22" t="inlineStr"/>
      <c r="G1590" s="23" t="n">
        <f>SUM(G1588:G1589)</f>
        <v>322.95</v>
      </c>
    </row>
    <row r="1591" customHeight="1" ht="15">
      <c r="A1591" s="2" t="inlineStr"/>
      <c r="B1591" s="2" t="inlineStr"/>
      <c r="C1591" s="2" t="inlineStr"/>
      <c r="D1591" s="2" t="inlineStr"/>
      <c r="E1591" s="24" t="inlineStr">
        <is>
          <r>
            <t xml:space="preserve">VALOR:</t>
          </r>
        </is>
      </c>
      <c r="F1591" s="24" t="inlineStr"/>
      <c r="G1591" s="25" t="n">
        <f>ROUND(SUM(G1580,G1586,G1590),2)</f>
        <v>755.72</v>
      </c>
    </row>
    <row r="1592" customHeight="1" ht="10">
      <c r="A1592" s="2" t="inlineStr"/>
      <c r="B1592" s="2" t="inlineStr"/>
      <c r="C1592" s="2" t="inlineStr"/>
      <c r="D1592" s="2" t="inlineStr"/>
      <c r="E1592" s="14" t="inlineStr"/>
      <c r="F1592" s="14" t="inlineStr"/>
      <c r="G1592" s="14" t="inlineStr"/>
    </row>
    <row r="1593" customHeight="1" ht="20">
      <c r="A1593" s="15" t="inlineStr">
        <is>
          <r>
            <t xml:space="preserve">3.2.5. ​18.06.142​ Placa cerâmica esmaltada antiderrapante PEI-5 para área interna com saída para o exterior, grupo de absorção BIIa, resistência química A, assentado com argamassa colante industrializada​ (M2)</t>
          </r>
        </is>
      </c>
      <c r="B1593" s="15" t="inlineStr"/>
      <c r="C1593" s="15" t="inlineStr"/>
      <c r="D1593" s="15" t="inlineStr"/>
      <c r="E1593" s="15" t="inlineStr"/>
      <c r="F1593" s="15" t="inlineStr"/>
      <c r="G1593" s="15" t="inlineStr"/>
    </row>
    <row r="1594" customHeight="1" ht="15">
      <c r="A1594" s="16" t="inlineStr">
        <is>
          <r>
            <t xml:space="preserve">Material</t>
          </r>
        </is>
      </c>
      <c r="B1594" s="16" t="inlineStr"/>
      <c r="C1594" s="17" t="inlineStr">
        <is>
          <r>
            <t xml:space="preserve">FONTE</t>
          </r>
        </is>
      </c>
      <c r="D1594" s="17" t="inlineStr">
        <is>
          <r>
            <t xml:space="preserve">UNID</t>
          </r>
        </is>
      </c>
      <c r="E1594" s="17" t="inlineStr">
        <is>
          <r>
            <t xml:space="preserve">COEFICIENTE</t>
          </r>
        </is>
      </c>
      <c r="F1594" s="17" t="inlineStr">
        <is>
          <r>
            <t xml:space="preserve">PREÇO UNITÁRIO</t>
          </r>
        </is>
      </c>
      <c r="G1594" s="17" t="inlineStr">
        <is>
          <r>
            <t xml:space="preserve">TOTAL</t>
          </r>
        </is>
      </c>
    </row>
    <row r="1595" customHeight="1" ht="38">
      <c r="A1595" s="18" t="inlineStr">
        <is>
          <r>
            <t xml:space="preserve">B.02.000.039032</t>
          </r>
        </is>
      </c>
      <c r="B1595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1595" s="18" t="inlineStr">
        <is>
          <r>
            <t xml:space="preserve">SP Obras</t>
          </r>
        </is>
      </c>
      <c r="D1595" s="18" t="inlineStr">
        <is>
          <r>
            <t xml:space="preserve">KG</t>
          </r>
        </is>
      </c>
      <c r="E1595" s="20" t="n">
        <v>4.4</v>
      </c>
      <c r="F1595" s="21" t="n">
        <v>1.75</v>
      </c>
      <c r="G1595" s="21" t="n">
        <f>ROUND(ROUND(E1595,4)*F1595,2)</f>
        <v>7.7</v>
      </c>
    </row>
    <row r="1596" customHeight="1" ht="38">
      <c r="A1596" s="18" t="inlineStr">
        <is>
          <r>
            <t xml:space="preserve">G.02.000.034523</t>
          </r>
        </is>
      </c>
      <c r="B1596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1596" s="18" t="inlineStr">
        <is>
          <r>
            <t xml:space="preserve">SP Obras</t>
          </r>
        </is>
      </c>
      <c r="D1596" s="18" t="inlineStr">
        <is>
          <r>
            <t xml:space="preserve">M2</t>
          </r>
        </is>
      </c>
      <c r="E1596" s="20" t="n">
        <v>1.1</v>
      </c>
      <c r="F1596" s="21" t="n">
        <v>98.52</v>
      </c>
      <c r="G1596" s="21" t="n">
        <f>ROUND(ROUND(E1596,4)*F1596,2)</f>
        <v>108.37</v>
      </c>
    </row>
    <row r="1597" customHeight="1" ht="15">
      <c r="A1597" s="2" t="inlineStr"/>
      <c r="B1597" s="2" t="inlineStr"/>
      <c r="C1597" s="2" t="inlineStr"/>
      <c r="D1597" s="2" t="inlineStr"/>
      <c r="E1597" s="22" t="inlineStr">
        <is>
          <r>
            <t xml:space="preserve">TOTAL Material:</t>
          </r>
        </is>
      </c>
      <c r="F1597" s="22" t="inlineStr"/>
      <c r="G1597" s="23" t="n">
        <f>SUM(G1595:G1596)</f>
        <v>116.07</v>
      </c>
    </row>
    <row r="1598" customHeight="1" ht="15">
      <c r="A1598" s="16" t="inlineStr">
        <is>
          <r>
            <t xml:space="preserve">Mão de Obra</t>
          </r>
        </is>
      </c>
      <c r="B1598" s="16" t="inlineStr"/>
      <c r="C1598" s="17" t="inlineStr">
        <is>
          <r>
            <t xml:space="preserve">FONTE</t>
          </r>
        </is>
      </c>
      <c r="D1598" s="17" t="inlineStr">
        <is>
          <r>
            <t xml:space="preserve">UNID</t>
          </r>
        </is>
      </c>
      <c r="E1598" s="17" t="inlineStr">
        <is>
          <r>
            <t xml:space="preserve">COEFICIENTE</t>
          </r>
        </is>
      </c>
      <c r="F1598" s="17" t="inlineStr">
        <is>
          <r>
            <t xml:space="preserve">PREÇO UNITÁRIO</t>
          </r>
        </is>
      </c>
      <c r="G1598" s="17" t="inlineStr">
        <is>
          <r>
            <t xml:space="preserve">TOTAL</t>
          </r>
        </is>
      </c>
    </row>
    <row r="1599" customHeight="1" ht="29">
      <c r="A1599" s="18" t="inlineStr">
        <is>
          <r>
            <t xml:space="preserve">B.01.000.010139</t>
          </r>
        </is>
      </c>
      <c r="B1599" s="19" t="inlineStr">
        <is>
          <r>
            <t xml:space="preserve">Pedreiro</t>
          </r>
        </is>
      </c>
      <c r="C1599" s="18" t="inlineStr">
        <is>
          <r>
            <t xml:space="preserve">SP Obras</t>
          </r>
        </is>
      </c>
      <c r="D1599" s="18" t="inlineStr">
        <is>
          <r>
            <t xml:space="preserve">H</t>
          </r>
        </is>
      </c>
      <c r="E1599" s="20" t="n">
        <v>0.44</v>
      </c>
      <c r="F1599" s="21" t="n">
        <v>24.8727</v>
      </c>
      <c r="G1599" s="21" t="n">
        <f>ROUND(ROUND(E1599,4)*F1599,2)</f>
        <v>10.94</v>
      </c>
    </row>
    <row r="1600" customHeight="1" ht="29">
      <c r="A1600" s="18" t="inlineStr">
        <is>
          <r>
            <t xml:space="preserve">B.01.000.010146</t>
          </r>
        </is>
      </c>
      <c r="B1600" s="19" t="inlineStr">
        <is>
          <r>
            <t xml:space="preserve">Servente</t>
          </r>
        </is>
      </c>
      <c r="C1600" s="18" t="inlineStr">
        <is>
          <r>
            <t xml:space="preserve">SP Obras</t>
          </r>
        </is>
      </c>
      <c r="D1600" s="18" t="inlineStr">
        <is>
          <r>
            <t xml:space="preserve">H</t>
          </r>
        </is>
      </c>
      <c r="E1600" s="20" t="n">
        <v>0.22</v>
      </c>
      <c r="F1600" s="21" t="n">
        <v>20.4363</v>
      </c>
      <c r="G1600" s="21" t="n">
        <f>ROUND(ROUND(E1600,4)*F1600,2)</f>
        <v>4.5</v>
      </c>
    </row>
    <row r="1601" customHeight="1" ht="15">
      <c r="A1601" s="2" t="inlineStr"/>
      <c r="B1601" s="2" t="inlineStr"/>
      <c r="C1601" s="2" t="inlineStr"/>
      <c r="D1601" s="2" t="inlineStr"/>
      <c r="E1601" s="22" t="inlineStr">
        <is>
          <r>
            <t xml:space="preserve">TOTAL Mão de Obra:</t>
          </r>
        </is>
      </c>
      <c r="F1601" s="22" t="inlineStr"/>
      <c r="G1601" s="23" t="n">
        <f>SUM(G1599:G1600)</f>
        <v>15.44</v>
      </c>
    </row>
    <row r="1602" customHeight="1" ht="15">
      <c r="A1602" s="2" t="inlineStr"/>
      <c r="B1602" s="2" t="inlineStr"/>
      <c r="C1602" s="2" t="inlineStr"/>
      <c r="D1602" s="2" t="inlineStr"/>
      <c r="E1602" s="24" t="inlineStr">
        <is>
          <r>
            <t xml:space="preserve">VALOR:</t>
          </r>
        </is>
      </c>
      <c r="F1602" s="24" t="inlineStr"/>
      <c r="G1602" s="25" t="n">
        <f>ROUND(SUM(G1597,G1601),2)</f>
        <v>131.51</v>
      </c>
    </row>
    <row r="1603" customHeight="1" ht="10">
      <c r="A1603" s="2" t="inlineStr"/>
      <c r="B1603" s="2" t="inlineStr"/>
      <c r="C1603" s="2" t="inlineStr"/>
      <c r="D1603" s="2" t="inlineStr"/>
      <c r="E1603" s="14" t="inlineStr"/>
      <c r="F1603" s="14" t="inlineStr"/>
      <c r="G1603" s="14" t="inlineStr"/>
    </row>
    <row r="1604" customHeight="1" ht="20">
      <c r="A1604" s="15" t="inlineStr">
        <is>
          <r>
            <t xml:space="preserve">3.2.6.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1604" s="15" t="inlineStr"/>
      <c r="C1604" s="15" t="inlineStr"/>
      <c r="D1604" s="15" t="inlineStr"/>
      <c r="E1604" s="15" t="inlineStr"/>
      <c r="F1604" s="15" t="inlineStr"/>
      <c r="G1604" s="15" t="inlineStr"/>
    </row>
    <row r="1605" customHeight="1" ht="15">
      <c r="A1605" s="16" t="inlineStr">
        <is>
          <r>
            <t xml:space="preserve">Material</t>
          </r>
        </is>
      </c>
      <c r="B1605" s="16" t="inlineStr"/>
      <c r="C1605" s="17" t="inlineStr">
        <is>
          <r>
            <t xml:space="preserve">FONTE</t>
          </r>
        </is>
      </c>
      <c r="D1605" s="17" t="inlineStr">
        <is>
          <r>
            <t xml:space="preserve">UNID</t>
          </r>
        </is>
      </c>
      <c r="E1605" s="17" t="inlineStr">
        <is>
          <r>
            <t xml:space="preserve">COEFICIENTE</t>
          </r>
        </is>
      </c>
      <c r="F1605" s="17" t="inlineStr">
        <is>
          <r>
            <t xml:space="preserve">PREÇO UNITÁRIO</t>
          </r>
        </is>
      </c>
      <c r="G1605" s="17" t="inlineStr">
        <is>
          <r>
            <t xml:space="preserve">TOTAL</t>
          </r>
        </is>
      </c>
    </row>
    <row r="1606" customHeight="1" ht="38">
      <c r="A1606" s="18" t="inlineStr">
        <is>
          <r>
            <t xml:space="preserve">B.02.000.039032</t>
          </r>
        </is>
      </c>
      <c r="B1606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1606" s="18" t="inlineStr">
        <is>
          <r>
            <t xml:space="preserve">SP Obras</t>
          </r>
        </is>
      </c>
      <c r="D1606" s="18" t="inlineStr">
        <is>
          <r>
            <t xml:space="preserve">KG</t>
          </r>
        </is>
      </c>
      <c r="E1606" s="20" t="n">
        <v>0.5</v>
      </c>
      <c r="F1606" s="21" t="n">
        <v>1.75</v>
      </c>
      <c r="G1606" s="21" t="n">
        <f>ROUND(ROUND(E1606,4)*F1606,2)</f>
        <v>0.88</v>
      </c>
    </row>
    <row r="1607" customHeight="1" ht="38">
      <c r="A1607" s="18" t="inlineStr">
        <is>
          <r>
            <t xml:space="preserve">G.02.000.034523</t>
          </r>
        </is>
      </c>
      <c r="B1607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1607" s="18" t="inlineStr">
        <is>
          <r>
            <t xml:space="preserve">SP Obras</t>
          </r>
        </is>
      </c>
      <c r="D1607" s="18" t="inlineStr">
        <is>
          <r>
            <t xml:space="preserve">M2</t>
          </r>
        </is>
      </c>
      <c r="E1607" s="20" t="n">
        <v>0.188</v>
      </c>
      <c r="F1607" s="21" t="n">
        <v>98.52</v>
      </c>
      <c r="G1607" s="21" t="n">
        <f>ROUND(ROUND(E1607,4)*F1607,2)</f>
        <v>18.52</v>
      </c>
    </row>
    <row r="1608" customHeight="1" ht="15">
      <c r="A1608" s="2" t="inlineStr"/>
      <c r="B1608" s="2" t="inlineStr"/>
      <c r="C1608" s="2" t="inlineStr"/>
      <c r="D1608" s="2" t="inlineStr"/>
      <c r="E1608" s="22" t="inlineStr">
        <is>
          <r>
            <t xml:space="preserve">TOTAL Material:</t>
          </r>
        </is>
      </c>
      <c r="F1608" s="22" t="inlineStr"/>
      <c r="G1608" s="23" t="n">
        <f>SUM(G1606:G1607)</f>
        <v>19.4</v>
      </c>
    </row>
    <row r="1609" customHeight="1" ht="15">
      <c r="A1609" s="16" t="inlineStr">
        <is>
          <r>
            <t xml:space="preserve">Mão de Obra</t>
          </r>
        </is>
      </c>
      <c r="B1609" s="16" t="inlineStr"/>
      <c r="C1609" s="17" t="inlineStr">
        <is>
          <r>
            <t xml:space="preserve">FONTE</t>
          </r>
        </is>
      </c>
      <c r="D1609" s="17" t="inlineStr">
        <is>
          <r>
            <t xml:space="preserve">UNID</t>
          </r>
        </is>
      </c>
      <c r="E1609" s="17" t="inlineStr">
        <is>
          <r>
            <t xml:space="preserve">COEFICIENTE</t>
          </r>
        </is>
      </c>
      <c r="F1609" s="17" t="inlineStr">
        <is>
          <r>
            <t xml:space="preserve">PREÇO UNITÁRIO</t>
          </r>
        </is>
      </c>
      <c r="G1609" s="17" t="inlineStr">
        <is>
          <r>
            <t xml:space="preserve">TOTAL</t>
          </r>
        </is>
      </c>
    </row>
    <row r="1610" customHeight="1" ht="29">
      <c r="A1610" s="18" t="inlineStr">
        <is>
          <r>
            <t xml:space="preserve">B.01.000.010139</t>
          </r>
        </is>
      </c>
      <c r="B1610" s="19" t="inlineStr">
        <is>
          <r>
            <t xml:space="preserve">Pedreiro</t>
          </r>
        </is>
      </c>
      <c r="C1610" s="18" t="inlineStr">
        <is>
          <r>
            <t xml:space="preserve">SP Obras</t>
          </r>
        </is>
      </c>
      <c r="D1610" s="18" t="inlineStr">
        <is>
          <r>
            <t xml:space="preserve">H</t>
          </r>
        </is>
      </c>
      <c r="E1610" s="20" t="n">
        <v>0.0352</v>
      </c>
      <c r="F1610" s="21" t="n">
        <v>24.8727</v>
      </c>
      <c r="G1610" s="21" t="n">
        <f>ROUND(ROUND(E1610,4)*F1610,2)</f>
        <v>0.88</v>
      </c>
    </row>
    <row r="1611" customHeight="1" ht="29">
      <c r="A1611" s="18" t="inlineStr">
        <is>
          <r>
            <t xml:space="preserve">B.01.000.010146</t>
          </r>
        </is>
      </c>
      <c r="B1611" s="19" t="inlineStr">
        <is>
          <r>
            <t xml:space="preserve">Servente</t>
          </r>
        </is>
      </c>
      <c r="C1611" s="18" t="inlineStr">
        <is>
          <r>
            <t xml:space="preserve">SP Obras</t>
          </r>
        </is>
      </c>
      <c r="D1611" s="18" t="inlineStr">
        <is>
          <r>
            <t xml:space="preserve">H</t>
          </r>
        </is>
      </c>
      <c r="E1611" s="20" t="n">
        <v>0.0176</v>
      </c>
      <c r="F1611" s="21" t="n">
        <v>20.4363</v>
      </c>
      <c r="G1611" s="21" t="n">
        <f>ROUND(ROUND(E1611,4)*F1611,2)</f>
        <v>0.36</v>
      </c>
    </row>
    <row r="1612" customHeight="1" ht="15">
      <c r="A1612" s="2" t="inlineStr"/>
      <c r="B1612" s="2" t="inlineStr"/>
      <c r="C1612" s="2" t="inlineStr"/>
      <c r="D1612" s="2" t="inlineStr"/>
      <c r="E1612" s="22" t="inlineStr">
        <is>
          <r>
            <t xml:space="preserve">TOTAL Mão de Obra:</t>
          </r>
        </is>
      </c>
      <c r="F1612" s="22" t="inlineStr"/>
      <c r="G1612" s="23" t="n">
        <f>SUM(G1610:G1611)</f>
        <v>1.24</v>
      </c>
    </row>
    <row r="1613" customHeight="1" ht="15">
      <c r="A1613" s="2" t="inlineStr"/>
      <c r="B1613" s="2" t="inlineStr"/>
      <c r="C1613" s="2" t="inlineStr"/>
      <c r="D1613" s="2" t="inlineStr"/>
      <c r="E1613" s="24" t="inlineStr">
        <is>
          <r>
            <t xml:space="preserve">VALOR:</t>
          </r>
        </is>
      </c>
      <c r="F1613" s="24" t="inlineStr"/>
      <c r="G1613" s="25" t="n">
        <f>ROUND(SUM(G1608,G1612),2)</f>
        <v>20.64</v>
      </c>
    </row>
    <row r="1614" customHeight="1" ht="10">
      <c r="A1614" s="2" t="inlineStr"/>
      <c r="B1614" s="2" t="inlineStr"/>
      <c r="C1614" s="2" t="inlineStr"/>
      <c r="D1614" s="2" t="inlineStr"/>
      <c r="E1614" s="14" t="inlineStr"/>
      <c r="F1614" s="14" t="inlineStr"/>
      <c r="G1614" s="14" t="inlineStr"/>
    </row>
    <row r="1615" customHeight="1" ht="20">
      <c r="A1615" s="15" t="inlineStr">
        <is>
          <r>
            <t xml:space="preserve">3.2.7. ​18.06.410​ Rejuntamento em placas cerâmicas com argamassa industrializada para rejunte, juntas acima de 3 até 5 mm​ (M2)</t>
          </r>
        </is>
      </c>
      <c r="B1615" s="15" t="inlineStr"/>
      <c r="C1615" s="15" t="inlineStr"/>
      <c r="D1615" s="15" t="inlineStr"/>
      <c r="E1615" s="15" t="inlineStr"/>
      <c r="F1615" s="15" t="inlineStr"/>
      <c r="G1615" s="15" t="inlineStr"/>
    </row>
    <row r="1616" customHeight="1" ht="15">
      <c r="A1616" s="16" t="inlineStr">
        <is>
          <r>
            <t xml:space="preserve">Mão de Obra</t>
          </r>
        </is>
      </c>
      <c r="B1616" s="16" t="inlineStr"/>
      <c r="C1616" s="17" t="inlineStr">
        <is>
          <r>
            <t xml:space="preserve">FONTE</t>
          </r>
        </is>
      </c>
      <c r="D1616" s="17" t="inlineStr">
        <is>
          <r>
            <t xml:space="preserve">UNID</t>
          </r>
        </is>
      </c>
      <c r="E1616" s="17" t="inlineStr">
        <is>
          <r>
            <t xml:space="preserve">COEFICIENTE</t>
          </r>
        </is>
      </c>
      <c r="F1616" s="17" t="inlineStr">
        <is>
          <r>
            <t xml:space="preserve">PREÇO UNITÁRIO</t>
          </r>
        </is>
      </c>
      <c r="G1616" s="17" t="inlineStr">
        <is>
          <r>
            <t xml:space="preserve">TOTAL</t>
          </r>
        </is>
      </c>
    </row>
    <row r="1617" customHeight="1" ht="29">
      <c r="A1617" s="18" t="inlineStr">
        <is>
          <r>
            <t xml:space="preserve">B.01.000.010139</t>
          </r>
        </is>
      </c>
      <c r="B1617" s="19" t="inlineStr">
        <is>
          <r>
            <t xml:space="preserve">Pedreiro</t>
          </r>
        </is>
      </c>
      <c r="C1617" s="18" t="inlineStr">
        <is>
          <r>
            <t xml:space="preserve">SP Obras</t>
          </r>
        </is>
      </c>
      <c r="D1617" s="18" t="inlineStr">
        <is>
          <r>
            <t xml:space="preserve">H</t>
          </r>
        </is>
      </c>
      <c r="E1617" s="20" t="n">
        <v>0.25</v>
      </c>
      <c r="F1617" s="21" t="n">
        <v>24.8727</v>
      </c>
      <c r="G1617" s="21" t="n">
        <f>ROUND(ROUND(E1617,4)*F1617,2)</f>
        <v>6.22</v>
      </c>
    </row>
    <row r="1618" customHeight="1" ht="29">
      <c r="A1618" s="18" t="inlineStr">
        <is>
          <r>
            <t xml:space="preserve">B.01.000.010146</t>
          </r>
        </is>
      </c>
      <c r="B1618" s="19" t="inlineStr">
        <is>
          <r>
            <t xml:space="preserve">Servente</t>
          </r>
        </is>
      </c>
      <c r="C1618" s="18" t="inlineStr">
        <is>
          <r>
            <t xml:space="preserve">SP Obras</t>
          </r>
        </is>
      </c>
      <c r="D1618" s="18" t="inlineStr">
        <is>
          <r>
            <t xml:space="preserve">H</t>
          </r>
        </is>
      </c>
      <c r="E1618" s="20" t="n">
        <v>0.2</v>
      </c>
      <c r="F1618" s="21" t="n">
        <v>20.4363</v>
      </c>
      <c r="G1618" s="21" t="n">
        <f>ROUND(ROUND(E1618,4)*F1618,2)</f>
        <v>4.09</v>
      </c>
    </row>
    <row r="1619" customHeight="1" ht="15">
      <c r="A1619" s="2" t="inlineStr"/>
      <c r="B1619" s="2" t="inlineStr"/>
      <c r="C1619" s="2" t="inlineStr"/>
      <c r="D1619" s="2" t="inlineStr"/>
      <c r="E1619" s="22" t="inlineStr">
        <is>
          <r>
            <t xml:space="preserve">TOTAL Mão de Obra:</t>
          </r>
        </is>
      </c>
      <c r="F1619" s="22" t="inlineStr"/>
      <c r="G1619" s="23" t="n">
        <f>SUM(G1617:G1618)</f>
        <v>10.31</v>
      </c>
    </row>
    <row r="1620" customHeight="1" ht="15">
      <c r="A1620" s="16" t="inlineStr">
        <is>
          <r>
            <t xml:space="preserve">Serviço</t>
          </r>
        </is>
      </c>
      <c r="B1620" s="16" t="inlineStr"/>
      <c r="C1620" s="17" t="inlineStr">
        <is>
          <r>
            <t xml:space="preserve">FONTE</t>
          </r>
        </is>
      </c>
      <c r="D1620" s="17" t="inlineStr">
        <is>
          <r>
            <t xml:space="preserve">UNID</t>
          </r>
        </is>
      </c>
      <c r="E1620" s="17" t="inlineStr">
        <is>
          <r>
            <t xml:space="preserve">COEFICIENTE</t>
          </r>
        </is>
      </c>
      <c r="F1620" s="17" t="inlineStr">
        <is>
          <r>
            <t xml:space="preserve">PREÇO UNITÁRIO</t>
          </r>
        </is>
      </c>
      <c r="G1620" s="17" t="inlineStr">
        <is>
          <r>
            <t xml:space="preserve">TOTAL</t>
          </r>
        </is>
      </c>
    </row>
    <row r="1621" customHeight="1" ht="29">
      <c r="A1621" s="18" t="inlineStr">
        <is>
          <r>
            <t xml:space="preserve">B.02.000.039027</t>
          </r>
        </is>
      </c>
      <c r="B1621" s="19" t="inlineStr">
        <is>
          <r>
            <t xml:space="preserve">Rejunte flexível cores diversas, para áreas interna e externa, pisos e paredes, juntas de 2 a 10 mm</t>
          </r>
        </is>
      </c>
      <c r="C1621" s="18" t="inlineStr">
        <is>
          <r>
            <t xml:space="preserve">SP Obras</t>
          </r>
        </is>
      </c>
      <c r="D1621" s="18" t="inlineStr">
        <is>
          <r>
            <t xml:space="preserve">KG</t>
          </r>
        </is>
      </c>
      <c r="E1621" s="20" t="n">
        <v>0.4</v>
      </c>
      <c r="F1621" s="21" t="n">
        <v>7.39</v>
      </c>
      <c r="G1621" s="21" t="n">
        <f>ROUND(ROUND(E1621,4)*F1621,2)</f>
        <v>2.96</v>
      </c>
    </row>
    <row r="1622" customHeight="1" ht="15">
      <c r="A1622" s="2" t="inlineStr"/>
      <c r="B1622" s="2" t="inlineStr"/>
      <c r="C1622" s="2" t="inlineStr"/>
      <c r="D1622" s="2" t="inlineStr"/>
      <c r="E1622" s="22" t="inlineStr">
        <is>
          <r>
            <t xml:space="preserve">TOTAL Serviço:</t>
          </r>
        </is>
      </c>
      <c r="F1622" s="22" t="inlineStr"/>
      <c r="G1622" s="23" t="n">
        <f>SUM(G1621:G1621)</f>
        <v>2.96</v>
      </c>
    </row>
    <row r="1623" customHeight="1" ht="15">
      <c r="A1623" s="2" t="inlineStr"/>
      <c r="B1623" s="2" t="inlineStr"/>
      <c r="C1623" s="2" t="inlineStr"/>
      <c r="D1623" s="2" t="inlineStr"/>
      <c r="E1623" s="24" t="inlineStr">
        <is>
          <r>
            <t xml:space="preserve">VALOR:</t>
          </r>
        </is>
      </c>
      <c r="F1623" s="24" t="inlineStr"/>
      <c r="G1623" s="25" t="n">
        <f>ROUND(SUM(G1619,G1622),2)</f>
        <v>13.27</v>
      </c>
    </row>
    <row r="1624" customHeight="1" ht="10">
      <c r="A1624" s="2" t="inlineStr"/>
      <c r="B1624" s="2" t="inlineStr"/>
      <c r="C1624" s="2" t="inlineStr"/>
      <c r="D1624" s="2" t="inlineStr"/>
      <c r="E1624" s="14" t="inlineStr"/>
      <c r="F1624" s="14" t="inlineStr"/>
      <c r="G1624" s="14" t="inlineStr"/>
    </row>
    <row r="1625" customHeight="1" ht="20">
      <c r="A1625" s="15" t="inlineStr">
        <is>
          <r>
            <t xml:space="preserve">3.2.8. ​18.06.510​ Rejuntamento de rodapé em placas cerâmicas com argamassa industrializada para rejunte, altura até 10 cm, juntas acima de 3 até 5 mm​ (M)</t>
          </r>
        </is>
      </c>
      <c r="B1625" s="15" t="inlineStr"/>
      <c r="C1625" s="15" t="inlineStr"/>
      <c r="D1625" s="15" t="inlineStr"/>
      <c r="E1625" s="15" t="inlineStr"/>
      <c r="F1625" s="15" t="inlineStr"/>
      <c r="G1625" s="15" t="inlineStr"/>
    </row>
    <row r="1626" customHeight="1" ht="15">
      <c r="A1626" s="16" t="inlineStr">
        <is>
          <r>
            <t xml:space="preserve">Mão de Obra</t>
          </r>
        </is>
      </c>
      <c r="B1626" s="16" t="inlineStr"/>
      <c r="C1626" s="17" t="inlineStr">
        <is>
          <r>
            <t xml:space="preserve">FONTE</t>
          </r>
        </is>
      </c>
      <c r="D1626" s="17" t="inlineStr">
        <is>
          <r>
            <t xml:space="preserve">UNID</t>
          </r>
        </is>
      </c>
      <c r="E1626" s="17" t="inlineStr">
        <is>
          <r>
            <t xml:space="preserve">COEFICIENTE</t>
          </r>
        </is>
      </c>
      <c r="F1626" s="17" t="inlineStr">
        <is>
          <r>
            <t xml:space="preserve">PREÇO UNITÁRIO</t>
          </r>
        </is>
      </c>
      <c r="G1626" s="17" t="inlineStr">
        <is>
          <r>
            <t xml:space="preserve">TOTAL</t>
          </r>
        </is>
      </c>
    </row>
    <row r="1627" customHeight="1" ht="29">
      <c r="A1627" s="18" t="inlineStr">
        <is>
          <r>
            <t xml:space="preserve">B.01.000.010139</t>
          </r>
        </is>
      </c>
      <c r="B1627" s="19" t="inlineStr">
        <is>
          <r>
            <t xml:space="preserve">Pedreiro</t>
          </r>
        </is>
      </c>
      <c r="C1627" s="18" t="inlineStr">
        <is>
          <r>
            <t xml:space="preserve">SP Obras</t>
          </r>
        </is>
      </c>
      <c r="D1627" s="18" t="inlineStr">
        <is>
          <r>
            <t xml:space="preserve">H</t>
          </r>
        </is>
      </c>
      <c r="E1627" s="20" t="n">
        <v>0.03</v>
      </c>
      <c r="F1627" s="21" t="n">
        <v>24.8727</v>
      </c>
      <c r="G1627" s="21" t="n">
        <f>ROUND(ROUND(E1627,4)*F1627,2)</f>
        <v>0.75</v>
      </c>
    </row>
    <row r="1628" customHeight="1" ht="29">
      <c r="A1628" s="18" t="inlineStr">
        <is>
          <r>
            <t xml:space="preserve">B.01.000.010146</t>
          </r>
        </is>
      </c>
      <c r="B1628" s="19" t="inlineStr">
        <is>
          <r>
            <t xml:space="preserve">Servente</t>
          </r>
        </is>
      </c>
      <c r="C1628" s="18" t="inlineStr">
        <is>
          <r>
            <t xml:space="preserve">SP Obras</t>
          </r>
        </is>
      </c>
      <c r="D1628" s="18" t="inlineStr">
        <is>
          <r>
            <t xml:space="preserve">H</t>
          </r>
        </is>
      </c>
      <c r="E1628" s="20" t="n">
        <v>0.02</v>
      </c>
      <c r="F1628" s="21" t="n">
        <v>20.4363</v>
      </c>
      <c r="G1628" s="21" t="n">
        <f>ROUND(ROUND(E1628,4)*F1628,2)</f>
        <v>0.41</v>
      </c>
    </row>
    <row r="1629" customHeight="1" ht="15">
      <c r="A1629" s="2" t="inlineStr"/>
      <c r="B1629" s="2" t="inlineStr"/>
      <c r="C1629" s="2" t="inlineStr"/>
      <c r="D1629" s="2" t="inlineStr"/>
      <c r="E1629" s="22" t="inlineStr">
        <is>
          <r>
            <t xml:space="preserve">TOTAL Mão de Obra:</t>
          </r>
        </is>
      </c>
      <c r="F1629" s="22" t="inlineStr"/>
      <c r="G1629" s="23" t="n">
        <f>SUM(G1627:G1628)</f>
        <v>1.16</v>
      </c>
    </row>
    <row r="1630" customHeight="1" ht="15">
      <c r="A1630" s="16" t="inlineStr">
        <is>
          <r>
            <t xml:space="preserve">Serviço</t>
          </r>
        </is>
      </c>
      <c r="B1630" s="16" t="inlineStr"/>
      <c r="C1630" s="17" t="inlineStr">
        <is>
          <r>
            <t xml:space="preserve">FONTE</t>
          </r>
        </is>
      </c>
      <c r="D1630" s="17" t="inlineStr">
        <is>
          <r>
            <t xml:space="preserve">UNID</t>
          </r>
        </is>
      </c>
      <c r="E1630" s="17" t="inlineStr">
        <is>
          <r>
            <t xml:space="preserve">COEFICIENTE</t>
          </r>
        </is>
      </c>
      <c r="F1630" s="17" t="inlineStr">
        <is>
          <r>
            <t xml:space="preserve">PREÇO UNITÁRIO</t>
          </r>
        </is>
      </c>
      <c r="G1630" s="17" t="inlineStr">
        <is>
          <r>
            <t xml:space="preserve">TOTAL</t>
          </r>
        </is>
      </c>
    </row>
    <row r="1631" customHeight="1" ht="29">
      <c r="A1631" s="18" t="inlineStr">
        <is>
          <r>
            <t xml:space="preserve">B.02.000.039027</t>
          </r>
        </is>
      </c>
      <c r="B1631" s="19" t="inlineStr">
        <is>
          <r>
            <t xml:space="preserve">Rejunte flexível cores diversas, para áreas interna e externa, pisos e paredes, juntas de 2 a 10 mm</t>
          </r>
        </is>
      </c>
      <c r="C1631" s="18" t="inlineStr">
        <is>
          <r>
            <t xml:space="preserve">SP Obras</t>
          </r>
        </is>
      </c>
      <c r="D1631" s="18" t="inlineStr">
        <is>
          <r>
            <t xml:space="preserve">KG</t>
          </r>
        </is>
      </c>
      <c r="E1631" s="20" t="n">
        <v>0.04</v>
      </c>
      <c r="F1631" s="21" t="n">
        <v>7.39</v>
      </c>
      <c r="G1631" s="21" t="n">
        <f>ROUND(ROUND(E1631,4)*F1631,2)</f>
        <v>0.3</v>
      </c>
    </row>
    <row r="1632" customHeight="1" ht="15">
      <c r="A1632" s="2" t="inlineStr"/>
      <c r="B1632" s="2" t="inlineStr"/>
      <c r="C1632" s="2" t="inlineStr"/>
      <c r="D1632" s="2" t="inlineStr"/>
      <c r="E1632" s="22" t="inlineStr">
        <is>
          <r>
            <t xml:space="preserve">TOTAL Serviço:</t>
          </r>
        </is>
      </c>
      <c r="F1632" s="22" t="inlineStr"/>
      <c r="G1632" s="23" t="n">
        <f>SUM(G1631:G1631)</f>
        <v>0.3</v>
      </c>
    </row>
    <row r="1633" customHeight="1" ht="15">
      <c r="A1633" s="2" t="inlineStr"/>
      <c r="B1633" s="2" t="inlineStr"/>
      <c r="C1633" s="2" t="inlineStr"/>
      <c r="D1633" s="2" t="inlineStr"/>
      <c r="E1633" s="24" t="inlineStr">
        <is>
          <r>
            <t xml:space="preserve">VALOR:</t>
          </r>
        </is>
      </c>
      <c r="F1633" s="24" t="inlineStr"/>
      <c r="G1633" s="25" t="n">
        <f>ROUND(SUM(G1629,G1632),2)</f>
        <v>1.46</v>
      </c>
    </row>
    <row r="1634" customHeight="1" ht="10">
      <c r="A1634" s="2" t="inlineStr"/>
      <c r="B1634" s="2" t="inlineStr"/>
      <c r="C1634" s="2" t="inlineStr"/>
      <c r="D1634" s="2" t="inlineStr"/>
      <c r="E1634" s="14" t="inlineStr"/>
      <c r="F1634" s="14" t="inlineStr"/>
      <c r="G1634" s="14" t="inlineStr"/>
    </row>
    <row r="1635" customHeight="1" ht="20">
      <c r="A1635" s="15" t="inlineStr">
        <is>
          <r>
            <t xml:space="preserve">3.2.9. ​18.11.032​ Revestimento em placa cerâmica esmaltada de 15x15 cm, tipo monocolor, assentado e rejuntado com argamassa industrializada​ (M2)</t>
          </r>
        </is>
      </c>
      <c r="B1635" s="15" t="inlineStr"/>
      <c r="C1635" s="15" t="inlineStr"/>
      <c r="D1635" s="15" t="inlineStr"/>
      <c r="E1635" s="15" t="inlineStr"/>
      <c r="F1635" s="15" t="inlineStr"/>
      <c r="G1635" s="15" t="inlineStr"/>
    </row>
    <row r="1636" customHeight="1" ht="15">
      <c r="A1636" s="16" t="inlineStr">
        <is>
          <r>
            <t xml:space="preserve">Material</t>
          </r>
        </is>
      </c>
      <c r="B1636" s="16" t="inlineStr"/>
      <c r="C1636" s="17" t="inlineStr">
        <is>
          <r>
            <t xml:space="preserve">FONTE</t>
          </r>
        </is>
      </c>
      <c r="D1636" s="17" t="inlineStr">
        <is>
          <r>
            <t xml:space="preserve">UNID</t>
          </r>
        </is>
      </c>
      <c r="E1636" s="17" t="inlineStr">
        <is>
          <r>
            <t xml:space="preserve">COEFICIENTE</t>
          </r>
        </is>
      </c>
      <c r="F1636" s="17" t="inlineStr">
        <is>
          <r>
            <t xml:space="preserve">PREÇO UNITÁRIO</t>
          </r>
        </is>
      </c>
      <c r="G1636" s="17" t="inlineStr">
        <is>
          <r>
            <t xml:space="preserve">TOTAL</t>
          </r>
        </is>
      </c>
    </row>
    <row r="1637" customHeight="1" ht="29">
      <c r="A1637" s="18" t="inlineStr">
        <is>
          <r>
            <t xml:space="preserve">B.02.000.039031</t>
          </r>
        </is>
      </c>
      <c r="B1637" s="19" t="inlineStr">
        <is>
          <r>
            <t xml:space="preserve">Argamassa colante industrializada para assentamento, uso interno, tipo AC-I, conforme NBR 14081</t>
          </r>
        </is>
      </c>
      <c r="C1637" s="18" t="inlineStr">
        <is>
          <r>
            <t xml:space="preserve">SP Obras</t>
          </r>
        </is>
      </c>
      <c r="D1637" s="18" t="inlineStr">
        <is>
          <r>
            <t xml:space="preserve">KG</t>
          </r>
        </is>
      </c>
      <c r="E1637" s="20" t="n">
        <v>4.4</v>
      </c>
      <c r="F1637" s="21" t="n">
        <v>0.87</v>
      </c>
      <c r="G1637" s="21" t="n">
        <f>ROUND(ROUND(E1637,4)*F1637,2)</f>
        <v>3.83</v>
      </c>
    </row>
    <row r="1638" customHeight="1" ht="29">
      <c r="A1638" s="18" t="inlineStr">
        <is>
          <r>
            <t xml:space="preserve">G.02.000.023008</t>
          </r>
        </is>
      </c>
      <c r="B1638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1638" s="18" t="inlineStr">
        <is>
          <r>
            <t xml:space="preserve">SP Obras</t>
          </r>
        </is>
      </c>
      <c r="D1638" s="18" t="inlineStr">
        <is>
          <r>
            <t xml:space="preserve">M2</t>
          </r>
        </is>
      </c>
      <c r="E1638" s="20" t="n">
        <v>1.1</v>
      </c>
      <c r="F1638" s="21" t="n">
        <v>61.89</v>
      </c>
      <c r="G1638" s="21" t="n">
        <f>ROUND(ROUND(E1638,4)*F1638,2)</f>
        <v>68.08</v>
      </c>
    </row>
    <row r="1639" customHeight="1" ht="15">
      <c r="A1639" s="2" t="inlineStr"/>
      <c r="B1639" s="2" t="inlineStr"/>
      <c r="C1639" s="2" t="inlineStr"/>
      <c r="D1639" s="2" t="inlineStr"/>
      <c r="E1639" s="22" t="inlineStr">
        <is>
          <r>
            <t xml:space="preserve">TOTAL Material:</t>
          </r>
        </is>
      </c>
      <c r="F1639" s="22" t="inlineStr"/>
      <c r="G1639" s="23" t="n">
        <f>SUM(G1637:G1638)</f>
        <v>71.91</v>
      </c>
    </row>
    <row r="1640" customHeight="1" ht="15">
      <c r="A1640" s="16" t="inlineStr">
        <is>
          <r>
            <t xml:space="preserve">Mão de Obra</t>
          </r>
        </is>
      </c>
      <c r="B1640" s="16" t="inlineStr"/>
      <c r="C1640" s="17" t="inlineStr">
        <is>
          <r>
            <t xml:space="preserve">FONTE</t>
          </r>
        </is>
      </c>
      <c r="D1640" s="17" t="inlineStr">
        <is>
          <r>
            <t xml:space="preserve">UNID</t>
          </r>
        </is>
      </c>
      <c r="E1640" s="17" t="inlineStr">
        <is>
          <r>
            <t xml:space="preserve">COEFICIENTE</t>
          </r>
        </is>
      </c>
      <c r="F1640" s="17" t="inlineStr">
        <is>
          <r>
            <t xml:space="preserve">PREÇO UNITÁRIO</t>
          </r>
        </is>
      </c>
      <c r="G1640" s="17" t="inlineStr">
        <is>
          <r>
            <t xml:space="preserve">TOTAL</t>
          </r>
        </is>
      </c>
    </row>
    <row r="1641" customHeight="1" ht="29">
      <c r="A1641" s="18" t="inlineStr">
        <is>
          <r>
            <t xml:space="preserve">B.01.000.010139</t>
          </r>
        </is>
      </c>
      <c r="B1641" s="19" t="inlineStr">
        <is>
          <r>
            <t xml:space="preserve">Pedreiro</t>
          </r>
        </is>
      </c>
      <c r="C1641" s="18" t="inlineStr">
        <is>
          <r>
            <t xml:space="preserve">SP Obras</t>
          </r>
        </is>
      </c>
      <c r="D1641" s="18" t="inlineStr">
        <is>
          <r>
            <t xml:space="preserve">H</t>
          </r>
        </is>
      </c>
      <c r="E1641" s="20" t="n">
        <v>0.6</v>
      </c>
      <c r="F1641" s="21" t="n">
        <v>24.8727</v>
      </c>
      <c r="G1641" s="21" t="n">
        <f>ROUND(ROUND(E1641,4)*F1641,2)</f>
        <v>14.92</v>
      </c>
    </row>
    <row r="1642" customHeight="1" ht="29">
      <c r="A1642" s="18" t="inlineStr">
        <is>
          <r>
            <t xml:space="preserve">B.01.000.010146</t>
          </r>
        </is>
      </c>
      <c r="B1642" s="19" t="inlineStr">
        <is>
          <r>
            <t xml:space="preserve">Servente</t>
          </r>
        </is>
      </c>
      <c r="C1642" s="18" t="inlineStr">
        <is>
          <r>
            <t xml:space="preserve">SP Obras</t>
          </r>
        </is>
      </c>
      <c r="D1642" s="18" t="inlineStr">
        <is>
          <r>
            <t xml:space="preserve">H</t>
          </r>
        </is>
      </c>
      <c r="E1642" s="20" t="n">
        <v>0.4</v>
      </c>
      <c r="F1642" s="21" t="n">
        <v>20.4363</v>
      </c>
      <c r="G1642" s="21" t="n">
        <f>ROUND(ROUND(E1642,4)*F1642,2)</f>
        <v>8.17</v>
      </c>
    </row>
    <row r="1643" customHeight="1" ht="15">
      <c r="A1643" s="2" t="inlineStr"/>
      <c r="B1643" s="2" t="inlineStr"/>
      <c r="C1643" s="2" t="inlineStr"/>
      <c r="D1643" s="2" t="inlineStr"/>
      <c r="E1643" s="22" t="inlineStr">
        <is>
          <r>
            <t xml:space="preserve">TOTAL Mão de Obra:</t>
          </r>
        </is>
      </c>
      <c r="F1643" s="22" t="inlineStr"/>
      <c r="G1643" s="23" t="n">
        <f>SUM(G1641:G1642)</f>
        <v>23.09</v>
      </c>
    </row>
    <row r="1644" customHeight="1" ht="15">
      <c r="A1644" s="16" t="inlineStr">
        <is>
          <r>
            <t xml:space="preserve">Serviço</t>
          </r>
        </is>
      </c>
      <c r="B1644" s="16" t="inlineStr"/>
      <c r="C1644" s="17" t="inlineStr">
        <is>
          <r>
            <t xml:space="preserve">FONTE</t>
          </r>
        </is>
      </c>
      <c r="D1644" s="17" t="inlineStr">
        <is>
          <r>
            <t xml:space="preserve">UNID</t>
          </r>
        </is>
      </c>
      <c r="E1644" s="17" t="inlineStr">
        <is>
          <r>
            <t xml:space="preserve">COEFICIENTE</t>
          </r>
        </is>
      </c>
      <c r="F1644" s="17" t="inlineStr">
        <is>
          <r>
            <t xml:space="preserve">PREÇO UNITÁRIO</t>
          </r>
        </is>
      </c>
      <c r="G1644" s="17" t="inlineStr">
        <is>
          <r>
            <t xml:space="preserve">TOTAL</t>
          </r>
        </is>
      </c>
    </row>
    <row r="1645" customHeight="1" ht="29">
      <c r="A1645" s="18" t="inlineStr">
        <is>
          <r>
            <t xml:space="preserve">B.02.000.039027</t>
          </r>
        </is>
      </c>
      <c r="B1645" s="19" t="inlineStr">
        <is>
          <r>
            <t xml:space="preserve">Rejunte flexível cores diversas, para áreas interna e externa, pisos e paredes, juntas de 2 a 10 mm</t>
          </r>
        </is>
      </c>
      <c r="C1645" s="18" t="inlineStr">
        <is>
          <r>
            <t xml:space="preserve">SP Obras</t>
          </r>
        </is>
      </c>
      <c r="D1645" s="18" t="inlineStr">
        <is>
          <r>
            <t xml:space="preserve">KG</t>
          </r>
        </is>
      </c>
      <c r="E1645" s="20" t="n">
        <v>0.45</v>
      </c>
      <c r="F1645" s="21" t="n">
        <v>7.39</v>
      </c>
      <c r="G1645" s="21" t="n">
        <f>ROUND(ROUND(E1645,4)*F1645,2)</f>
        <v>3.33</v>
      </c>
    </row>
    <row r="1646" customHeight="1" ht="15">
      <c r="A1646" s="2" t="inlineStr"/>
      <c r="B1646" s="2" t="inlineStr"/>
      <c r="C1646" s="2" t="inlineStr"/>
      <c r="D1646" s="2" t="inlineStr"/>
      <c r="E1646" s="22" t="inlineStr">
        <is>
          <r>
            <t xml:space="preserve">TOTAL Serviço:</t>
          </r>
        </is>
      </c>
      <c r="F1646" s="22" t="inlineStr"/>
      <c r="G1646" s="23" t="n">
        <f>SUM(G1645:G1645)</f>
        <v>3.33</v>
      </c>
    </row>
    <row r="1647" customHeight="1" ht="15">
      <c r="A1647" s="2" t="inlineStr"/>
      <c r="B1647" s="2" t="inlineStr"/>
      <c r="C1647" s="2" t="inlineStr"/>
      <c r="D1647" s="2" t="inlineStr"/>
      <c r="E1647" s="24" t="inlineStr">
        <is>
          <r>
            <t xml:space="preserve">VALOR:</t>
          </r>
        </is>
      </c>
      <c r="F1647" s="24" t="inlineStr"/>
      <c r="G1647" s="25" t="n">
        <f>ROUND(SUM(G1639,G1643,G1646),2)</f>
        <v>98.34</v>
      </c>
    </row>
    <row r="1648" customHeight="1" ht="10">
      <c r="A1648" s="2" t="inlineStr"/>
      <c r="B1648" s="2" t="inlineStr"/>
      <c r="C1648" s="2" t="inlineStr"/>
      <c r="D1648" s="2" t="inlineStr"/>
      <c r="E1648" s="14" t="inlineStr"/>
      <c r="F1648" s="14" t="inlineStr"/>
      <c r="G1648" s="14" t="inlineStr"/>
    </row>
    <row r="1649" customHeight="1" ht="20">
      <c r="A1649" s="15" t="inlineStr">
        <is>
          <r>
            <t xml:space="preserve">3.2.10. ​19.01.062​ Peitoril e/ou soleira em granito, espessura de 2 cm e largura até 20 cm, acabamento polido​ (M)</t>
          </r>
        </is>
      </c>
      <c r="B1649" s="15" t="inlineStr"/>
      <c r="C1649" s="15" t="inlineStr"/>
      <c r="D1649" s="15" t="inlineStr"/>
      <c r="E1649" s="15" t="inlineStr"/>
      <c r="F1649" s="15" t="inlineStr"/>
      <c r="G1649" s="15" t="inlineStr"/>
    </row>
    <row r="1650" customHeight="1" ht="15">
      <c r="A1650" s="16" t="inlineStr">
        <is>
          <r>
            <t xml:space="preserve">Material</t>
          </r>
        </is>
      </c>
      <c r="B1650" s="16" t="inlineStr"/>
      <c r="C1650" s="17" t="inlineStr">
        <is>
          <r>
            <t xml:space="preserve">FONTE</t>
          </r>
        </is>
      </c>
      <c r="D1650" s="17" t="inlineStr">
        <is>
          <r>
            <t xml:space="preserve">UNID</t>
          </r>
        </is>
      </c>
      <c r="E1650" s="17" t="inlineStr">
        <is>
          <r>
            <t xml:space="preserve">COEFICIENTE</t>
          </r>
        </is>
      </c>
      <c r="F1650" s="17" t="inlineStr">
        <is>
          <r>
            <t xml:space="preserve">PREÇO UNITÁRIO</t>
          </r>
        </is>
      </c>
      <c r="G1650" s="17" t="inlineStr">
        <is>
          <r>
            <t xml:space="preserve">TOTAL</t>
          </r>
        </is>
      </c>
    </row>
    <row r="1651" customHeight="1" ht="29">
      <c r="A1651" s="18" t="inlineStr">
        <is>
          <r>
            <t xml:space="preserve">B.02.000.039056</t>
          </r>
        </is>
      </c>
      <c r="B1651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1651" s="18" t="inlineStr">
        <is>
          <r>
            <t xml:space="preserve">SP Obras</t>
          </r>
        </is>
      </c>
      <c r="D1651" s="18" t="inlineStr">
        <is>
          <r>
            <t xml:space="preserve">KG</t>
          </r>
        </is>
      </c>
      <c r="E1651" s="20" t="n">
        <v>1.0</v>
      </c>
      <c r="F1651" s="21" t="n">
        <v>3.83</v>
      </c>
      <c r="G1651" s="21" t="n">
        <f>ROUND(ROUND(E1651,4)*F1651,2)</f>
        <v>3.83</v>
      </c>
    </row>
    <row r="1652" customHeight="1" ht="38">
      <c r="A1652" s="18" t="inlineStr">
        <is>
          <r>
            <t xml:space="preserve">K.02.000.032508</t>
          </r>
        </is>
      </c>
      <c r="B1652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1652" s="18" t="inlineStr">
        <is>
          <r>
            <t xml:space="preserve">SP Obras</t>
          </r>
        </is>
      </c>
      <c r="D1652" s="18" t="inlineStr">
        <is>
          <r>
            <t xml:space="preserve">M</t>
          </r>
        </is>
      </c>
      <c r="E1652" s="20" t="n">
        <v>1.05</v>
      </c>
      <c r="F1652" s="21" t="n">
        <v>151.86</v>
      </c>
      <c r="G1652" s="21" t="n">
        <f>ROUND(ROUND(E1652,4)*F1652,2)</f>
        <v>159.45</v>
      </c>
    </row>
    <row r="1653" customHeight="1" ht="15">
      <c r="A1653" s="2" t="inlineStr"/>
      <c r="B1653" s="2" t="inlineStr"/>
      <c r="C1653" s="2" t="inlineStr"/>
      <c r="D1653" s="2" t="inlineStr"/>
      <c r="E1653" s="22" t="inlineStr">
        <is>
          <r>
            <t xml:space="preserve">TOTAL Material:</t>
          </r>
        </is>
      </c>
      <c r="F1653" s="22" t="inlineStr"/>
      <c r="G1653" s="23" t="n">
        <f>SUM(G1651:G1652)</f>
        <v>163.28</v>
      </c>
    </row>
    <row r="1654" customHeight="1" ht="15">
      <c r="A1654" s="16" t="inlineStr">
        <is>
          <r>
            <t xml:space="preserve">Mão de Obra</t>
          </r>
        </is>
      </c>
      <c r="B1654" s="16" t="inlineStr"/>
      <c r="C1654" s="17" t="inlineStr">
        <is>
          <r>
            <t xml:space="preserve">FONTE</t>
          </r>
        </is>
      </c>
      <c r="D1654" s="17" t="inlineStr">
        <is>
          <r>
            <t xml:space="preserve">UNID</t>
          </r>
        </is>
      </c>
      <c r="E1654" s="17" t="inlineStr">
        <is>
          <r>
            <t xml:space="preserve">COEFICIENTE</t>
          </r>
        </is>
      </c>
      <c r="F1654" s="17" t="inlineStr">
        <is>
          <r>
            <t xml:space="preserve">PREÇO UNITÁRIO</t>
          </r>
        </is>
      </c>
      <c r="G1654" s="17" t="inlineStr">
        <is>
          <r>
            <t xml:space="preserve">TOTAL</t>
          </r>
        </is>
      </c>
    </row>
    <row r="1655" customHeight="1" ht="29">
      <c r="A1655" s="18" t="inlineStr">
        <is>
          <r>
            <t xml:space="preserve">B.01.000.010124</t>
          </r>
        </is>
      </c>
      <c r="B1655" s="19" t="inlineStr">
        <is>
          <r>
            <t xml:space="preserve">Graniteiro</t>
          </r>
        </is>
      </c>
      <c r="C1655" s="18" t="inlineStr">
        <is>
          <r>
            <t xml:space="preserve">SP Obras</t>
          </r>
        </is>
      </c>
      <c r="D1655" s="18" t="inlineStr">
        <is>
          <r>
            <t xml:space="preserve">H</t>
          </r>
        </is>
      </c>
      <c r="E1655" s="20" t="n">
        <v>0.27</v>
      </c>
      <c r="F1655" s="21" t="n">
        <v>29.8021</v>
      </c>
      <c r="G1655" s="21" t="n">
        <f>ROUND(ROUND(E1655,4)*F1655,2)</f>
        <v>8.05</v>
      </c>
    </row>
    <row r="1656" customHeight="1" ht="29">
      <c r="A1656" s="18" t="inlineStr">
        <is>
          <r>
            <t xml:space="preserve">B.01.000.010146</t>
          </r>
        </is>
      </c>
      <c r="B1656" s="19" t="inlineStr">
        <is>
          <r>
            <t xml:space="preserve">Servente</t>
          </r>
        </is>
      </c>
      <c r="C1656" s="18" t="inlineStr">
        <is>
          <r>
            <t xml:space="preserve">SP Obras</t>
          </r>
        </is>
      </c>
      <c r="D1656" s="18" t="inlineStr">
        <is>
          <r>
            <t xml:space="preserve">H</t>
          </r>
        </is>
      </c>
      <c r="E1656" s="20" t="n">
        <v>0.27</v>
      </c>
      <c r="F1656" s="21" t="n">
        <v>20.4363</v>
      </c>
      <c r="G1656" s="21" t="n">
        <f>ROUND(ROUND(E1656,4)*F1656,2)</f>
        <v>5.52</v>
      </c>
    </row>
    <row r="1657" customHeight="1" ht="15">
      <c r="A1657" s="2" t="inlineStr"/>
      <c r="B1657" s="2" t="inlineStr"/>
      <c r="C1657" s="2" t="inlineStr"/>
      <c r="D1657" s="2" t="inlineStr"/>
      <c r="E1657" s="22" t="inlineStr">
        <is>
          <r>
            <t xml:space="preserve">TOTAL Mão de Obra:</t>
          </r>
        </is>
      </c>
      <c r="F1657" s="22" t="inlineStr"/>
      <c r="G1657" s="23" t="n">
        <f>SUM(G1655:G1656)</f>
        <v>13.57</v>
      </c>
    </row>
    <row r="1658" customHeight="1" ht="15">
      <c r="A1658" s="16" t="inlineStr">
        <is>
          <r>
            <t xml:space="preserve">Serviço</t>
          </r>
        </is>
      </c>
      <c r="B1658" s="16" t="inlineStr"/>
      <c r="C1658" s="17" t="inlineStr">
        <is>
          <r>
            <t xml:space="preserve">FONTE</t>
          </r>
        </is>
      </c>
      <c r="D1658" s="17" t="inlineStr">
        <is>
          <r>
            <t xml:space="preserve">UNID</t>
          </r>
        </is>
      </c>
      <c r="E1658" s="17" t="inlineStr">
        <is>
          <r>
            <t xml:space="preserve">COEFICIENTE</t>
          </r>
        </is>
      </c>
      <c r="F1658" s="17" t="inlineStr">
        <is>
          <r>
            <t xml:space="preserve">PREÇO UNITÁRIO</t>
          </r>
        </is>
      </c>
      <c r="G1658" s="17" t="inlineStr">
        <is>
          <r>
            <t xml:space="preserve">TOTAL</t>
          </r>
        </is>
      </c>
    </row>
    <row r="1659" customHeight="1" ht="29">
      <c r="A1659" s="18" t="inlineStr">
        <is>
          <r>
            <t xml:space="preserve">B.02.000.039027</t>
          </r>
        </is>
      </c>
      <c r="B1659" s="19" t="inlineStr">
        <is>
          <r>
            <t xml:space="preserve">Rejunte flexível cores diversas, para áreas interna e externa, pisos e paredes, juntas de 2 a 10 mm</t>
          </r>
        </is>
      </c>
      <c r="C1659" s="18" t="inlineStr">
        <is>
          <r>
            <t xml:space="preserve">SP Obras</t>
          </r>
        </is>
      </c>
      <c r="D1659" s="18" t="inlineStr">
        <is>
          <r>
            <t xml:space="preserve">KG</t>
          </r>
        </is>
      </c>
      <c r="E1659" s="20" t="n">
        <v>0.162</v>
      </c>
      <c r="F1659" s="21" t="n">
        <v>7.39</v>
      </c>
      <c r="G1659" s="21" t="n">
        <f>ROUND(ROUND(E1659,4)*F1659,2)</f>
        <v>1.2</v>
      </c>
    </row>
    <row r="1660" customHeight="1" ht="15">
      <c r="A1660" s="2" t="inlineStr"/>
      <c r="B1660" s="2" t="inlineStr"/>
      <c r="C1660" s="2" t="inlineStr"/>
      <c r="D1660" s="2" t="inlineStr"/>
      <c r="E1660" s="22" t="inlineStr">
        <is>
          <r>
            <t xml:space="preserve">TOTAL Serviço:</t>
          </r>
        </is>
      </c>
      <c r="F1660" s="22" t="inlineStr"/>
      <c r="G1660" s="23" t="n">
        <f>SUM(G1659:G1659)</f>
        <v>1.2</v>
      </c>
    </row>
    <row r="1661" customHeight="1" ht="15">
      <c r="A1661" s="2" t="inlineStr"/>
      <c r="B1661" s="2" t="inlineStr"/>
      <c r="C1661" s="2" t="inlineStr"/>
      <c r="D1661" s="2" t="inlineStr"/>
      <c r="E1661" s="24" t="inlineStr">
        <is>
          <r>
            <t xml:space="preserve">VALOR:</t>
          </r>
        </is>
      </c>
      <c r="F1661" s="24" t="inlineStr"/>
      <c r="G1661" s="25" t="n">
        <f>ROUND(SUM(G1653,G1657,G1660),2)</f>
        <v>178.05</v>
      </c>
    </row>
    <row r="1662" customHeight="1" ht="10">
      <c r="A1662" s="2" t="inlineStr"/>
      <c r="B1662" s="2" t="inlineStr"/>
      <c r="C1662" s="2" t="inlineStr"/>
      <c r="D1662" s="2" t="inlineStr"/>
      <c r="E1662" s="14" t="inlineStr"/>
      <c r="F1662" s="14" t="inlineStr"/>
      <c r="G1662" s="14" t="inlineStr"/>
    </row>
    <row r="1663" customHeight="1" ht="20">
      <c r="A1663" s="15" t="inlineStr">
        <is>
          <r>
            <t xml:space="preserve">3.2.11. ​23.09.040​ Porta lisa com batente madeira - 80 x 210 cm​ (UN)</t>
          </r>
        </is>
      </c>
      <c r="B1663" s="15" t="inlineStr"/>
      <c r="C1663" s="15" t="inlineStr"/>
      <c r="D1663" s="15" t="inlineStr"/>
      <c r="E1663" s="15" t="inlineStr"/>
      <c r="F1663" s="15" t="inlineStr"/>
      <c r="G1663" s="15" t="inlineStr"/>
    </row>
    <row r="1664" customHeight="1" ht="15">
      <c r="A1664" s="16" t="inlineStr">
        <is>
          <r>
            <t xml:space="preserve">Material</t>
          </r>
        </is>
      </c>
      <c r="B1664" s="16" t="inlineStr"/>
      <c r="C1664" s="17" t="inlineStr">
        <is>
          <r>
            <t xml:space="preserve">FONTE</t>
          </r>
        </is>
      </c>
      <c r="D1664" s="17" t="inlineStr">
        <is>
          <r>
            <t xml:space="preserve">UNID</t>
          </r>
        </is>
      </c>
      <c r="E1664" s="17" t="inlineStr">
        <is>
          <r>
            <t xml:space="preserve">COEFICIENTE</t>
          </r>
        </is>
      </c>
      <c r="F1664" s="17" t="inlineStr">
        <is>
          <r>
            <t xml:space="preserve">PREÇO UNITÁRIO</t>
          </r>
        </is>
      </c>
      <c r="G1664" s="17" t="inlineStr">
        <is>
          <r>
            <t xml:space="preserve">TOTAL</t>
          </r>
        </is>
      </c>
    </row>
    <row r="1665" customHeight="1" ht="29">
      <c r="A1665" s="18" t="inlineStr">
        <is>
          <r>
            <t xml:space="preserve">B.04.000.020503</t>
          </r>
        </is>
      </c>
      <c r="B1665" s="19" t="inlineStr">
        <is>
          <r>
            <t xml:space="preserve">Areia média lavada (a granel caçamba fechada)</t>
          </r>
        </is>
      </c>
      <c r="C1665" s="18" t="inlineStr">
        <is>
          <r>
            <t xml:space="preserve">SP Obras</t>
          </r>
        </is>
      </c>
      <c r="D1665" s="18" t="inlineStr">
        <is>
          <r>
            <t xml:space="preserve">M3</t>
          </r>
        </is>
      </c>
      <c r="E1665" s="20" t="n">
        <v>0.0063</v>
      </c>
      <c r="F1665" s="21" t="n">
        <v>170.0</v>
      </c>
      <c r="G1665" s="21" t="n">
        <f>ROUND(ROUND(E1665,4)*F1665,2)</f>
        <v>1.07</v>
      </c>
    </row>
    <row r="1666" customHeight="1" ht="29">
      <c r="A1666" s="18" t="inlineStr">
        <is>
          <r>
            <t xml:space="preserve">D.04.000.030135</t>
          </r>
        </is>
      </c>
      <c r="B1666" s="19" t="inlineStr">
        <is>
          <r>
            <t xml:space="preserve">Batente madeira itauba/garapeira/cedro/angelim 14 x 3,5 cm, vão 52 a 92 x 210 cm</t>
          </r>
        </is>
      </c>
      <c r="C1666" s="18" t="inlineStr">
        <is>
          <r>
            <t xml:space="preserve">SP Obras</t>
          </r>
        </is>
      </c>
      <c r="D1666" s="18" t="inlineStr">
        <is>
          <r>
            <t xml:space="preserve">UN</t>
          </r>
        </is>
      </c>
      <c r="E1666" s="20" t="n">
        <v>1.0</v>
      </c>
      <c r="F1666" s="21" t="n">
        <v>192.81</v>
      </c>
      <c r="G1666" s="21" t="n">
        <f>ROUND(ROUND(E1666,4)*F1666,2)</f>
        <v>192.81</v>
      </c>
    </row>
    <row r="1667" customHeight="1" ht="29">
      <c r="A1667" s="18" t="inlineStr">
        <is>
          <r>
            <t xml:space="preserve">B.02.000.020508</t>
          </r>
        </is>
      </c>
      <c r="B1667" s="19" t="inlineStr">
        <is>
          <r>
            <t xml:space="preserve">Cimento CPII-E-32 (sacos de 50 kg)</t>
          </r>
        </is>
      </c>
      <c r="C1667" s="18" t="inlineStr">
        <is>
          <r>
            <t xml:space="preserve">SP Obras</t>
          </r>
        </is>
      </c>
      <c r="D1667" s="18" t="inlineStr">
        <is>
          <r>
            <t xml:space="preserve">KG</t>
          </r>
        </is>
      </c>
      <c r="E1667" s="20" t="n">
        <v>2.71</v>
      </c>
      <c r="F1667" s="21" t="n">
        <v>0.65</v>
      </c>
      <c r="G1667" s="21" t="n">
        <f>ROUND(ROUND(E1667,4)*F1667,2)</f>
        <v>1.76</v>
      </c>
    </row>
    <row r="1668" customHeight="1" ht="29">
      <c r="A1668" s="18" t="inlineStr">
        <is>
          <r>
            <t xml:space="preserve">D.04.000.030223</t>
          </r>
        </is>
      </c>
      <c r="B1668" s="19" t="inlineStr">
        <is>
          <r>
            <t xml:space="preserve">Folha de porta lisa em madeira sarrafeada para pintura 82x210cm</t>
          </r>
        </is>
      </c>
      <c r="C1668" s="18" t="inlineStr">
        <is>
          <r>
            <t xml:space="preserve">SP Obras</t>
          </r>
        </is>
      </c>
      <c r="D1668" s="18" t="inlineStr">
        <is>
          <r>
            <t xml:space="preserve">UN</t>
          </r>
        </is>
      </c>
      <c r="E1668" s="20" t="n">
        <v>1.0</v>
      </c>
      <c r="F1668" s="21" t="n">
        <v>239.73</v>
      </c>
      <c r="G1668" s="21" t="n">
        <f>ROUND(ROUND(E1668,4)*F1668,2)</f>
        <v>239.73</v>
      </c>
    </row>
    <row r="1669" customHeight="1" ht="29">
      <c r="A1669" s="18" t="inlineStr">
        <is>
          <r>
            <t xml:space="preserve">D.04.000.030150</t>
          </r>
        </is>
      </c>
      <c r="B1669" s="19" t="inlineStr">
        <is>
          <r>
            <t xml:space="preserve">Guarnição cedrinho de 210 x 100 x 1 x 5 cm</t>
          </r>
        </is>
      </c>
      <c r="C1669" s="18" t="inlineStr">
        <is>
          <r>
            <t xml:space="preserve">SP Obras</t>
          </r>
        </is>
      </c>
      <c r="D1669" s="18" t="inlineStr">
        <is>
          <r>
            <t xml:space="preserve">UN</t>
          </r>
        </is>
      </c>
      <c r="E1669" s="20" t="n">
        <v>2.0</v>
      </c>
      <c r="F1669" s="21" t="n">
        <v>34.2</v>
      </c>
      <c r="G1669" s="21" t="n">
        <f>ROUND(ROUND(E1669,4)*F1669,2)</f>
        <v>68.4</v>
      </c>
    </row>
    <row r="1670" customHeight="1" ht="29">
      <c r="A1670" s="18" t="inlineStr">
        <is>
          <r>
            <t xml:space="preserve">E.02.000.026760</t>
          </r>
        </is>
      </c>
      <c r="B1670" s="19" t="inlineStr">
        <is>
          <r>
            <t xml:space="preserve">Prego diversas bitolas (referência 18 x 27)</t>
          </r>
        </is>
      </c>
      <c r="C1670" s="18" t="inlineStr">
        <is>
          <r>
            <t xml:space="preserve">SP Obras</t>
          </r>
        </is>
      </c>
      <c r="D1670" s="18" t="inlineStr">
        <is>
          <r>
            <t xml:space="preserve">KG</t>
          </r>
        </is>
      </c>
      <c r="E1670" s="20" t="n">
        <v>0.2</v>
      </c>
      <c r="F1670" s="21" t="n">
        <v>10.42</v>
      </c>
      <c r="G1670" s="21" t="n">
        <f>ROUND(ROUND(E1670,4)*F1670,2)</f>
        <v>2.08</v>
      </c>
    </row>
    <row r="1671" customHeight="1" ht="15">
      <c r="A1671" s="2" t="inlineStr"/>
      <c r="B1671" s="2" t="inlineStr"/>
      <c r="C1671" s="2" t="inlineStr"/>
      <c r="D1671" s="2" t="inlineStr"/>
      <c r="E1671" s="22" t="inlineStr">
        <is>
          <r>
            <t xml:space="preserve">TOTAL Material:</t>
          </r>
        </is>
      </c>
      <c r="F1671" s="22" t="inlineStr"/>
      <c r="G1671" s="23" t="n">
        <f>SUM(G1665:G1670)</f>
        <v>505.85</v>
      </c>
    </row>
    <row r="1672" customHeight="1" ht="15">
      <c r="A1672" s="16" t="inlineStr">
        <is>
          <r>
            <t xml:space="preserve">Mão de Obra</t>
          </r>
        </is>
      </c>
      <c r="B1672" s="16" t="inlineStr"/>
      <c r="C1672" s="17" t="inlineStr">
        <is>
          <r>
            <t xml:space="preserve">FONTE</t>
          </r>
        </is>
      </c>
      <c r="D1672" s="17" t="inlineStr">
        <is>
          <r>
            <t xml:space="preserve">UNID</t>
          </r>
        </is>
      </c>
      <c r="E1672" s="17" t="inlineStr">
        <is>
          <r>
            <t xml:space="preserve">COEFICIENTE</t>
          </r>
        </is>
      </c>
      <c r="F1672" s="17" t="inlineStr">
        <is>
          <r>
            <t xml:space="preserve">PREÇO UNITÁRIO</t>
          </r>
        </is>
      </c>
      <c r="G1672" s="17" t="inlineStr">
        <is>
          <r>
            <t xml:space="preserve">TOTAL</t>
          </r>
        </is>
      </c>
    </row>
    <row r="1673" customHeight="1" ht="29">
      <c r="A1673" s="18" t="inlineStr">
        <is>
          <r>
            <t xml:space="preserve">B.01.000.010112</t>
          </r>
        </is>
      </c>
      <c r="B1673" s="19" t="inlineStr">
        <is>
          <r>
            <t xml:space="preserve">Ajudante de carpinteiro</t>
          </r>
        </is>
      </c>
      <c r="C1673" s="18" t="inlineStr">
        <is>
          <r>
            <t xml:space="preserve">SP Obras</t>
          </r>
        </is>
      </c>
      <c r="D1673" s="18" t="inlineStr">
        <is>
          <r>
            <t xml:space="preserve">H</t>
          </r>
        </is>
      </c>
      <c r="E1673" s="20" t="n">
        <v>1.5</v>
      </c>
      <c r="F1673" s="21" t="n">
        <v>20.4363</v>
      </c>
      <c r="G1673" s="21" t="n">
        <f>ROUND(ROUND(E1673,4)*F1673,2)</f>
        <v>30.65</v>
      </c>
    </row>
    <row r="1674" customHeight="1" ht="29">
      <c r="A1674" s="18" t="inlineStr">
        <is>
          <r>
            <t xml:space="preserve">B.01.000.010111</t>
          </r>
        </is>
      </c>
      <c r="B1674" s="19" t="inlineStr">
        <is>
          <r>
            <t xml:space="preserve">Carpinteiro</t>
          </r>
        </is>
      </c>
      <c r="C1674" s="18" t="inlineStr">
        <is>
          <r>
            <t xml:space="preserve">SP Obras</t>
          </r>
        </is>
      </c>
      <c r="D1674" s="18" t="inlineStr">
        <is>
          <r>
            <t xml:space="preserve">H</t>
          </r>
        </is>
      </c>
      <c r="E1674" s="20" t="n">
        <v>1.5</v>
      </c>
      <c r="F1674" s="21" t="n">
        <v>24.8727</v>
      </c>
      <c r="G1674" s="21" t="n">
        <f>ROUND(ROUND(E1674,4)*F1674,2)</f>
        <v>37.31</v>
      </c>
    </row>
    <row r="1675" customHeight="1" ht="29">
      <c r="A1675" s="18" t="inlineStr">
        <is>
          <r>
            <t xml:space="preserve">B.01.000.010139</t>
          </r>
        </is>
      </c>
      <c r="B1675" s="19" t="inlineStr">
        <is>
          <r>
            <t xml:space="preserve">Pedreiro</t>
          </r>
        </is>
      </c>
      <c r="C1675" s="18" t="inlineStr">
        <is>
          <r>
            <t xml:space="preserve">SP Obras</t>
          </r>
        </is>
      </c>
      <c r="D1675" s="18" t="inlineStr">
        <is>
          <r>
            <t xml:space="preserve">H</t>
          </r>
        </is>
      </c>
      <c r="E1675" s="20" t="n">
        <v>1.3</v>
      </c>
      <c r="F1675" s="21" t="n">
        <v>24.8727</v>
      </c>
      <c r="G1675" s="21" t="n">
        <f>ROUND(ROUND(E1675,4)*F1675,2)</f>
        <v>32.33</v>
      </c>
    </row>
    <row r="1676" customHeight="1" ht="29">
      <c r="A1676" s="18" t="inlineStr">
        <is>
          <r>
            <t xml:space="preserve">B.01.000.010146</t>
          </r>
        </is>
      </c>
      <c r="B1676" s="19" t="inlineStr">
        <is>
          <r>
            <t xml:space="preserve">Servente</t>
          </r>
        </is>
      </c>
      <c r="C1676" s="18" t="inlineStr">
        <is>
          <r>
            <t xml:space="preserve">SP Obras</t>
          </r>
        </is>
      </c>
      <c r="D1676" s="18" t="inlineStr">
        <is>
          <r>
            <t xml:space="preserve">H</t>
          </r>
        </is>
      </c>
      <c r="E1676" s="20" t="n">
        <v>1.3</v>
      </c>
      <c r="F1676" s="21" t="n">
        <v>20.4363</v>
      </c>
      <c r="G1676" s="21" t="n">
        <f>ROUND(ROUND(E1676,4)*F1676,2)</f>
        <v>26.57</v>
      </c>
    </row>
    <row r="1677" customHeight="1" ht="15">
      <c r="A1677" s="2" t="inlineStr"/>
      <c r="B1677" s="2" t="inlineStr"/>
      <c r="C1677" s="2" t="inlineStr"/>
      <c r="D1677" s="2" t="inlineStr"/>
      <c r="E1677" s="22" t="inlineStr">
        <is>
          <r>
            <t xml:space="preserve">TOTAL Mão de Obra:</t>
          </r>
        </is>
      </c>
      <c r="F1677" s="22" t="inlineStr"/>
      <c r="G1677" s="23" t="n">
        <f>SUM(G1673:G1676)</f>
        <v>126.86</v>
      </c>
    </row>
    <row r="1678" customHeight="1" ht="15">
      <c r="A1678" s="2" t="inlineStr"/>
      <c r="B1678" s="2" t="inlineStr"/>
      <c r="C1678" s="2" t="inlineStr"/>
      <c r="D1678" s="2" t="inlineStr"/>
      <c r="E1678" s="24" t="inlineStr">
        <is>
          <r>
            <t xml:space="preserve">VALOR:</t>
          </r>
        </is>
      </c>
      <c r="F1678" s="24" t="inlineStr"/>
      <c r="G1678" s="25" t="n">
        <f>ROUND(SUM(G1671,G1677),2)</f>
        <v>632.72</v>
      </c>
    </row>
    <row r="1679" customHeight="1" ht="10">
      <c r="A1679" s="2" t="inlineStr"/>
      <c r="B1679" s="2" t="inlineStr"/>
      <c r="C1679" s="2" t="inlineStr"/>
      <c r="D1679" s="2" t="inlineStr"/>
      <c r="E1679" s="14" t="inlineStr"/>
      <c r="F1679" s="14" t="inlineStr"/>
      <c r="G1679" s="14" t="inlineStr"/>
    </row>
    <row r="1680" customHeight="1" ht="20">
      <c r="A1680" s="15" t="inlineStr">
        <is>
          <r>
            <t xml:space="preserve">3.2.12. ​25.02.211​ Porta veneziana de abrir em alumínio - cor branca​ (M2)</t>
          </r>
        </is>
      </c>
      <c r="B1680" s="15" t="inlineStr"/>
      <c r="C1680" s="15" t="inlineStr"/>
      <c r="D1680" s="15" t="inlineStr"/>
      <c r="E1680" s="15" t="inlineStr"/>
      <c r="F1680" s="15" t="inlineStr"/>
      <c r="G1680" s="15" t="inlineStr"/>
    </row>
    <row r="1681" customHeight="1" ht="15">
      <c r="A1681" s="16" t="inlineStr">
        <is>
          <r>
            <t xml:space="preserve">Material</t>
          </r>
        </is>
      </c>
      <c r="B1681" s="16" t="inlineStr"/>
      <c r="C1681" s="17" t="inlineStr">
        <is>
          <r>
            <t xml:space="preserve">FONTE</t>
          </r>
        </is>
      </c>
      <c r="D1681" s="17" t="inlineStr">
        <is>
          <r>
            <t xml:space="preserve">UNID</t>
          </r>
        </is>
      </c>
      <c r="E1681" s="17" t="inlineStr">
        <is>
          <r>
            <t xml:space="preserve">COEFICIENTE</t>
          </r>
        </is>
      </c>
      <c r="F1681" s="17" t="inlineStr">
        <is>
          <r>
            <t xml:space="preserve">PREÇO UNITÁRIO</t>
          </r>
        </is>
      </c>
      <c r="G1681" s="17" t="inlineStr">
        <is>
          <r>
            <t xml:space="preserve">TOTAL</t>
          </r>
        </is>
      </c>
    </row>
    <row r="1682" customHeight="1" ht="29">
      <c r="A1682" s="18" t="inlineStr">
        <is>
          <r>
            <t xml:space="preserve">B.04.000.020503</t>
          </r>
        </is>
      </c>
      <c r="B1682" s="19" t="inlineStr">
        <is>
          <r>
            <t xml:space="preserve">Areia média lavada (a granel caçamba fechada)</t>
          </r>
        </is>
      </c>
      <c r="C1682" s="18" t="inlineStr">
        <is>
          <r>
            <t xml:space="preserve">SP Obras</t>
          </r>
        </is>
      </c>
      <c r="D1682" s="18" t="inlineStr">
        <is>
          <r>
            <t xml:space="preserve">M3</t>
          </r>
        </is>
      </c>
      <c r="E1682" s="20" t="n">
        <v>0.0072</v>
      </c>
      <c r="F1682" s="21" t="n">
        <v>170.0</v>
      </c>
      <c r="G1682" s="21" t="n">
        <f>ROUND(ROUND(E1682,4)*F1682,2)</f>
        <v>1.22</v>
      </c>
    </row>
    <row r="1683" customHeight="1" ht="29">
      <c r="A1683" s="18" t="inlineStr">
        <is>
          <r>
            <t xml:space="preserve">B.02.000.020508</t>
          </r>
        </is>
      </c>
      <c r="B1683" s="19" t="inlineStr">
        <is>
          <r>
            <t xml:space="preserve">Cimento CPII-E-32 (sacos de 50 kg)</t>
          </r>
        </is>
      </c>
      <c r="C1683" s="18" t="inlineStr">
        <is>
          <r>
            <t xml:space="preserve">SP Obras</t>
          </r>
        </is>
      </c>
      <c r="D1683" s="18" t="inlineStr">
        <is>
          <r>
            <t xml:space="preserve">KG</t>
          </r>
        </is>
      </c>
      <c r="E1683" s="20" t="n">
        <v>2.03</v>
      </c>
      <c r="F1683" s="21" t="n">
        <v>0.65</v>
      </c>
      <c r="G1683" s="21" t="n">
        <f>ROUND(ROUND(E1683,4)*F1683,2)</f>
        <v>1.32</v>
      </c>
    </row>
    <row r="1684" customHeight="1" ht="29">
      <c r="A1684" s="18" t="inlineStr">
        <is>
          <r>
            <t xml:space="preserve">H.05.000.032421</t>
          </r>
        </is>
      </c>
      <c r="B1684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1684" s="18" t="inlineStr">
        <is>
          <r>
            <t xml:space="preserve">SP Obras</t>
          </r>
        </is>
      </c>
      <c r="D1684" s="18" t="inlineStr">
        <is>
          <r>
            <t xml:space="preserve">M2</t>
          </r>
        </is>
      </c>
      <c r="E1684" s="20" t="n">
        <v>1.0</v>
      </c>
      <c r="F1684" s="21" t="n">
        <v>557.04</v>
      </c>
      <c r="G1684" s="21" t="n">
        <f>ROUND(ROUND(E1684,4)*F1684,2)</f>
        <v>557.04</v>
      </c>
    </row>
    <row r="1685" customHeight="1" ht="15">
      <c r="A1685" s="2" t="inlineStr"/>
      <c r="B1685" s="2" t="inlineStr"/>
      <c r="C1685" s="2" t="inlineStr"/>
      <c r="D1685" s="2" t="inlineStr"/>
      <c r="E1685" s="22" t="inlineStr">
        <is>
          <r>
            <t xml:space="preserve">TOTAL Material:</t>
          </r>
        </is>
      </c>
      <c r="F1685" s="22" t="inlineStr"/>
      <c r="G1685" s="23" t="n">
        <f>SUM(G1682:G1684)</f>
        <v>559.58</v>
      </c>
    </row>
    <row r="1686" customHeight="1" ht="15">
      <c r="A1686" s="16" t="inlineStr">
        <is>
          <r>
            <t xml:space="preserve">Mão de Obra</t>
          </r>
        </is>
      </c>
      <c r="B1686" s="16" t="inlineStr"/>
      <c r="C1686" s="17" t="inlineStr">
        <is>
          <r>
            <t xml:space="preserve">FONTE</t>
          </r>
        </is>
      </c>
      <c r="D1686" s="17" t="inlineStr">
        <is>
          <r>
            <t xml:space="preserve">UNID</t>
          </r>
        </is>
      </c>
      <c r="E1686" s="17" t="inlineStr">
        <is>
          <r>
            <t xml:space="preserve">COEFICIENTE</t>
          </r>
        </is>
      </c>
      <c r="F1686" s="17" t="inlineStr">
        <is>
          <r>
            <t xml:space="preserve">PREÇO UNITÁRIO</t>
          </r>
        </is>
      </c>
      <c r="G1686" s="17" t="inlineStr">
        <is>
          <r>
            <t xml:space="preserve">TOTAL</t>
          </r>
        </is>
      </c>
    </row>
    <row r="1687" customHeight="1" ht="29">
      <c r="A1687" s="18" t="inlineStr">
        <is>
          <r>
            <t xml:space="preserve">B.01.000.010139</t>
          </r>
        </is>
      </c>
      <c r="B1687" s="19" t="inlineStr">
        <is>
          <r>
            <t xml:space="preserve">Pedreiro</t>
          </r>
        </is>
      </c>
      <c r="C1687" s="18" t="inlineStr">
        <is>
          <r>
            <t xml:space="preserve">SP Obras</t>
          </r>
        </is>
      </c>
      <c r="D1687" s="18" t="inlineStr">
        <is>
          <r>
            <t xml:space="preserve">H</t>
          </r>
        </is>
      </c>
      <c r="E1687" s="20" t="n">
        <v>3.0</v>
      </c>
      <c r="F1687" s="21" t="n">
        <v>24.8727</v>
      </c>
      <c r="G1687" s="21" t="n">
        <f>ROUND(ROUND(E1687,4)*F1687,2)</f>
        <v>74.62</v>
      </c>
    </row>
    <row r="1688" customHeight="1" ht="29">
      <c r="A1688" s="18" t="inlineStr">
        <is>
          <r>
            <t xml:space="preserve">B.01.000.010146</t>
          </r>
        </is>
      </c>
      <c r="B1688" s="19" t="inlineStr">
        <is>
          <r>
            <t xml:space="preserve">Servente</t>
          </r>
        </is>
      </c>
      <c r="C1688" s="18" t="inlineStr">
        <is>
          <r>
            <t xml:space="preserve">SP Obras</t>
          </r>
        </is>
      </c>
      <c r="D1688" s="18" t="inlineStr">
        <is>
          <r>
            <t xml:space="preserve">H</t>
          </r>
        </is>
      </c>
      <c r="E1688" s="20" t="n">
        <v>3.0</v>
      </c>
      <c r="F1688" s="21" t="n">
        <v>20.4363</v>
      </c>
      <c r="G1688" s="21" t="n">
        <f>ROUND(ROUND(E1688,4)*F1688,2)</f>
        <v>61.31</v>
      </c>
    </row>
    <row r="1689" customHeight="1" ht="15">
      <c r="A1689" s="2" t="inlineStr"/>
      <c r="B1689" s="2" t="inlineStr"/>
      <c r="C1689" s="2" t="inlineStr"/>
      <c r="D1689" s="2" t="inlineStr"/>
      <c r="E1689" s="22" t="inlineStr">
        <is>
          <r>
            <t xml:space="preserve">TOTAL Mão de Obra:</t>
          </r>
        </is>
      </c>
      <c r="F1689" s="22" t="inlineStr"/>
      <c r="G1689" s="23" t="n">
        <f>SUM(G1687:G1688)</f>
        <v>135.93</v>
      </c>
    </row>
    <row r="1690" customHeight="1" ht="15">
      <c r="A1690" s="2" t="inlineStr"/>
      <c r="B1690" s="2" t="inlineStr"/>
      <c r="C1690" s="2" t="inlineStr"/>
      <c r="D1690" s="2" t="inlineStr"/>
      <c r="E1690" s="24" t="inlineStr">
        <is>
          <r>
            <t xml:space="preserve">VALOR:</t>
          </r>
        </is>
      </c>
      <c r="F1690" s="24" t="inlineStr"/>
      <c r="G1690" s="25" t="n">
        <f>ROUND(SUM(G1685,G1689),2)</f>
        <v>695.51</v>
      </c>
    </row>
    <row r="1691" customHeight="1" ht="10">
      <c r="A1691" s="2" t="inlineStr"/>
      <c r="B1691" s="2" t="inlineStr"/>
      <c r="C1691" s="2" t="inlineStr"/>
      <c r="D1691" s="2" t="inlineStr"/>
      <c r="E1691" s="14" t="inlineStr"/>
      <c r="F1691" s="14" t="inlineStr"/>
      <c r="G1691" s="14" t="inlineStr"/>
    </row>
    <row r="1692" customHeight="1" ht="20">
      <c r="A1692" s="15" t="inlineStr">
        <is>
          <r>
            <t xml:space="preserve">3.2.13. ​28.01.020​ Ferragem completa com maçaneta tipo alavanca, para porta externa com 1 folha​ (CJ)</t>
          </r>
        </is>
      </c>
      <c r="B1692" s="15" t="inlineStr"/>
      <c r="C1692" s="15" t="inlineStr"/>
      <c r="D1692" s="15" t="inlineStr"/>
      <c r="E1692" s="15" t="inlineStr"/>
      <c r="F1692" s="15" t="inlineStr"/>
      <c r="G1692" s="15" t="inlineStr"/>
    </row>
    <row r="1693" customHeight="1" ht="15">
      <c r="A1693" s="16" t="inlineStr">
        <is>
          <r>
            <t xml:space="preserve">Material</t>
          </r>
        </is>
      </c>
      <c r="B1693" s="16" t="inlineStr"/>
      <c r="C1693" s="17" t="inlineStr">
        <is>
          <r>
            <t xml:space="preserve">FONTE</t>
          </r>
        </is>
      </c>
      <c r="D1693" s="17" t="inlineStr">
        <is>
          <r>
            <t xml:space="preserve">UNID</t>
          </r>
        </is>
      </c>
      <c r="E1693" s="17" t="inlineStr">
        <is>
          <r>
            <t xml:space="preserve">COEFICIENTE</t>
          </r>
        </is>
      </c>
      <c r="F1693" s="17" t="inlineStr">
        <is>
          <r>
            <t xml:space="preserve">PREÇO UNITÁRIO</t>
          </r>
        </is>
      </c>
      <c r="G1693" s="17" t="inlineStr">
        <is>
          <r>
            <t xml:space="preserve">TOTAL</t>
          </r>
        </is>
      </c>
    </row>
    <row r="1694" customHeight="1" ht="29">
      <c r="A1694" s="18" t="inlineStr">
        <is>
          <r>
            <t xml:space="preserve">H.08.000.031734</t>
          </r>
        </is>
      </c>
      <c r="B1694" s="19" t="inlineStr">
        <is>
          <r>
            <t xml:space="preserve">Dobradiça em latão cromado reforçada com anéis de 3 1/2" x 3", ref. La Fonte Dob 85 3 1/2" x 3" LT S/P CR, 3635 da União Mundial ou equivalente</t>
          </r>
        </is>
      </c>
      <c r="C1694" s="18" t="inlineStr">
        <is>
          <r>
            <t xml:space="preserve">SP Obras</t>
          </r>
        </is>
      </c>
      <c r="D1694" s="18" t="inlineStr">
        <is>
          <r>
            <t xml:space="preserve">UN</t>
          </r>
        </is>
      </c>
      <c r="E1694" s="20" t="n">
        <v>3.0</v>
      </c>
      <c r="F1694" s="21" t="n">
        <v>98.06</v>
      </c>
      <c r="G1694" s="21" t="n">
        <f>ROUND(ROUND(E1694,4)*F1694,2)</f>
        <v>294.18</v>
      </c>
    </row>
    <row r="1695" customHeight="1" ht="29">
      <c r="A1695" s="18" t="inlineStr">
        <is>
          <r>
            <t xml:space="preserve">H.08.000.035003</t>
          </r>
        </is>
      </c>
      <c r="B1695" s="19" t="inlineStr">
        <is>
          <r>
            <t xml:space="preserve">Fechadura completa com maçaneta tipo alavanca, para porta externa de 1 folha; ref. 725.01/40CR da Pado, Papaiz ou equivalente</t>
          </r>
        </is>
      </c>
      <c r="C1695" s="18" t="inlineStr">
        <is>
          <r>
            <t xml:space="preserve">SP Obras</t>
          </r>
        </is>
      </c>
      <c r="D1695" s="18" t="inlineStr">
        <is>
          <r>
            <t xml:space="preserve">CJ</t>
          </r>
        </is>
      </c>
      <c r="E1695" s="20" t="n">
        <v>1.0</v>
      </c>
      <c r="F1695" s="21" t="n">
        <v>167.5</v>
      </c>
      <c r="G1695" s="21" t="n">
        <f>ROUND(ROUND(E1695,4)*F1695,2)</f>
        <v>167.5</v>
      </c>
    </row>
    <row r="1696" customHeight="1" ht="15">
      <c r="A1696" s="2" t="inlineStr"/>
      <c r="B1696" s="2" t="inlineStr"/>
      <c r="C1696" s="2" t="inlineStr"/>
      <c r="D1696" s="2" t="inlineStr"/>
      <c r="E1696" s="22" t="inlineStr">
        <is>
          <r>
            <t xml:space="preserve">TOTAL Material:</t>
          </r>
        </is>
      </c>
      <c r="F1696" s="22" t="inlineStr"/>
      <c r="G1696" s="23" t="n">
        <f>SUM(G1694:G1695)</f>
        <v>461.68</v>
      </c>
    </row>
    <row r="1697" customHeight="1" ht="15">
      <c r="A1697" s="16" t="inlineStr">
        <is>
          <r>
            <t xml:space="preserve">Mão de Obra</t>
          </r>
        </is>
      </c>
      <c r="B1697" s="16" t="inlineStr"/>
      <c r="C1697" s="17" t="inlineStr">
        <is>
          <r>
            <t xml:space="preserve">FONTE</t>
          </r>
        </is>
      </c>
      <c r="D1697" s="17" t="inlineStr">
        <is>
          <r>
            <t xml:space="preserve">UNID</t>
          </r>
        </is>
      </c>
      <c r="E1697" s="17" t="inlineStr">
        <is>
          <r>
            <t xml:space="preserve">COEFICIENTE</t>
          </r>
        </is>
      </c>
      <c r="F1697" s="17" t="inlineStr">
        <is>
          <r>
            <t xml:space="preserve">PREÇO UNITÁRIO</t>
          </r>
        </is>
      </c>
      <c r="G1697" s="17" t="inlineStr">
        <is>
          <r>
            <t xml:space="preserve">TOTAL</t>
          </r>
        </is>
      </c>
    </row>
    <row r="1698" customHeight="1" ht="29">
      <c r="A1698" s="18" t="inlineStr">
        <is>
          <r>
            <t xml:space="preserve">B.01.000.010112</t>
          </r>
        </is>
      </c>
      <c r="B1698" s="19" t="inlineStr">
        <is>
          <r>
            <t xml:space="preserve">Ajudante de carpinteiro</t>
          </r>
        </is>
      </c>
      <c r="C1698" s="18" t="inlineStr">
        <is>
          <r>
            <t xml:space="preserve">SP Obras</t>
          </r>
        </is>
      </c>
      <c r="D1698" s="18" t="inlineStr">
        <is>
          <r>
            <t xml:space="preserve">H</t>
          </r>
        </is>
      </c>
      <c r="E1698" s="20" t="n">
        <v>1.5</v>
      </c>
      <c r="F1698" s="21" t="n">
        <v>20.4363</v>
      </c>
      <c r="G1698" s="21" t="n">
        <f>ROUND(ROUND(E1698,4)*F1698,2)</f>
        <v>30.65</v>
      </c>
    </row>
    <row r="1699" customHeight="1" ht="29">
      <c r="A1699" s="18" t="inlineStr">
        <is>
          <r>
            <t xml:space="preserve">B.01.000.010111</t>
          </r>
        </is>
      </c>
      <c r="B1699" s="19" t="inlineStr">
        <is>
          <r>
            <t xml:space="preserve">Carpinteiro</t>
          </r>
        </is>
      </c>
      <c r="C1699" s="18" t="inlineStr">
        <is>
          <r>
            <t xml:space="preserve">SP Obras</t>
          </r>
        </is>
      </c>
      <c r="D1699" s="18" t="inlineStr">
        <is>
          <r>
            <t xml:space="preserve">H</t>
          </r>
        </is>
      </c>
      <c r="E1699" s="20" t="n">
        <v>1.5</v>
      </c>
      <c r="F1699" s="21" t="n">
        <v>24.8727</v>
      </c>
      <c r="G1699" s="21" t="n">
        <f>ROUND(ROUND(E1699,4)*F1699,2)</f>
        <v>37.31</v>
      </c>
    </row>
    <row r="1700" customHeight="1" ht="15">
      <c r="A1700" s="2" t="inlineStr"/>
      <c r="B1700" s="2" t="inlineStr"/>
      <c r="C1700" s="2" t="inlineStr"/>
      <c r="D1700" s="2" t="inlineStr"/>
      <c r="E1700" s="22" t="inlineStr">
        <is>
          <r>
            <t xml:space="preserve">TOTAL Mão de Obra:</t>
          </r>
        </is>
      </c>
      <c r="F1700" s="22" t="inlineStr"/>
      <c r="G1700" s="23" t="n">
        <f>SUM(G1698:G1699)</f>
        <v>67.96</v>
      </c>
    </row>
    <row r="1701" customHeight="1" ht="15">
      <c r="A1701" s="2" t="inlineStr"/>
      <c r="B1701" s="2" t="inlineStr"/>
      <c r="C1701" s="2" t="inlineStr"/>
      <c r="D1701" s="2" t="inlineStr"/>
      <c r="E1701" s="24" t="inlineStr">
        <is>
          <r>
            <t xml:space="preserve">VALOR:</t>
          </r>
        </is>
      </c>
      <c r="F1701" s="24" t="inlineStr"/>
      <c r="G1701" s="25" t="n">
        <f>ROUND(SUM(G1696,G1700),2)</f>
        <v>529.65</v>
      </c>
    </row>
    <row r="1702" customHeight="1" ht="10">
      <c r="A1702" s="2" t="inlineStr"/>
      <c r="B1702" s="2" t="inlineStr"/>
      <c r="C1702" s="2" t="inlineStr"/>
      <c r="D1702" s="2" t="inlineStr"/>
      <c r="E1702" s="14" t="inlineStr"/>
      <c r="F1702" s="14" t="inlineStr"/>
      <c r="G1702" s="14" t="inlineStr"/>
    </row>
    <row r="1703" customHeight="1" ht="20">
      <c r="A1703" s="15" t="inlineStr">
        <is>
          <r>
            <t xml:space="preserve">3.2.14. ​28.01.070​ Ferragem completa para porta de box de WC tipo livre/ocupado​ (CJ)</t>
          </r>
        </is>
      </c>
      <c r="B1703" s="15" t="inlineStr"/>
      <c r="C1703" s="15" t="inlineStr"/>
      <c r="D1703" s="15" t="inlineStr"/>
      <c r="E1703" s="15" t="inlineStr"/>
      <c r="F1703" s="15" t="inlineStr"/>
      <c r="G1703" s="15" t="inlineStr"/>
    </row>
    <row r="1704" customHeight="1" ht="15">
      <c r="A1704" s="16" t="inlineStr">
        <is>
          <r>
            <t xml:space="preserve">Material</t>
          </r>
        </is>
      </c>
      <c r="B1704" s="16" t="inlineStr"/>
      <c r="C1704" s="17" t="inlineStr">
        <is>
          <r>
            <t xml:space="preserve">FONTE</t>
          </r>
        </is>
      </c>
      <c r="D1704" s="17" t="inlineStr">
        <is>
          <r>
            <t xml:space="preserve">UNID</t>
          </r>
        </is>
      </c>
      <c r="E1704" s="17" t="inlineStr">
        <is>
          <r>
            <t xml:space="preserve">COEFICIENTE</t>
          </r>
        </is>
      </c>
      <c r="F1704" s="17" t="inlineStr">
        <is>
          <r>
            <t xml:space="preserve">PREÇO UNITÁRIO</t>
          </r>
        </is>
      </c>
      <c r="G1704" s="17" t="inlineStr">
        <is>
          <r>
            <t xml:space="preserve">TOTAL</t>
          </r>
        </is>
      </c>
    </row>
    <row r="1705" customHeight="1" ht="29">
      <c r="A1705" s="18" t="inlineStr">
        <is>
          <r>
            <t xml:space="preserve">S.04.000.031731</t>
          </r>
        </is>
      </c>
      <c r="B1705" s="19" t="inlineStr">
        <is>
          <r>
            <t xml:space="preserve">Dobradiça em aço cromado com pino e bola em aço de 3 1/2´ x 3´</t>
          </r>
        </is>
      </c>
      <c r="C1705" s="18" t="inlineStr">
        <is>
          <r>
            <t xml:space="preserve">SP Obras</t>
          </r>
        </is>
      </c>
      <c r="D1705" s="18" t="inlineStr">
        <is>
          <r>
            <t xml:space="preserve">UN</t>
          </r>
        </is>
      </c>
      <c r="E1705" s="20" t="n">
        <v>3.0</v>
      </c>
      <c r="F1705" s="21" t="n">
        <v>36.65</v>
      </c>
      <c r="G1705" s="21" t="n">
        <f>ROUND(ROUND(E1705,4)*F1705,2)</f>
        <v>109.95</v>
      </c>
    </row>
    <row r="1706" customHeight="1" ht="29">
      <c r="A1706" s="18" t="inlineStr">
        <is>
          <r>
            <t xml:space="preserve">H.08.000.031715</t>
          </r>
        </is>
      </c>
      <c r="B1706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1706" s="18" t="inlineStr">
        <is>
          <r>
            <t xml:space="preserve">SP Obras</t>
          </r>
        </is>
      </c>
      <c r="D1706" s="18" t="inlineStr">
        <is>
          <r>
            <t xml:space="preserve">UN</t>
          </r>
        </is>
      </c>
      <c r="E1706" s="20" t="n">
        <v>1.0</v>
      </c>
      <c r="F1706" s="21" t="n">
        <v>166.78</v>
      </c>
      <c r="G1706" s="21" t="n">
        <f>ROUND(ROUND(E1706,4)*F1706,2)</f>
        <v>166.78</v>
      </c>
    </row>
    <row r="1707" customHeight="1" ht="15">
      <c r="A1707" s="2" t="inlineStr"/>
      <c r="B1707" s="2" t="inlineStr"/>
      <c r="C1707" s="2" t="inlineStr"/>
      <c r="D1707" s="2" t="inlineStr"/>
      <c r="E1707" s="22" t="inlineStr">
        <is>
          <r>
            <t xml:space="preserve">TOTAL Material:</t>
          </r>
        </is>
      </c>
      <c r="F1707" s="22" t="inlineStr"/>
      <c r="G1707" s="23" t="n">
        <f>SUM(G1705:G1706)</f>
        <v>276.73</v>
      </c>
    </row>
    <row r="1708" customHeight="1" ht="15">
      <c r="A1708" s="16" t="inlineStr">
        <is>
          <r>
            <t xml:space="preserve">Mão de Obra</t>
          </r>
        </is>
      </c>
      <c r="B1708" s="16" t="inlineStr"/>
      <c r="C1708" s="17" t="inlineStr">
        <is>
          <r>
            <t xml:space="preserve">FONTE</t>
          </r>
        </is>
      </c>
      <c r="D1708" s="17" t="inlineStr">
        <is>
          <r>
            <t xml:space="preserve">UNID</t>
          </r>
        </is>
      </c>
      <c r="E1708" s="17" t="inlineStr">
        <is>
          <r>
            <t xml:space="preserve">COEFICIENTE</t>
          </r>
        </is>
      </c>
      <c r="F1708" s="17" t="inlineStr">
        <is>
          <r>
            <t xml:space="preserve">PREÇO UNITÁRIO</t>
          </r>
        </is>
      </c>
      <c r="G1708" s="17" t="inlineStr">
        <is>
          <r>
            <t xml:space="preserve">TOTAL</t>
          </r>
        </is>
      </c>
    </row>
    <row r="1709" customHeight="1" ht="29">
      <c r="A1709" s="18" t="inlineStr">
        <is>
          <r>
            <t xml:space="preserve">B.01.000.010112</t>
          </r>
        </is>
      </c>
      <c r="B1709" s="19" t="inlineStr">
        <is>
          <r>
            <t xml:space="preserve">Ajudante de carpinteiro</t>
          </r>
        </is>
      </c>
      <c r="C1709" s="18" t="inlineStr">
        <is>
          <r>
            <t xml:space="preserve">SP Obras</t>
          </r>
        </is>
      </c>
      <c r="D1709" s="18" t="inlineStr">
        <is>
          <r>
            <t xml:space="preserve">H</t>
          </r>
        </is>
      </c>
      <c r="E1709" s="20" t="n">
        <v>1.5</v>
      </c>
      <c r="F1709" s="21" t="n">
        <v>20.4363</v>
      </c>
      <c r="G1709" s="21" t="n">
        <f>ROUND(ROUND(E1709,4)*F1709,2)</f>
        <v>30.65</v>
      </c>
    </row>
    <row r="1710" customHeight="1" ht="29">
      <c r="A1710" s="18" t="inlineStr">
        <is>
          <r>
            <t xml:space="preserve">B.01.000.010111</t>
          </r>
        </is>
      </c>
      <c r="B1710" s="19" t="inlineStr">
        <is>
          <r>
            <t xml:space="preserve">Carpinteiro</t>
          </r>
        </is>
      </c>
      <c r="C1710" s="18" t="inlineStr">
        <is>
          <r>
            <t xml:space="preserve">SP Obras</t>
          </r>
        </is>
      </c>
      <c r="D1710" s="18" t="inlineStr">
        <is>
          <r>
            <t xml:space="preserve">H</t>
          </r>
        </is>
      </c>
      <c r="E1710" s="20" t="n">
        <v>1.5</v>
      </c>
      <c r="F1710" s="21" t="n">
        <v>24.8727</v>
      </c>
      <c r="G1710" s="21" t="n">
        <f>ROUND(ROUND(E1710,4)*F1710,2)</f>
        <v>37.31</v>
      </c>
    </row>
    <row r="1711" customHeight="1" ht="15">
      <c r="A1711" s="2" t="inlineStr"/>
      <c r="B1711" s="2" t="inlineStr"/>
      <c r="C1711" s="2" t="inlineStr"/>
      <c r="D1711" s="2" t="inlineStr"/>
      <c r="E1711" s="22" t="inlineStr">
        <is>
          <r>
            <t xml:space="preserve">TOTAL Mão de Obra:</t>
          </r>
        </is>
      </c>
      <c r="F1711" s="22" t="inlineStr"/>
      <c r="G1711" s="23" t="n">
        <f>SUM(G1709:G1710)</f>
        <v>67.96</v>
      </c>
    </row>
    <row r="1712" customHeight="1" ht="15">
      <c r="A1712" s="2" t="inlineStr"/>
      <c r="B1712" s="2" t="inlineStr"/>
      <c r="C1712" s="2" t="inlineStr"/>
      <c r="D1712" s="2" t="inlineStr"/>
      <c r="E1712" s="24" t="inlineStr">
        <is>
          <r>
            <t xml:space="preserve">VALOR:</t>
          </r>
        </is>
      </c>
      <c r="F1712" s="24" t="inlineStr"/>
      <c r="G1712" s="25" t="n">
        <f>ROUND(SUM(G1707,G1711),2)</f>
        <v>344.7</v>
      </c>
    </row>
    <row r="1713" customHeight="1" ht="10">
      <c r="A1713" s="2" t="inlineStr"/>
      <c r="B1713" s="2" t="inlineStr"/>
      <c r="C1713" s="2" t="inlineStr"/>
      <c r="D1713" s="2" t="inlineStr"/>
      <c r="E1713" s="14" t="inlineStr"/>
      <c r="F1713" s="14" t="inlineStr"/>
      <c r="G1713" s="14" t="inlineStr"/>
    </row>
    <row r="1714" customHeight="1" ht="20">
      <c r="A1714" s="15" t="inlineStr">
        <is>
          <r>
            <t xml:space="preserve">3.2.15. ​33.10.020​ Tinta látex em massa, inclusive preparo​ (M2)</t>
          </r>
        </is>
      </c>
      <c r="B1714" s="15" t="inlineStr"/>
      <c r="C1714" s="15" t="inlineStr"/>
      <c r="D1714" s="15" t="inlineStr"/>
      <c r="E1714" s="15" t="inlineStr"/>
      <c r="F1714" s="15" t="inlineStr"/>
      <c r="G1714" s="15" t="inlineStr"/>
    </row>
    <row r="1715" customHeight="1" ht="15">
      <c r="A1715" s="16" t="inlineStr">
        <is>
          <r>
            <t xml:space="preserve">Material</t>
          </r>
        </is>
      </c>
      <c r="B1715" s="16" t="inlineStr"/>
      <c r="C1715" s="17" t="inlineStr">
        <is>
          <r>
            <t xml:space="preserve">FONTE</t>
          </r>
        </is>
      </c>
      <c r="D1715" s="17" t="inlineStr">
        <is>
          <r>
            <t xml:space="preserve">UNID</t>
          </r>
        </is>
      </c>
      <c r="E1715" s="17" t="inlineStr">
        <is>
          <r>
            <t xml:space="preserve">COEFICIENTE</t>
          </r>
        </is>
      </c>
      <c r="F1715" s="17" t="inlineStr">
        <is>
          <r>
            <t xml:space="preserve">PREÇO UNITÁRIO</t>
          </r>
        </is>
      </c>
      <c r="G1715" s="17" t="inlineStr">
        <is>
          <r>
            <t xml:space="preserve">TOTAL</t>
          </r>
        </is>
      </c>
    </row>
    <row r="1716" customHeight="1" ht="29">
      <c r="A1716" s="18" t="inlineStr">
        <is>
          <r>
            <t xml:space="preserve">S.04.000.038014</t>
          </r>
        </is>
      </c>
      <c r="B1716" s="19" t="inlineStr">
        <is>
          <r>
            <t xml:space="preserve">Lixa massa/madeira uso geral Norton, Alcar ou equivalente (médias)</t>
          </r>
        </is>
      </c>
      <c r="C1716" s="18" t="inlineStr">
        <is>
          <r>
            <t xml:space="preserve">SP Obras</t>
          </r>
        </is>
      </c>
      <c r="D1716" s="18" t="inlineStr">
        <is>
          <r>
            <t xml:space="preserve">UN</t>
          </r>
        </is>
      </c>
      <c r="E1716" s="20" t="n">
        <v>0.3</v>
      </c>
      <c r="F1716" s="21" t="n">
        <v>0.77</v>
      </c>
      <c r="G1716" s="21" t="n">
        <f>ROUND(ROUND(E1716,4)*F1716,2)</f>
        <v>0.23</v>
      </c>
    </row>
    <row r="1717" customHeight="1" ht="29">
      <c r="A1717" s="18" t="inlineStr">
        <is>
          <r>
            <t xml:space="preserve">J.02.000.037518</t>
          </r>
        </is>
      </c>
      <c r="B1717" s="19" t="inlineStr">
        <is>
          <r>
            <t xml:space="preserve">Selador para tinta acrílica Coral, Suvinil ou equivalente</t>
          </r>
        </is>
      </c>
      <c r="C1717" s="18" t="inlineStr">
        <is>
          <r>
            <t xml:space="preserve">SP Obras</t>
          </r>
        </is>
      </c>
      <c r="D1717" s="18" t="inlineStr">
        <is>
          <r>
            <t xml:space="preserve">L</t>
          </r>
        </is>
      </c>
      <c r="E1717" s="20" t="n">
        <v>0.24</v>
      </c>
      <c r="F1717" s="21" t="n">
        <v>14.15</v>
      </c>
      <c r="G1717" s="21" t="n">
        <f>ROUND(ROUND(E1717,4)*F1717,2)</f>
        <v>3.4</v>
      </c>
    </row>
    <row r="1718" customHeight="1" ht="29">
      <c r="A1718" s="18" t="inlineStr">
        <is>
          <r>
            <t xml:space="preserve">J.02.000.037513</t>
          </r>
        </is>
      </c>
      <c r="B1718" s="19" t="inlineStr">
        <is>
          <r>
            <t xml:space="preserve">Tinta latex, acabamento fosco aveludado, ref. coral 3 em 1 da Coral, rende e cobre muito da Suvinil ou equivalente</t>
          </r>
        </is>
      </c>
      <c r="C1718" s="18" t="inlineStr">
        <is>
          <r>
            <t xml:space="preserve">SP Obras</t>
          </r>
        </is>
      </c>
      <c r="D1718" s="18" t="inlineStr">
        <is>
          <r>
            <t xml:space="preserve">L</t>
          </r>
        </is>
      </c>
      <c r="E1718" s="20" t="n">
        <v>0.25</v>
      </c>
      <c r="F1718" s="21" t="n">
        <v>17.32</v>
      </c>
      <c r="G1718" s="21" t="n">
        <f>ROUND(ROUND(E1718,4)*F1718,2)</f>
        <v>4.33</v>
      </c>
    </row>
    <row r="1719" customHeight="1" ht="15">
      <c r="A1719" s="2" t="inlineStr"/>
      <c r="B1719" s="2" t="inlineStr"/>
      <c r="C1719" s="2" t="inlineStr"/>
      <c r="D1719" s="2" t="inlineStr"/>
      <c r="E1719" s="22" t="inlineStr">
        <is>
          <r>
            <t xml:space="preserve">TOTAL Material:</t>
          </r>
        </is>
      </c>
      <c r="F1719" s="22" t="inlineStr"/>
      <c r="G1719" s="23" t="n">
        <f>SUM(G1716:G1718)</f>
        <v>7.96</v>
      </c>
    </row>
    <row r="1720" customHeight="1" ht="15">
      <c r="A1720" s="16" t="inlineStr">
        <is>
          <r>
            <t xml:space="preserve">Mão de Obra</t>
          </r>
        </is>
      </c>
      <c r="B1720" s="16" t="inlineStr"/>
      <c r="C1720" s="17" t="inlineStr">
        <is>
          <r>
            <t xml:space="preserve">FONTE</t>
          </r>
        </is>
      </c>
      <c r="D1720" s="17" t="inlineStr">
        <is>
          <r>
            <t xml:space="preserve">UNID</t>
          </r>
        </is>
      </c>
      <c r="E1720" s="17" t="inlineStr">
        <is>
          <r>
            <t xml:space="preserve">COEFICIENTE</t>
          </r>
        </is>
      </c>
      <c r="F1720" s="17" t="inlineStr">
        <is>
          <r>
            <t xml:space="preserve">PREÇO UNITÁRIO</t>
          </r>
        </is>
      </c>
      <c r="G1720" s="17" t="inlineStr">
        <is>
          <r>
            <t xml:space="preserve">TOTAL</t>
          </r>
        </is>
      </c>
    </row>
    <row r="1721" customHeight="1" ht="29">
      <c r="A1721" s="18" t="inlineStr">
        <is>
          <r>
            <t xml:space="preserve">B.01.000.010141</t>
          </r>
        </is>
      </c>
      <c r="B1721" s="19" t="inlineStr">
        <is>
          <r>
            <t xml:space="preserve">Ajudante de pintor</t>
          </r>
        </is>
      </c>
      <c r="C1721" s="18" t="inlineStr">
        <is>
          <r>
            <t xml:space="preserve">SP Obras</t>
          </r>
        </is>
      </c>
      <c r="D1721" s="18" t="inlineStr">
        <is>
          <r>
            <t xml:space="preserve">H</t>
          </r>
        </is>
      </c>
      <c r="E1721" s="20" t="n">
        <v>0.4</v>
      </c>
      <c r="F1721" s="21" t="n">
        <v>20.4363</v>
      </c>
      <c r="G1721" s="21" t="n">
        <f>ROUND(ROUND(E1721,4)*F1721,2)</f>
        <v>8.17</v>
      </c>
    </row>
    <row r="1722" customHeight="1" ht="29">
      <c r="A1722" s="18" t="inlineStr">
        <is>
          <r>
            <t xml:space="preserve">B.01.000.010140</t>
          </r>
        </is>
      </c>
      <c r="B1722" s="19" t="inlineStr">
        <is>
          <r>
            <t xml:space="preserve">Pintor</t>
          </r>
        </is>
      </c>
      <c r="C1722" s="18" t="inlineStr">
        <is>
          <r>
            <t xml:space="preserve">SP Obras</t>
          </r>
        </is>
      </c>
      <c r="D1722" s="18" t="inlineStr">
        <is>
          <r>
            <t xml:space="preserve">H</t>
          </r>
        </is>
      </c>
      <c r="E1722" s="20" t="n">
        <v>0.45</v>
      </c>
      <c r="F1722" s="21" t="n">
        <v>29.8021</v>
      </c>
      <c r="G1722" s="21" t="n">
        <f>ROUND(ROUND(E1722,4)*F1722,2)</f>
        <v>13.41</v>
      </c>
    </row>
    <row r="1723" customHeight="1" ht="15">
      <c r="A1723" s="2" t="inlineStr"/>
      <c r="B1723" s="2" t="inlineStr"/>
      <c r="C1723" s="2" t="inlineStr"/>
      <c r="D1723" s="2" t="inlineStr"/>
      <c r="E1723" s="22" t="inlineStr">
        <is>
          <r>
            <t xml:space="preserve">TOTAL Mão de Obra:</t>
          </r>
        </is>
      </c>
      <c r="F1723" s="22" t="inlineStr"/>
      <c r="G1723" s="23" t="n">
        <f>SUM(G1721:G1722)</f>
        <v>21.58</v>
      </c>
    </row>
    <row r="1724" customHeight="1" ht="15">
      <c r="A1724" s="2" t="inlineStr"/>
      <c r="B1724" s="2" t="inlineStr"/>
      <c r="C1724" s="2" t="inlineStr"/>
      <c r="D1724" s="2" t="inlineStr"/>
      <c r="E1724" s="24" t="inlineStr">
        <is>
          <r>
            <t xml:space="preserve">VALOR:</t>
          </r>
        </is>
      </c>
      <c r="F1724" s="24" t="inlineStr"/>
      <c r="G1724" s="25" t="n">
        <f>ROUND(SUM(G1719,G1723),2)</f>
        <v>29.55</v>
      </c>
    </row>
    <row r="1725" customHeight="1" ht="10">
      <c r="A1725" s="2" t="inlineStr"/>
      <c r="B1725" s="2" t="inlineStr"/>
      <c r="C1725" s="2" t="inlineStr"/>
      <c r="D1725" s="2" t="inlineStr"/>
      <c r="E1725" s="14" t="inlineStr"/>
      <c r="F1725" s="14" t="inlineStr"/>
      <c r="G1725" s="14" t="inlineStr"/>
    </row>
    <row r="1726" customHeight="1" ht="20">
      <c r="A1726" s="15" t="inlineStr">
        <is>
          <r>
            <t xml:space="preserve">3.2.16. ​33.11.050​ Esmalte à base água em superfície metálica, inclusive preparo​ (M2)</t>
          </r>
        </is>
      </c>
      <c r="B1726" s="15" t="inlineStr"/>
      <c r="C1726" s="15" t="inlineStr"/>
      <c r="D1726" s="15" t="inlineStr"/>
      <c r="E1726" s="15" t="inlineStr"/>
      <c r="F1726" s="15" t="inlineStr"/>
      <c r="G1726" s="15" t="inlineStr"/>
    </row>
    <row r="1727" customHeight="1" ht="15">
      <c r="A1727" s="16" t="inlineStr">
        <is>
          <r>
            <t xml:space="preserve">Material</t>
          </r>
        </is>
      </c>
      <c r="B1727" s="16" t="inlineStr"/>
      <c r="C1727" s="17" t="inlineStr">
        <is>
          <r>
            <t xml:space="preserve">FONTE</t>
          </r>
        </is>
      </c>
      <c r="D1727" s="17" t="inlineStr">
        <is>
          <r>
            <t xml:space="preserve">UNID</t>
          </r>
        </is>
      </c>
      <c r="E1727" s="17" t="inlineStr">
        <is>
          <r>
            <t xml:space="preserve">COEFICIENTE</t>
          </r>
        </is>
      </c>
      <c r="F1727" s="17" t="inlineStr">
        <is>
          <r>
            <t xml:space="preserve">PREÇO UNITÁRIO</t>
          </r>
        </is>
      </c>
      <c r="G1727" s="17" t="inlineStr">
        <is>
          <r>
            <t xml:space="preserve">TOTAL</t>
          </r>
        </is>
      </c>
    </row>
    <row r="1728" customHeight="1" ht="38">
      <c r="A1728" s="18" t="inlineStr">
        <is>
          <r>
            <t xml:space="preserve">J.02.000.038000</t>
          </r>
        </is>
      </c>
      <c r="B1728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728" s="18" t="inlineStr">
        <is>
          <r>
            <t xml:space="preserve">SP Obras</t>
          </r>
        </is>
      </c>
      <c r="D1728" s="18" t="inlineStr">
        <is>
          <r>
            <t xml:space="preserve">L</t>
          </r>
        </is>
      </c>
      <c r="E1728" s="20" t="n">
        <v>0.2</v>
      </c>
      <c r="F1728" s="21" t="n">
        <v>41.61</v>
      </c>
      <c r="G1728" s="21" t="n">
        <f>ROUND(ROUND(E1728,4)*F1728,2)</f>
        <v>8.32</v>
      </c>
    </row>
    <row r="1729" customHeight="1" ht="29">
      <c r="A1729" s="18" t="inlineStr">
        <is>
          <r>
            <t xml:space="preserve">J.01.000.038040</t>
          </r>
        </is>
      </c>
      <c r="B1729" s="19" t="inlineStr">
        <is>
          <r>
            <t xml:space="preserve">Lixa d´água, ref. Norton n° 80, Aquaflex ou equivalente</t>
          </r>
        </is>
      </c>
      <c r="C1729" s="18" t="inlineStr">
        <is>
          <r>
            <t xml:space="preserve">SP Obras</t>
          </r>
        </is>
      </c>
      <c r="D1729" s="18" t="inlineStr">
        <is>
          <r>
            <t xml:space="preserve">UN</t>
          </r>
        </is>
      </c>
      <c r="E1729" s="20" t="n">
        <v>0.3</v>
      </c>
      <c r="F1729" s="21" t="n">
        <v>2.17</v>
      </c>
      <c r="G1729" s="21" t="n">
        <f>ROUND(ROUND(E1729,4)*F1729,2)</f>
        <v>0.65</v>
      </c>
    </row>
    <row r="1730" customHeight="1" ht="38">
      <c r="A1730" s="18" t="inlineStr">
        <is>
          <r>
            <t xml:space="preserve">J.02.000.028058</t>
          </r>
        </is>
      </c>
      <c r="B1730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730" s="18" t="inlineStr">
        <is>
          <r>
            <t xml:space="preserve">SP Obras</t>
          </r>
        </is>
      </c>
      <c r="D1730" s="18" t="inlineStr">
        <is>
          <r>
            <t xml:space="preserve">L</t>
          </r>
        </is>
      </c>
      <c r="E1730" s="20" t="n">
        <v>0.25</v>
      </c>
      <c r="F1730" s="21" t="n">
        <v>39.44</v>
      </c>
      <c r="G1730" s="21" t="n">
        <f>ROUND(ROUND(E1730,4)*F1730,2)</f>
        <v>9.86</v>
      </c>
    </row>
    <row r="1731" customHeight="1" ht="15">
      <c r="A1731" s="2" t="inlineStr"/>
      <c r="B1731" s="2" t="inlineStr"/>
      <c r="C1731" s="2" t="inlineStr"/>
      <c r="D1731" s="2" t="inlineStr"/>
      <c r="E1731" s="22" t="inlineStr">
        <is>
          <r>
            <t xml:space="preserve">TOTAL Material:</t>
          </r>
        </is>
      </c>
      <c r="F1731" s="22" t="inlineStr"/>
      <c r="G1731" s="23" t="n">
        <f>SUM(G1728:G1730)</f>
        <v>18.83</v>
      </c>
    </row>
    <row r="1732" customHeight="1" ht="15">
      <c r="A1732" s="16" t="inlineStr">
        <is>
          <r>
            <t xml:space="preserve">Mão de Obra</t>
          </r>
        </is>
      </c>
      <c r="B1732" s="16" t="inlineStr"/>
      <c r="C1732" s="17" t="inlineStr">
        <is>
          <r>
            <t xml:space="preserve">FONTE</t>
          </r>
        </is>
      </c>
      <c r="D1732" s="17" t="inlineStr">
        <is>
          <r>
            <t xml:space="preserve">UNID</t>
          </r>
        </is>
      </c>
      <c r="E1732" s="17" t="inlineStr">
        <is>
          <r>
            <t xml:space="preserve">COEFICIENTE</t>
          </r>
        </is>
      </c>
      <c r="F1732" s="17" t="inlineStr">
        <is>
          <r>
            <t xml:space="preserve">PREÇO UNITÁRIO</t>
          </r>
        </is>
      </c>
      <c r="G1732" s="17" t="inlineStr">
        <is>
          <r>
            <t xml:space="preserve">TOTAL</t>
          </r>
        </is>
      </c>
    </row>
    <row r="1733" customHeight="1" ht="29">
      <c r="A1733" s="18" t="inlineStr">
        <is>
          <r>
            <t xml:space="preserve">B.01.000.010141</t>
          </r>
        </is>
      </c>
      <c r="B1733" s="19" t="inlineStr">
        <is>
          <r>
            <t xml:space="preserve">Ajudante de pintor</t>
          </r>
        </is>
      </c>
      <c r="C1733" s="18" t="inlineStr">
        <is>
          <r>
            <t xml:space="preserve">SP Obras</t>
          </r>
        </is>
      </c>
      <c r="D1733" s="18" t="inlineStr">
        <is>
          <r>
            <t xml:space="preserve">H</t>
          </r>
        </is>
      </c>
      <c r="E1733" s="20" t="n">
        <v>0.6</v>
      </c>
      <c r="F1733" s="21" t="n">
        <v>20.4363</v>
      </c>
      <c r="G1733" s="21" t="n">
        <f>ROUND(ROUND(E1733,4)*F1733,2)</f>
        <v>12.26</v>
      </c>
    </row>
    <row r="1734" customHeight="1" ht="29">
      <c r="A1734" s="18" t="inlineStr">
        <is>
          <r>
            <t xml:space="preserve">B.01.000.010140</t>
          </r>
        </is>
      </c>
      <c r="B1734" s="19" t="inlineStr">
        <is>
          <r>
            <t xml:space="preserve">Pintor</t>
          </r>
        </is>
      </c>
      <c r="C1734" s="18" t="inlineStr">
        <is>
          <r>
            <t xml:space="preserve">SP Obras</t>
          </r>
        </is>
      </c>
      <c r="D1734" s="18" t="inlineStr">
        <is>
          <r>
            <t xml:space="preserve">H</t>
          </r>
        </is>
      </c>
      <c r="E1734" s="20" t="n">
        <v>0.6</v>
      </c>
      <c r="F1734" s="21" t="n">
        <v>29.8021</v>
      </c>
      <c r="G1734" s="21" t="n">
        <f>ROUND(ROUND(E1734,4)*F1734,2)</f>
        <v>17.88</v>
      </c>
    </row>
    <row r="1735" customHeight="1" ht="15">
      <c r="A1735" s="2" t="inlineStr"/>
      <c r="B1735" s="2" t="inlineStr"/>
      <c r="C1735" s="2" t="inlineStr"/>
      <c r="D1735" s="2" t="inlineStr"/>
      <c r="E1735" s="22" t="inlineStr">
        <is>
          <r>
            <t xml:space="preserve">TOTAL Mão de Obra:</t>
          </r>
        </is>
      </c>
      <c r="F1735" s="22" t="inlineStr"/>
      <c r="G1735" s="23" t="n">
        <f>SUM(G1733:G1734)</f>
        <v>30.14</v>
      </c>
    </row>
    <row r="1736" customHeight="1" ht="15">
      <c r="A1736" s="2" t="inlineStr"/>
      <c r="B1736" s="2" t="inlineStr"/>
      <c r="C1736" s="2" t="inlineStr"/>
      <c r="D1736" s="2" t="inlineStr"/>
      <c r="E1736" s="24" t="inlineStr">
        <is>
          <r>
            <t xml:space="preserve">VALOR:</t>
          </r>
        </is>
      </c>
      <c r="F1736" s="24" t="inlineStr"/>
      <c r="G1736" s="25" t="n">
        <f>ROUND(SUM(G1731,G1735),2)</f>
        <v>48.97</v>
      </c>
    </row>
    <row r="1737" customHeight="1" ht="10">
      <c r="A1737" s="2" t="inlineStr"/>
      <c r="B1737" s="2" t="inlineStr"/>
      <c r="C1737" s="2" t="inlineStr"/>
      <c r="D1737" s="2" t="inlineStr"/>
      <c r="E1737" s="14" t="inlineStr"/>
      <c r="F1737" s="14" t="inlineStr"/>
      <c r="G1737" s="14" t="inlineStr"/>
    </row>
    <row r="1738" customHeight="1" ht="20">
      <c r="A1738" s="15" t="inlineStr">
        <is>
          <r>
            <t xml:space="preserve">3.2.17. ​33.12.011​ Esmalte à base de água em madeira, inclusive preparo​ (M2)</t>
          </r>
        </is>
      </c>
      <c r="B1738" s="15" t="inlineStr"/>
      <c r="C1738" s="15" t="inlineStr"/>
      <c r="D1738" s="15" t="inlineStr"/>
      <c r="E1738" s="15" t="inlineStr"/>
      <c r="F1738" s="15" t="inlineStr"/>
      <c r="G1738" s="15" t="inlineStr"/>
    </row>
    <row r="1739" customHeight="1" ht="15">
      <c r="A1739" s="16" t="inlineStr">
        <is>
          <r>
            <t xml:space="preserve">Material</t>
          </r>
        </is>
      </c>
      <c r="B1739" s="16" t="inlineStr"/>
      <c r="C1739" s="17" t="inlineStr">
        <is>
          <r>
            <t xml:space="preserve">FONTE</t>
          </r>
        </is>
      </c>
      <c r="D1739" s="17" t="inlineStr">
        <is>
          <r>
            <t xml:space="preserve">UNID</t>
          </r>
        </is>
      </c>
      <c r="E1739" s="17" t="inlineStr">
        <is>
          <r>
            <t xml:space="preserve">COEFICIENTE</t>
          </r>
        </is>
      </c>
      <c r="F1739" s="17" t="inlineStr">
        <is>
          <r>
            <t xml:space="preserve">PREÇO UNITÁRIO</t>
          </r>
        </is>
      </c>
      <c r="G1739" s="17" t="inlineStr">
        <is>
          <r>
            <t xml:space="preserve">TOTAL</t>
          </r>
        </is>
      </c>
    </row>
    <row r="1740" customHeight="1" ht="38">
      <c r="A1740" s="18" t="inlineStr">
        <is>
          <r>
            <t xml:space="preserve">J.02.000.038000</t>
          </r>
        </is>
      </c>
      <c r="B1740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740" s="18" t="inlineStr">
        <is>
          <r>
            <t xml:space="preserve">SP Obras</t>
          </r>
        </is>
      </c>
      <c r="D1740" s="18" t="inlineStr">
        <is>
          <r>
            <t xml:space="preserve">L</t>
          </r>
        </is>
      </c>
      <c r="E1740" s="20" t="n">
        <v>0.2</v>
      </c>
      <c r="F1740" s="21" t="n">
        <v>41.61</v>
      </c>
      <c r="G1740" s="21" t="n">
        <f>ROUND(ROUND(E1740,4)*F1740,2)</f>
        <v>8.32</v>
      </c>
    </row>
    <row r="1741" customHeight="1" ht="29">
      <c r="A1741" s="18" t="inlineStr">
        <is>
          <r>
            <t xml:space="preserve">J.01.000.038040</t>
          </r>
        </is>
      </c>
      <c r="B1741" s="19" t="inlineStr">
        <is>
          <r>
            <t xml:space="preserve">Lixa d´água, ref. Norton n° 80, Aquaflex ou equivalente</t>
          </r>
        </is>
      </c>
      <c r="C1741" s="18" t="inlineStr">
        <is>
          <r>
            <t xml:space="preserve">SP Obras</t>
          </r>
        </is>
      </c>
      <c r="D1741" s="18" t="inlineStr">
        <is>
          <r>
            <t xml:space="preserve">UN</t>
          </r>
        </is>
      </c>
      <c r="E1741" s="20" t="n">
        <v>0.5</v>
      </c>
      <c r="F1741" s="21" t="n">
        <v>2.17</v>
      </c>
      <c r="G1741" s="21" t="n">
        <f>ROUND(ROUND(E1741,4)*F1741,2)</f>
        <v>1.09</v>
      </c>
    </row>
    <row r="1742" customHeight="1" ht="38">
      <c r="A1742" s="18" t="inlineStr">
        <is>
          <r>
            <t xml:space="preserve">J.02.000.028058</t>
          </r>
        </is>
      </c>
      <c r="B1742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742" s="18" t="inlineStr">
        <is>
          <r>
            <t xml:space="preserve">SP Obras</t>
          </r>
        </is>
      </c>
      <c r="D1742" s="18" t="inlineStr">
        <is>
          <r>
            <t xml:space="preserve">L</t>
          </r>
        </is>
      </c>
      <c r="E1742" s="20" t="n">
        <v>0.25</v>
      </c>
      <c r="F1742" s="21" t="n">
        <v>39.44</v>
      </c>
      <c r="G1742" s="21" t="n">
        <f>ROUND(ROUND(E1742,4)*F1742,2)</f>
        <v>9.86</v>
      </c>
    </row>
    <row r="1743" customHeight="1" ht="15">
      <c r="A1743" s="2" t="inlineStr"/>
      <c r="B1743" s="2" t="inlineStr"/>
      <c r="C1743" s="2" t="inlineStr"/>
      <c r="D1743" s="2" t="inlineStr"/>
      <c r="E1743" s="22" t="inlineStr">
        <is>
          <r>
            <t xml:space="preserve">TOTAL Material:</t>
          </r>
        </is>
      </c>
      <c r="F1743" s="22" t="inlineStr"/>
      <c r="G1743" s="23" t="n">
        <f>SUM(G1740:G1742)</f>
        <v>19.27</v>
      </c>
    </row>
    <row r="1744" customHeight="1" ht="15">
      <c r="A1744" s="16" t="inlineStr">
        <is>
          <r>
            <t xml:space="preserve">Mão de Obra</t>
          </r>
        </is>
      </c>
      <c r="B1744" s="16" t="inlineStr"/>
      <c r="C1744" s="17" t="inlineStr">
        <is>
          <r>
            <t xml:space="preserve">FONTE</t>
          </r>
        </is>
      </c>
      <c r="D1744" s="17" t="inlineStr">
        <is>
          <r>
            <t xml:space="preserve">UNID</t>
          </r>
        </is>
      </c>
      <c r="E1744" s="17" t="inlineStr">
        <is>
          <r>
            <t xml:space="preserve">COEFICIENTE</t>
          </r>
        </is>
      </c>
      <c r="F1744" s="17" t="inlineStr">
        <is>
          <r>
            <t xml:space="preserve">PREÇO UNITÁRIO</t>
          </r>
        </is>
      </c>
      <c r="G1744" s="17" t="inlineStr">
        <is>
          <r>
            <t xml:space="preserve">TOTAL</t>
          </r>
        </is>
      </c>
    </row>
    <row r="1745" customHeight="1" ht="29">
      <c r="A1745" s="18" t="inlineStr">
        <is>
          <r>
            <t xml:space="preserve">B.01.000.010141</t>
          </r>
        </is>
      </c>
      <c r="B1745" s="19" t="inlineStr">
        <is>
          <r>
            <t xml:space="preserve">Ajudante de pintor</t>
          </r>
        </is>
      </c>
      <c r="C1745" s="18" t="inlineStr">
        <is>
          <r>
            <t xml:space="preserve">SP Obras</t>
          </r>
        </is>
      </c>
      <c r="D1745" s="18" t="inlineStr">
        <is>
          <r>
            <t xml:space="preserve">H</t>
          </r>
        </is>
      </c>
      <c r="E1745" s="20" t="n">
        <v>0.6</v>
      </c>
      <c r="F1745" s="21" t="n">
        <v>20.4363</v>
      </c>
      <c r="G1745" s="21" t="n">
        <f>ROUND(ROUND(E1745,4)*F1745,2)</f>
        <v>12.26</v>
      </c>
    </row>
    <row r="1746" customHeight="1" ht="29">
      <c r="A1746" s="18" t="inlineStr">
        <is>
          <r>
            <t xml:space="preserve">B.01.000.010140</t>
          </r>
        </is>
      </c>
      <c r="B1746" s="19" t="inlineStr">
        <is>
          <r>
            <t xml:space="preserve">Pintor</t>
          </r>
        </is>
      </c>
      <c r="C1746" s="18" t="inlineStr">
        <is>
          <r>
            <t xml:space="preserve">SP Obras</t>
          </r>
        </is>
      </c>
      <c r="D1746" s="18" t="inlineStr">
        <is>
          <r>
            <t xml:space="preserve">H</t>
          </r>
        </is>
      </c>
      <c r="E1746" s="20" t="n">
        <v>0.6</v>
      </c>
      <c r="F1746" s="21" t="n">
        <v>29.8021</v>
      </c>
      <c r="G1746" s="21" t="n">
        <f>ROUND(ROUND(E1746,4)*F1746,2)</f>
        <v>17.88</v>
      </c>
    </row>
    <row r="1747" customHeight="1" ht="15">
      <c r="A1747" s="2" t="inlineStr"/>
      <c r="B1747" s="2" t="inlineStr"/>
      <c r="C1747" s="2" t="inlineStr"/>
      <c r="D1747" s="2" t="inlineStr"/>
      <c r="E1747" s="22" t="inlineStr">
        <is>
          <r>
            <t xml:space="preserve">TOTAL Mão de Obra:</t>
          </r>
        </is>
      </c>
      <c r="F1747" s="22" t="inlineStr"/>
      <c r="G1747" s="23" t="n">
        <f>SUM(G1745:G1746)</f>
        <v>30.14</v>
      </c>
    </row>
    <row r="1748" customHeight="1" ht="15">
      <c r="A1748" s="2" t="inlineStr"/>
      <c r="B1748" s="2" t="inlineStr"/>
      <c r="C1748" s="2" t="inlineStr"/>
      <c r="D1748" s="2" t="inlineStr"/>
      <c r="E1748" s="24" t="inlineStr">
        <is>
          <r>
            <t xml:space="preserve">VALOR:</t>
          </r>
        </is>
      </c>
      <c r="F1748" s="24" t="inlineStr"/>
      <c r="G1748" s="25" t="n">
        <f>ROUND(SUM(G1743,G1747),2)</f>
        <v>49.41</v>
      </c>
    </row>
    <row r="1749" customHeight="1" ht="10">
      <c r="A1749" s="2" t="inlineStr"/>
      <c r="B1749" s="2" t="inlineStr"/>
      <c r="C1749" s="2" t="inlineStr"/>
      <c r="D1749" s="2" t="inlineStr"/>
      <c r="E1749" s="14" t="inlineStr"/>
      <c r="F1749" s="14" t="inlineStr"/>
      <c r="G1749" s="14" t="inlineStr"/>
    </row>
    <row r="1750" customHeight="1" ht="20">
      <c r="A1750" s="15" t="inlineStr">
        <is>
          <r>
            <t xml:space="preserve">3.3.1. ​11.18.040​ Lastro de pedra britada​ (M3)</t>
          </r>
        </is>
      </c>
      <c r="B1750" s="15" t="inlineStr"/>
      <c r="C1750" s="15" t="inlineStr"/>
      <c r="D1750" s="15" t="inlineStr"/>
      <c r="E1750" s="15" t="inlineStr"/>
      <c r="F1750" s="15" t="inlineStr"/>
      <c r="G1750" s="15" t="inlineStr"/>
    </row>
    <row r="1751" customHeight="1" ht="15">
      <c r="A1751" s="16" t="inlineStr">
        <is>
          <r>
            <t xml:space="preserve">Material</t>
          </r>
        </is>
      </c>
      <c r="B1751" s="16" t="inlineStr"/>
      <c r="C1751" s="17" t="inlineStr">
        <is>
          <r>
            <t xml:space="preserve">FONTE</t>
          </r>
        </is>
      </c>
      <c r="D1751" s="17" t="inlineStr">
        <is>
          <r>
            <t xml:space="preserve">UNID</t>
          </r>
        </is>
      </c>
      <c r="E1751" s="17" t="inlineStr">
        <is>
          <r>
            <t xml:space="preserve">COEFICIENTE</t>
          </r>
        </is>
      </c>
      <c r="F1751" s="17" t="inlineStr">
        <is>
          <r>
            <t xml:space="preserve">PREÇO UNITÁRIO</t>
          </r>
        </is>
      </c>
      <c r="G1751" s="17" t="inlineStr">
        <is>
          <r>
            <t xml:space="preserve">TOTAL</t>
          </r>
        </is>
      </c>
    </row>
    <row r="1752" customHeight="1" ht="29">
      <c r="A1752" s="18" t="inlineStr">
        <is>
          <r>
            <t xml:space="preserve">B.05.000.020518</t>
          </r>
        </is>
      </c>
      <c r="B1752" s="19" t="inlineStr">
        <is>
          <r>
            <t xml:space="preserve">Pedra britada nº médios 1.2.3 e 4 (a granel)</t>
          </r>
        </is>
      </c>
      <c r="C1752" s="18" t="inlineStr">
        <is>
          <r>
            <t xml:space="preserve">SP Obras</t>
          </r>
        </is>
      </c>
      <c r="D1752" s="18" t="inlineStr">
        <is>
          <r>
            <t xml:space="preserve">M3</t>
          </r>
        </is>
      </c>
      <c r="E1752" s="20" t="n">
        <v>1.2</v>
      </c>
      <c r="F1752" s="21" t="n">
        <v>154.13</v>
      </c>
      <c r="G1752" s="21" t="n">
        <f>ROUND(ROUND(E1752,4)*F1752,2)</f>
        <v>184.96</v>
      </c>
    </row>
    <row r="1753" customHeight="1" ht="15">
      <c r="A1753" s="2" t="inlineStr"/>
      <c r="B1753" s="2" t="inlineStr"/>
      <c r="C1753" s="2" t="inlineStr"/>
      <c r="D1753" s="2" t="inlineStr"/>
      <c r="E1753" s="22" t="inlineStr">
        <is>
          <r>
            <t xml:space="preserve">TOTAL Material:</t>
          </r>
        </is>
      </c>
      <c r="F1753" s="22" t="inlineStr"/>
      <c r="G1753" s="23" t="n">
        <f>SUM(G1752:G1752)</f>
        <v>184.96</v>
      </c>
    </row>
    <row r="1754" customHeight="1" ht="15">
      <c r="A1754" s="16" t="inlineStr">
        <is>
          <r>
            <t xml:space="preserve">Mão de Obra</t>
          </r>
        </is>
      </c>
      <c r="B1754" s="16" t="inlineStr"/>
      <c r="C1754" s="17" t="inlineStr">
        <is>
          <r>
            <t xml:space="preserve">FONTE</t>
          </r>
        </is>
      </c>
      <c r="D1754" s="17" t="inlineStr">
        <is>
          <r>
            <t xml:space="preserve">UNID</t>
          </r>
        </is>
      </c>
      <c r="E1754" s="17" t="inlineStr">
        <is>
          <r>
            <t xml:space="preserve">COEFICIENTE</t>
          </r>
        </is>
      </c>
      <c r="F1754" s="17" t="inlineStr">
        <is>
          <r>
            <t xml:space="preserve">PREÇO UNITÁRIO</t>
          </r>
        </is>
      </c>
      <c r="G1754" s="17" t="inlineStr">
        <is>
          <r>
            <t xml:space="preserve">TOTAL</t>
          </r>
        </is>
      </c>
    </row>
    <row r="1755" customHeight="1" ht="29">
      <c r="A1755" s="18" t="inlineStr">
        <is>
          <r>
            <t xml:space="preserve">B.01.000.010146</t>
          </r>
        </is>
      </c>
      <c r="B1755" s="19" t="inlineStr">
        <is>
          <r>
            <t xml:space="preserve">Servente</t>
          </r>
        </is>
      </c>
      <c r="C1755" s="18" t="inlineStr">
        <is>
          <r>
            <t xml:space="preserve">SP Obras</t>
          </r>
        </is>
      </c>
      <c r="D1755" s="18" t="inlineStr">
        <is>
          <r>
            <t xml:space="preserve">H</t>
          </r>
        </is>
      </c>
      <c r="E1755" s="20" t="n">
        <v>1.5</v>
      </c>
      <c r="F1755" s="21" t="n">
        <v>20.4363</v>
      </c>
      <c r="G1755" s="21" t="n">
        <f>ROUND(ROUND(E1755,4)*F1755,2)</f>
        <v>30.65</v>
      </c>
    </row>
    <row r="1756" customHeight="1" ht="15">
      <c r="A1756" s="2" t="inlineStr"/>
      <c r="B1756" s="2" t="inlineStr"/>
      <c r="C1756" s="2" t="inlineStr"/>
      <c r="D1756" s="2" t="inlineStr"/>
      <c r="E1756" s="22" t="inlineStr">
        <is>
          <r>
            <t xml:space="preserve">TOTAL Mão de Obra:</t>
          </r>
        </is>
      </c>
      <c r="F1756" s="22" t="inlineStr"/>
      <c r="G1756" s="23" t="n">
        <f>SUM(G1755:G1755)</f>
        <v>30.65</v>
      </c>
    </row>
    <row r="1757" customHeight="1" ht="15">
      <c r="A1757" s="2" t="inlineStr"/>
      <c r="B1757" s="2" t="inlineStr"/>
      <c r="C1757" s="2" t="inlineStr"/>
      <c r="D1757" s="2" t="inlineStr"/>
      <c r="E1757" s="24" t="inlineStr">
        <is>
          <r>
            <t xml:space="preserve">VALOR:</t>
          </r>
        </is>
      </c>
      <c r="F1757" s="24" t="inlineStr"/>
      <c r="G1757" s="25" t="n">
        <f>ROUND(SUM(G1753,G1756),2)</f>
        <v>215.62</v>
      </c>
    </row>
    <row r="1758" customHeight="1" ht="10">
      <c r="A1758" s="2" t="inlineStr"/>
      <c r="B1758" s="2" t="inlineStr"/>
      <c r="C1758" s="2" t="inlineStr"/>
      <c r="D1758" s="2" t="inlineStr"/>
      <c r="E1758" s="14" t="inlineStr"/>
      <c r="F1758" s="14" t="inlineStr"/>
      <c r="G1758" s="14" t="inlineStr"/>
    </row>
    <row r="1759" customHeight="1" ht="20">
      <c r="A1759" s="15" t="inlineStr">
        <is>
          <r>
            <t xml:space="preserve">3.3.2. ​14.30.010​ Divisória em placas de granito com espessura de 3 cm​ (M2)</t>
          </r>
        </is>
      </c>
      <c r="B1759" s="15" t="inlineStr"/>
      <c r="C1759" s="15" t="inlineStr"/>
      <c r="D1759" s="15" t="inlineStr"/>
      <c r="E1759" s="15" t="inlineStr"/>
      <c r="F1759" s="15" t="inlineStr"/>
      <c r="G1759" s="15" t="inlineStr"/>
    </row>
    <row r="1760" customHeight="1" ht="15">
      <c r="A1760" s="16" t="inlineStr">
        <is>
          <r>
            <t xml:space="preserve">Material</t>
          </r>
        </is>
      </c>
      <c r="B1760" s="16" t="inlineStr"/>
      <c r="C1760" s="17" t="inlineStr">
        <is>
          <r>
            <t xml:space="preserve">FONTE</t>
          </r>
        </is>
      </c>
      <c r="D1760" s="17" t="inlineStr">
        <is>
          <r>
            <t xml:space="preserve">UNID</t>
          </r>
        </is>
      </c>
      <c r="E1760" s="17" t="inlineStr">
        <is>
          <r>
            <t xml:space="preserve">COEFICIENTE</t>
          </r>
        </is>
      </c>
      <c r="F1760" s="17" t="inlineStr">
        <is>
          <r>
            <t xml:space="preserve">PREÇO UNITÁRIO</t>
          </r>
        </is>
      </c>
      <c r="G1760" s="17" t="inlineStr">
        <is>
          <r>
            <t xml:space="preserve">TOTAL</t>
          </r>
        </is>
      </c>
    </row>
    <row r="1761" customHeight="1" ht="29">
      <c r="A1761" s="18" t="inlineStr">
        <is>
          <r>
            <t xml:space="preserve">B.04.000.020503</t>
          </r>
        </is>
      </c>
      <c r="B1761" s="19" t="inlineStr">
        <is>
          <r>
            <t xml:space="preserve">Areia média lavada (a granel caçamba fechada)</t>
          </r>
        </is>
      </c>
      <c r="C1761" s="18" t="inlineStr">
        <is>
          <r>
            <t xml:space="preserve">SP Obras</t>
          </r>
        </is>
      </c>
      <c r="D1761" s="18" t="inlineStr">
        <is>
          <r>
            <t xml:space="preserve">M3</t>
          </r>
        </is>
      </c>
      <c r="E1761" s="20" t="n">
        <v>0.004</v>
      </c>
      <c r="F1761" s="21" t="n">
        <v>170.0</v>
      </c>
      <c r="G1761" s="21" t="n">
        <f>ROUND(ROUND(E1761,4)*F1761,2)</f>
        <v>0.68</v>
      </c>
    </row>
    <row r="1762" customHeight="1" ht="29">
      <c r="A1762" s="18" t="inlineStr">
        <is>
          <r>
            <t xml:space="preserve">B.02.000.020509</t>
          </r>
        </is>
      </c>
      <c r="B1762" s="19" t="inlineStr">
        <is>
          <r>
            <t xml:space="preserve">Cimento branco comum (sacos de 20 kg)</t>
          </r>
        </is>
      </c>
      <c r="C1762" s="18" t="inlineStr">
        <is>
          <r>
            <t xml:space="preserve">SP Obras</t>
          </r>
        </is>
      </c>
      <c r="D1762" s="18" t="inlineStr">
        <is>
          <r>
            <t xml:space="preserve">KG</t>
          </r>
        </is>
      </c>
      <c r="E1762" s="20" t="n">
        <v>0.7</v>
      </c>
      <c r="F1762" s="21" t="n">
        <v>2.81</v>
      </c>
      <c r="G1762" s="21" t="n">
        <f>ROUND(ROUND(E1762,4)*F1762,2)</f>
        <v>1.97</v>
      </c>
    </row>
    <row r="1763" customHeight="1" ht="29">
      <c r="A1763" s="18" t="inlineStr">
        <is>
          <r>
            <t xml:space="preserve">B.02.000.020508</t>
          </r>
        </is>
      </c>
      <c r="B1763" s="19" t="inlineStr">
        <is>
          <r>
            <t xml:space="preserve">Cimento CPII-E-32 (sacos de 50 kg)</t>
          </r>
        </is>
      </c>
      <c r="C1763" s="18" t="inlineStr">
        <is>
          <r>
            <t xml:space="preserve">SP Obras</t>
          </r>
        </is>
      </c>
      <c r="D1763" s="18" t="inlineStr">
        <is>
          <r>
            <t xml:space="preserve">KG</t>
          </r>
        </is>
      </c>
      <c r="E1763" s="20" t="n">
        <v>1.6</v>
      </c>
      <c r="F1763" s="21" t="n">
        <v>0.65</v>
      </c>
      <c r="G1763" s="21" t="n">
        <f>ROUND(ROUND(E1763,4)*F1763,2)</f>
        <v>1.04</v>
      </c>
    </row>
    <row r="1764" customHeight="1" ht="29">
      <c r="A1764" s="18" t="inlineStr">
        <is>
          <r>
            <t xml:space="preserve">K.02.000.023504</t>
          </r>
        </is>
      </c>
      <c r="B1764" s="19" t="inlineStr">
        <is>
          <r>
            <t xml:space="preserve">Divisória placa granito cinza andorinha; dimensões 1,0x2,0 m, com espessura de 3 cm; (fixada piso e parede) - instalado</t>
          </r>
        </is>
      </c>
      <c r="C1764" s="18" t="inlineStr">
        <is>
          <r>
            <t xml:space="preserve">SP Obras</t>
          </r>
        </is>
      </c>
      <c r="D1764" s="18" t="inlineStr">
        <is>
          <r>
            <t xml:space="preserve">M2</t>
          </r>
        </is>
      </c>
      <c r="E1764" s="20" t="n">
        <v>1.0</v>
      </c>
      <c r="F1764" s="21" t="n">
        <v>1195.93</v>
      </c>
      <c r="G1764" s="21" t="n">
        <f>ROUND(ROUND(E1764,4)*F1764,2)</f>
        <v>1195.93</v>
      </c>
    </row>
    <row r="1765" customHeight="1" ht="15">
      <c r="A1765" s="2" t="inlineStr"/>
      <c r="B1765" s="2" t="inlineStr"/>
      <c r="C1765" s="2" t="inlineStr"/>
      <c r="D1765" s="2" t="inlineStr"/>
      <c r="E1765" s="22" t="inlineStr">
        <is>
          <r>
            <t xml:space="preserve">TOTAL Material:</t>
          </r>
        </is>
      </c>
      <c r="F1765" s="22" t="inlineStr"/>
      <c r="G1765" s="23" t="n">
        <f>SUM(G1761:G1764)</f>
        <v>1199.62</v>
      </c>
    </row>
    <row r="1766" customHeight="1" ht="15">
      <c r="A1766" s="16" t="inlineStr">
        <is>
          <r>
            <t xml:space="preserve">Mão de Obra</t>
          </r>
        </is>
      </c>
      <c r="B1766" s="16" t="inlineStr"/>
      <c r="C1766" s="17" t="inlineStr">
        <is>
          <r>
            <t xml:space="preserve">FONTE</t>
          </r>
        </is>
      </c>
      <c r="D1766" s="17" t="inlineStr">
        <is>
          <r>
            <t xml:space="preserve">UNID</t>
          </r>
        </is>
      </c>
      <c r="E1766" s="17" t="inlineStr">
        <is>
          <r>
            <t xml:space="preserve">COEFICIENTE</t>
          </r>
        </is>
      </c>
      <c r="F1766" s="17" t="inlineStr">
        <is>
          <r>
            <t xml:space="preserve">PREÇO UNITÁRIO</t>
          </r>
        </is>
      </c>
      <c r="G1766" s="17" t="inlineStr">
        <is>
          <r>
            <t xml:space="preserve">TOTAL</t>
          </r>
        </is>
      </c>
    </row>
    <row r="1767" customHeight="1" ht="29">
      <c r="A1767" s="18" t="inlineStr">
        <is>
          <r>
            <t xml:space="preserve">B.01.000.010139</t>
          </r>
        </is>
      </c>
      <c r="B1767" s="19" t="inlineStr">
        <is>
          <r>
            <t xml:space="preserve">Pedreiro</t>
          </r>
        </is>
      </c>
      <c r="C1767" s="18" t="inlineStr">
        <is>
          <r>
            <t xml:space="preserve">SP Obras</t>
          </r>
        </is>
      </c>
      <c r="D1767" s="18" t="inlineStr">
        <is>
          <r>
            <t xml:space="preserve">H</t>
          </r>
        </is>
      </c>
      <c r="E1767" s="20" t="n">
        <v>1.2</v>
      </c>
      <c r="F1767" s="21" t="n">
        <v>24.8727</v>
      </c>
      <c r="G1767" s="21" t="n">
        <f>ROUND(ROUND(E1767,4)*F1767,2)</f>
        <v>29.85</v>
      </c>
    </row>
    <row r="1768" customHeight="1" ht="29">
      <c r="A1768" s="18" t="inlineStr">
        <is>
          <r>
            <t xml:space="preserve">B.01.000.010146</t>
          </r>
        </is>
      </c>
      <c r="B1768" s="19" t="inlineStr">
        <is>
          <r>
            <t xml:space="preserve">Servente</t>
          </r>
        </is>
      </c>
      <c r="C1768" s="18" t="inlineStr">
        <is>
          <r>
            <t xml:space="preserve">SP Obras</t>
          </r>
        </is>
      </c>
      <c r="D1768" s="18" t="inlineStr">
        <is>
          <r>
            <t xml:space="preserve">H</t>
          </r>
        </is>
      </c>
      <c r="E1768" s="20" t="n">
        <v>2.4</v>
      </c>
      <c r="F1768" s="21" t="n">
        <v>20.4363</v>
      </c>
      <c r="G1768" s="21" t="n">
        <f>ROUND(ROUND(E1768,4)*F1768,2)</f>
        <v>49.05</v>
      </c>
    </row>
    <row r="1769" customHeight="1" ht="15">
      <c r="A1769" s="2" t="inlineStr"/>
      <c r="B1769" s="2" t="inlineStr"/>
      <c r="C1769" s="2" t="inlineStr"/>
      <c r="D1769" s="2" t="inlineStr"/>
      <c r="E1769" s="22" t="inlineStr">
        <is>
          <r>
            <t xml:space="preserve">TOTAL Mão de Obra:</t>
          </r>
        </is>
      </c>
      <c r="F1769" s="22" t="inlineStr"/>
      <c r="G1769" s="23" t="n">
        <f>SUM(G1767:G1768)</f>
        <v>78.9</v>
      </c>
    </row>
    <row r="1770" customHeight="1" ht="15">
      <c r="A1770" s="2" t="inlineStr"/>
      <c r="B1770" s="2" t="inlineStr"/>
      <c r="C1770" s="2" t="inlineStr"/>
      <c r="D1770" s="2" t="inlineStr"/>
      <c r="E1770" s="24" t="inlineStr">
        <is>
          <r>
            <t xml:space="preserve">VALOR:</t>
          </r>
        </is>
      </c>
      <c r="F1770" s="24" t="inlineStr"/>
      <c r="G1770" s="25" t="n">
        <f>ROUND(SUM(G1765,G1769),2)</f>
        <v>1278.52</v>
      </c>
    </row>
    <row r="1771" customHeight="1" ht="10">
      <c r="A1771" s="2" t="inlineStr"/>
      <c r="B1771" s="2" t="inlineStr"/>
      <c r="C1771" s="2" t="inlineStr"/>
      <c r="D1771" s="2" t="inlineStr"/>
      <c r="E1771" s="14" t="inlineStr"/>
      <c r="F1771" s="14" t="inlineStr"/>
      <c r="G1771" s="14" t="inlineStr"/>
    </row>
    <row r="1772" customHeight="1" ht="20">
      <c r="A1772" s="15" t="inlineStr">
        <is>
          <r>
            <t xml:space="preserve">3.3.3. ​17.01.020​ Argamassa de regularização e/ou proteção​ (M3)</t>
          </r>
        </is>
      </c>
      <c r="B1772" s="15" t="inlineStr"/>
      <c r="C1772" s="15" t="inlineStr"/>
      <c r="D1772" s="15" t="inlineStr"/>
      <c r="E1772" s="15" t="inlineStr"/>
      <c r="F1772" s="15" t="inlineStr"/>
      <c r="G1772" s="15" t="inlineStr"/>
    </row>
    <row r="1773" customHeight="1" ht="15">
      <c r="A1773" s="16" t="inlineStr">
        <is>
          <r>
            <t xml:space="preserve">Equipamento</t>
          </r>
        </is>
      </c>
      <c r="B1773" s="16" t="inlineStr"/>
      <c r="C1773" s="17" t="inlineStr">
        <is>
          <r>
            <t xml:space="preserve">FONTE</t>
          </r>
        </is>
      </c>
      <c r="D1773" s="17" t="inlineStr">
        <is>
          <r>
            <t xml:space="preserve">UNID</t>
          </r>
        </is>
      </c>
      <c r="E1773" s="17" t="inlineStr">
        <is>
          <r>
            <t xml:space="preserve">COEFICIENTE</t>
          </r>
        </is>
      </c>
      <c r="F1773" s="17" t="inlineStr">
        <is>
          <r>
            <t xml:space="preserve">PREÇO UNITÁRIO</t>
          </r>
        </is>
      </c>
      <c r="G1773" s="17" t="inlineStr">
        <is>
          <r>
            <t xml:space="preserve">TOTAL</t>
          </r>
        </is>
      </c>
    </row>
    <row r="1774" customHeight="1" ht="29">
      <c r="A1774" s="18" t="inlineStr">
        <is>
          <r>
            <t xml:space="preserve">S.01.000.080125</t>
          </r>
        </is>
      </c>
      <c r="B177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774" s="18" t="inlineStr">
        <is>
          <r>
            <t xml:space="preserve">SP Obras</t>
          </r>
        </is>
      </c>
      <c r="D1774" s="18" t="inlineStr">
        <is>
          <r>
            <t xml:space="preserve">H</t>
          </r>
        </is>
      </c>
      <c r="E1774" s="20" t="n">
        <v>0.43</v>
      </c>
      <c r="F1774" s="21" t="n">
        <v>29.83</v>
      </c>
      <c r="G1774" s="21" t="n">
        <f>ROUND(ROUND(E1774,4)*F1774,2)</f>
        <v>12.83</v>
      </c>
    </row>
    <row r="1775" customHeight="1" ht="15">
      <c r="A1775" s="2" t="inlineStr"/>
      <c r="B1775" s="2" t="inlineStr"/>
      <c r="C1775" s="2" t="inlineStr"/>
      <c r="D1775" s="2" t="inlineStr"/>
      <c r="E1775" s="22" t="inlineStr">
        <is>
          <r>
            <t xml:space="preserve">TOTAL Equipamento:</t>
          </r>
        </is>
      </c>
      <c r="F1775" s="22" t="inlineStr"/>
      <c r="G1775" s="23" t="n">
        <f>SUM(G1774:G1774)</f>
        <v>12.83</v>
      </c>
    </row>
    <row r="1776" customHeight="1" ht="15">
      <c r="A1776" s="16" t="inlineStr">
        <is>
          <r>
            <t xml:space="preserve">Material</t>
          </r>
        </is>
      </c>
      <c r="B1776" s="16" t="inlineStr"/>
      <c r="C1776" s="17" t="inlineStr">
        <is>
          <r>
            <t xml:space="preserve">FONTE</t>
          </r>
        </is>
      </c>
      <c r="D1776" s="17" t="inlineStr">
        <is>
          <r>
            <t xml:space="preserve">UNID</t>
          </r>
        </is>
      </c>
      <c r="E1776" s="17" t="inlineStr">
        <is>
          <r>
            <t xml:space="preserve">COEFICIENTE</t>
          </r>
        </is>
      </c>
      <c r="F1776" s="17" t="inlineStr">
        <is>
          <r>
            <t xml:space="preserve">PREÇO UNITÁRIO</t>
          </r>
        </is>
      </c>
      <c r="G1776" s="17" t="inlineStr">
        <is>
          <r>
            <t xml:space="preserve">TOTAL</t>
          </r>
        </is>
      </c>
    </row>
    <row r="1777" customHeight="1" ht="29">
      <c r="A1777" s="18" t="inlineStr">
        <is>
          <r>
            <t xml:space="preserve">B.04.000.020503</t>
          </r>
        </is>
      </c>
      <c r="B1777" s="19" t="inlineStr">
        <is>
          <r>
            <t xml:space="preserve">Areia média lavada (a granel caçamba fechada)</t>
          </r>
        </is>
      </c>
      <c r="C1777" s="18" t="inlineStr">
        <is>
          <r>
            <t xml:space="preserve">SP Obras</t>
          </r>
        </is>
      </c>
      <c r="D1777" s="18" t="inlineStr">
        <is>
          <r>
            <t xml:space="preserve">M3</t>
          </r>
        </is>
      </c>
      <c r="E1777" s="20" t="n">
        <v>1.045</v>
      </c>
      <c r="F1777" s="21" t="n">
        <v>170.0</v>
      </c>
      <c r="G1777" s="21" t="n">
        <f>ROUND(ROUND(E1777,4)*F1777,2)</f>
        <v>177.65</v>
      </c>
    </row>
    <row r="1778" customHeight="1" ht="29">
      <c r="A1778" s="18" t="inlineStr">
        <is>
          <r>
            <t xml:space="preserve">B.02.000.020508</t>
          </r>
        </is>
      </c>
      <c r="B1778" s="19" t="inlineStr">
        <is>
          <r>
            <t xml:space="preserve">Cimento CPII-E-32 (sacos de 50 kg)</t>
          </r>
        </is>
      </c>
      <c r="C1778" s="18" t="inlineStr">
        <is>
          <r>
            <t xml:space="preserve">SP Obras</t>
          </r>
        </is>
      </c>
      <c r="D1778" s="18" t="inlineStr">
        <is>
          <r>
            <t xml:space="preserve">KG</t>
          </r>
        </is>
      </c>
      <c r="E1778" s="20" t="n">
        <v>453.0</v>
      </c>
      <c r="F1778" s="21" t="n">
        <v>0.65</v>
      </c>
      <c r="G1778" s="21" t="n">
        <f>ROUND(ROUND(E1778,4)*F1778,2)</f>
        <v>294.45</v>
      </c>
    </row>
    <row r="1779" customHeight="1" ht="15">
      <c r="A1779" s="2" t="inlineStr"/>
      <c r="B1779" s="2" t="inlineStr"/>
      <c r="C1779" s="2" t="inlineStr"/>
      <c r="D1779" s="2" t="inlineStr"/>
      <c r="E1779" s="22" t="inlineStr">
        <is>
          <r>
            <t xml:space="preserve">TOTAL Material:</t>
          </r>
        </is>
      </c>
      <c r="F1779" s="22" t="inlineStr"/>
      <c r="G1779" s="23" t="n">
        <f>SUM(G1777:G1778)</f>
        <v>472.1</v>
      </c>
    </row>
    <row r="1780" customHeight="1" ht="15">
      <c r="A1780" s="16" t="inlineStr">
        <is>
          <r>
            <t xml:space="preserve">Mão de Obra</t>
          </r>
        </is>
      </c>
      <c r="B1780" s="16" t="inlineStr"/>
      <c r="C1780" s="17" t="inlineStr">
        <is>
          <r>
            <t xml:space="preserve">FONTE</t>
          </r>
        </is>
      </c>
      <c r="D1780" s="17" t="inlineStr">
        <is>
          <r>
            <t xml:space="preserve">UNID</t>
          </r>
        </is>
      </c>
      <c r="E1780" s="17" t="inlineStr">
        <is>
          <r>
            <t xml:space="preserve">COEFICIENTE</t>
          </r>
        </is>
      </c>
      <c r="F1780" s="17" t="inlineStr">
        <is>
          <r>
            <t xml:space="preserve">PREÇO UNITÁRIO</t>
          </r>
        </is>
      </c>
      <c r="G1780" s="17" t="inlineStr">
        <is>
          <r>
            <t xml:space="preserve">TOTAL</t>
          </r>
        </is>
      </c>
    </row>
    <row r="1781" customHeight="1" ht="29">
      <c r="A1781" s="18" t="inlineStr">
        <is>
          <r>
            <t xml:space="preserve">B.01.000.010139</t>
          </r>
        </is>
      </c>
      <c r="B1781" s="19" t="inlineStr">
        <is>
          <r>
            <t xml:space="preserve">Pedreiro</t>
          </r>
        </is>
      </c>
      <c r="C1781" s="18" t="inlineStr">
        <is>
          <r>
            <t xml:space="preserve">SP Obras</t>
          </r>
        </is>
      </c>
      <c r="D1781" s="18" t="inlineStr">
        <is>
          <r>
            <t xml:space="preserve">H</t>
          </r>
        </is>
      </c>
      <c r="E1781" s="20" t="n">
        <v>6.0</v>
      </c>
      <c r="F1781" s="21" t="n">
        <v>24.8727</v>
      </c>
      <c r="G1781" s="21" t="n">
        <f>ROUND(ROUND(E1781,4)*F1781,2)</f>
        <v>149.24</v>
      </c>
    </row>
    <row r="1782" customHeight="1" ht="29">
      <c r="A1782" s="18" t="inlineStr">
        <is>
          <r>
            <t xml:space="preserve">B.01.000.010146</t>
          </r>
        </is>
      </c>
      <c r="B1782" s="19" t="inlineStr">
        <is>
          <r>
            <t xml:space="preserve">Servente</t>
          </r>
        </is>
      </c>
      <c r="C1782" s="18" t="inlineStr">
        <is>
          <r>
            <t xml:space="preserve">SP Obras</t>
          </r>
        </is>
      </c>
      <c r="D1782" s="18" t="inlineStr">
        <is>
          <r>
            <t xml:space="preserve">H</t>
          </r>
        </is>
      </c>
      <c r="E1782" s="20" t="n">
        <v>8.5</v>
      </c>
      <c r="F1782" s="21" t="n">
        <v>20.4363</v>
      </c>
      <c r="G1782" s="21" t="n">
        <f>ROUND(ROUND(E1782,4)*F1782,2)</f>
        <v>173.71</v>
      </c>
    </row>
    <row r="1783" customHeight="1" ht="15">
      <c r="A1783" s="2" t="inlineStr"/>
      <c r="B1783" s="2" t="inlineStr"/>
      <c r="C1783" s="2" t="inlineStr"/>
      <c r="D1783" s="2" t="inlineStr"/>
      <c r="E1783" s="22" t="inlineStr">
        <is>
          <r>
            <t xml:space="preserve">TOTAL Mão de Obra:</t>
          </r>
        </is>
      </c>
      <c r="F1783" s="22" t="inlineStr"/>
      <c r="G1783" s="23" t="n">
        <f>SUM(G1781:G1782)</f>
        <v>322.95</v>
      </c>
    </row>
    <row r="1784" customHeight="1" ht="15">
      <c r="A1784" s="2" t="inlineStr"/>
      <c r="B1784" s="2" t="inlineStr"/>
      <c r="C1784" s="2" t="inlineStr"/>
      <c r="D1784" s="2" t="inlineStr"/>
      <c r="E1784" s="24" t="inlineStr">
        <is>
          <r>
            <t xml:space="preserve">VALOR:</t>
          </r>
        </is>
      </c>
      <c r="F1784" s="24" t="inlineStr"/>
      <c r="G1784" s="25" t="n">
        <f>ROUND(SUM(G1775,G1779,G1783),2)</f>
        <v>807.89</v>
      </c>
    </row>
    <row r="1785" customHeight="1" ht="10">
      <c r="A1785" s="2" t="inlineStr"/>
      <c r="B1785" s="2" t="inlineStr"/>
      <c r="C1785" s="2" t="inlineStr"/>
      <c r="D1785" s="2" t="inlineStr"/>
      <c r="E1785" s="14" t="inlineStr"/>
      <c r="F1785" s="14" t="inlineStr"/>
      <c r="G1785" s="14" t="inlineStr"/>
    </row>
    <row r="1786" customHeight="1" ht="20">
      <c r="A1786" s="15" t="inlineStr">
        <is>
          <r>
            <t xml:space="preserve">3.3.4. ​17.01.040​ Lastro de concreto impermeabilizado​ (M3)</t>
          </r>
        </is>
      </c>
      <c r="B1786" s="15" t="inlineStr"/>
      <c r="C1786" s="15" t="inlineStr"/>
      <c r="D1786" s="15" t="inlineStr"/>
      <c r="E1786" s="15" t="inlineStr"/>
      <c r="F1786" s="15" t="inlineStr"/>
      <c r="G1786" s="15" t="inlineStr"/>
    </row>
    <row r="1787" customHeight="1" ht="15">
      <c r="A1787" s="16" t="inlineStr">
        <is>
          <r>
            <t xml:space="preserve">Equipamento</t>
          </r>
        </is>
      </c>
      <c r="B1787" s="16" t="inlineStr"/>
      <c r="C1787" s="17" t="inlineStr">
        <is>
          <r>
            <t xml:space="preserve">FONTE</t>
          </r>
        </is>
      </c>
      <c r="D1787" s="17" t="inlineStr">
        <is>
          <r>
            <t xml:space="preserve">UNID</t>
          </r>
        </is>
      </c>
      <c r="E1787" s="17" t="inlineStr">
        <is>
          <r>
            <t xml:space="preserve">COEFICIENTE</t>
          </r>
        </is>
      </c>
      <c r="F1787" s="17" t="inlineStr">
        <is>
          <r>
            <t xml:space="preserve">PREÇO UNITÁRIO</t>
          </r>
        </is>
      </c>
      <c r="G1787" s="17" t="inlineStr">
        <is>
          <r>
            <t xml:space="preserve">TOTAL</t>
          </r>
        </is>
      </c>
    </row>
    <row r="1788" customHeight="1" ht="29">
      <c r="A1788" s="18" t="inlineStr">
        <is>
          <r>
            <t xml:space="preserve">S.01.000.080125</t>
          </r>
        </is>
      </c>
      <c r="B178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788" s="18" t="inlineStr">
        <is>
          <r>
            <t xml:space="preserve">SP Obras</t>
          </r>
        </is>
      </c>
      <c r="D1788" s="18" t="inlineStr">
        <is>
          <r>
            <t xml:space="preserve">H</t>
          </r>
        </is>
      </c>
      <c r="E1788" s="20" t="n">
        <v>0.43</v>
      </c>
      <c r="F1788" s="21" t="n">
        <v>29.83</v>
      </c>
      <c r="G1788" s="21" t="n">
        <f>ROUND(ROUND(E1788,4)*F1788,2)</f>
        <v>12.83</v>
      </c>
    </row>
    <row r="1789" customHeight="1" ht="15">
      <c r="A1789" s="2" t="inlineStr"/>
      <c r="B1789" s="2" t="inlineStr"/>
      <c r="C1789" s="2" t="inlineStr"/>
      <c r="D1789" s="2" t="inlineStr"/>
      <c r="E1789" s="22" t="inlineStr">
        <is>
          <r>
            <t xml:space="preserve">TOTAL Equipamento:</t>
          </r>
        </is>
      </c>
      <c r="F1789" s="22" t="inlineStr"/>
      <c r="G1789" s="23" t="n">
        <f>SUM(G1788:G1788)</f>
        <v>12.83</v>
      </c>
    </row>
    <row r="1790" customHeight="1" ht="15">
      <c r="A1790" s="16" t="inlineStr">
        <is>
          <r>
            <t xml:space="preserve">Material</t>
          </r>
        </is>
      </c>
      <c r="B1790" s="16" t="inlineStr"/>
      <c r="C1790" s="17" t="inlineStr">
        <is>
          <r>
            <t xml:space="preserve">FONTE</t>
          </r>
        </is>
      </c>
      <c r="D1790" s="17" t="inlineStr">
        <is>
          <r>
            <t xml:space="preserve">UNID</t>
          </r>
        </is>
      </c>
      <c r="E1790" s="17" t="inlineStr">
        <is>
          <r>
            <t xml:space="preserve">COEFICIENTE</t>
          </r>
        </is>
      </c>
      <c r="F1790" s="17" t="inlineStr">
        <is>
          <r>
            <t xml:space="preserve">PREÇO UNITÁRIO</t>
          </r>
        </is>
      </c>
      <c r="G1790" s="17" t="inlineStr">
        <is>
          <r>
            <t xml:space="preserve">TOTAL</t>
          </r>
        </is>
      </c>
    </row>
    <row r="1791" customHeight="1" ht="29">
      <c r="A1791" s="18" t="inlineStr">
        <is>
          <r>
            <t xml:space="preserve">B.09.000.024069</t>
          </r>
        </is>
      </c>
      <c r="B1791" s="19" t="inlineStr">
        <is>
          <r>
            <t xml:space="preserve">Aditivo hidrófugo de pega normal; ref. Vedacit, Sika 1 / Sika ou equivalente</t>
          </r>
        </is>
      </c>
      <c r="C1791" s="18" t="inlineStr">
        <is>
          <r>
            <t xml:space="preserve">SP Obras</t>
          </r>
        </is>
      </c>
      <c r="D1791" s="18" t="inlineStr">
        <is>
          <r>
            <t xml:space="preserve">L</t>
          </r>
        </is>
      </c>
      <c r="E1791" s="20" t="n">
        <v>6.0</v>
      </c>
      <c r="F1791" s="21" t="n">
        <v>5.99</v>
      </c>
      <c r="G1791" s="21" t="n">
        <f>ROUND(ROUND(E1791,4)*F1791,2)</f>
        <v>35.94</v>
      </c>
    </row>
    <row r="1792" customHeight="1" ht="29">
      <c r="A1792" s="18" t="inlineStr">
        <is>
          <r>
            <t xml:space="preserve">B.04.000.020503</t>
          </r>
        </is>
      </c>
      <c r="B1792" s="19" t="inlineStr">
        <is>
          <r>
            <t xml:space="preserve">Areia média lavada (a granel caçamba fechada)</t>
          </r>
        </is>
      </c>
      <c r="C1792" s="18" t="inlineStr">
        <is>
          <r>
            <t xml:space="preserve">SP Obras</t>
          </r>
        </is>
      </c>
      <c r="D1792" s="18" t="inlineStr">
        <is>
          <r>
            <t xml:space="preserve">M3</t>
          </r>
        </is>
      </c>
      <c r="E1792" s="20" t="n">
        <v>0.698</v>
      </c>
      <c r="F1792" s="21" t="n">
        <v>170.0</v>
      </c>
      <c r="G1792" s="21" t="n">
        <f>ROUND(ROUND(E1792,4)*F1792,2)</f>
        <v>118.66</v>
      </c>
    </row>
    <row r="1793" customHeight="1" ht="29">
      <c r="A1793" s="18" t="inlineStr">
        <is>
          <r>
            <t xml:space="preserve">B.02.000.020508</t>
          </r>
        </is>
      </c>
      <c r="B1793" s="19" t="inlineStr">
        <is>
          <r>
            <t xml:space="preserve">Cimento CPII-E-32 (sacos de 50 kg)</t>
          </r>
        </is>
      </c>
      <c r="C1793" s="18" t="inlineStr">
        <is>
          <r>
            <t xml:space="preserve">SP Obras</t>
          </r>
        </is>
      </c>
      <c r="D1793" s="18" t="inlineStr">
        <is>
          <r>
            <t xml:space="preserve">KG</t>
          </r>
        </is>
      </c>
      <c r="E1793" s="20" t="n">
        <v>200.0</v>
      </c>
      <c r="F1793" s="21" t="n">
        <v>0.65</v>
      </c>
      <c r="G1793" s="21" t="n">
        <f>ROUND(ROUND(E1793,4)*F1793,2)</f>
        <v>130.0</v>
      </c>
    </row>
    <row r="1794" customHeight="1" ht="29">
      <c r="A1794" s="18" t="inlineStr">
        <is>
          <r>
            <t xml:space="preserve">B.05.000.020518</t>
          </r>
        </is>
      </c>
      <c r="B1794" s="19" t="inlineStr">
        <is>
          <r>
            <t xml:space="preserve">Pedra britada nº médios 1.2.3 e 4 (a granel)</t>
          </r>
        </is>
      </c>
      <c r="C1794" s="18" t="inlineStr">
        <is>
          <r>
            <t xml:space="preserve">SP Obras</t>
          </r>
        </is>
      </c>
      <c r="D1794" s="18" t="inlineStr">
        <is>
          <r>
            <t xml:space="preserve">M3</t>
          </r>
        </is>
      </c>
      <c r="E1794" s="20" t="n">
        <v>0.878</v>
      </c>
      <c r="F1794" s="21" t="n">
        <v>154.13</v>
      </c>
      <c r="G1794" s="21" t="n">
        <f>ROUND(ROUND(E1794,4)*F1794,2)</f>
        <v>135.33</v>
      </c>
    </row>
    <row r="1795" customHeight="1" ht="15">
      <c r="A1795" s="2" t="inlineStr"/>
      <c r="B1795" s="2" t="inlineStr"/>
      <c r="C1795" s="2" t="inlineStr"/>
      <c r="D1795" s="2" t="inlineStr"/>
      <c r="E1795" s="22" t="inlineStr">
        <is>
          <r>
            <t xml:space="preserve">TOTAL Material:</t>
          </r>
        </is>
      </c>
      <c r="F1795" s="22" t="inlineStr"/>
      <c r="G1795" s="23" t="n">
        <f>SUM(G1791:G1794)</f>
        <v>419.93</v>
      </c>
    </row>
    <row r="1796" customHeight="1" ht="15">
      <c r="A1796" s="16" t="inlineStr">
        <is>
          <r>
            <t xml:space="preserve">Mão de Obra</t>
          </r>
        </is>
      </c>
      <c r="B1796" s="16" t="inlineStr"/>
      <c r="C1796" s="17" t="inlineStr">
        <is>
          <r>
            <t xml:space="preserve">FONTE</t>
          </r>
        </is>
      </c>
      <c r="D1796" s="17" t="inlineStr">
        <is>
          <r>
            <t xml:space="preserve">UNID</t>
          </r>
        </is>
      </c>
      <c r="E1796" s="17" t="inlineStr">
        <is>
          <r>
            <t xml:space="preserve">COEFICIENTE</t>
          </r>
        </is>
      </c>
      <c r="F1796" s="17" t="inlineStr">
        <is>
          <r>
            <t xml:space="preserve">PREÇO UNITÁRIO</t>
          </r>
        </is>
      </c>
      <c r="G1796" s="17" t="inlineStr">
        <is>
          <r>
            <t xml:space="preserve">TOTAL</t>
          </r>
        </is>
      </c>
    </row>
    <row r="1797" customHeight="1" ht="29">
      <c r="A1797" s="18" t="inlineStr">
        <is>
          <r>
            <t xml:space="preserve">B.01.000.010139</t>
          </r>
        </is>
      </c>
      <c r="B1797" s="19" t="inlineStr">
        <is>
          <r>
            <t xml:space="preserve">Pedreiro</t>
          </r>
        </is>
      </c>
      <c r="C1797" s="18" t="inlineStr">
        <is>
          <r>
            <t xml:space="preserve">SP Obras</t>
          </r>
        </is>
      </c>
      <c r="D1797" s="18" t="inlineStr">
        <is>
          <r>
            <t xml:space="preserve">H</t>
          </r>
        </is>
      </c>
      <c r="E1797" s="20" t="n">
        <v>6.0</v>
      </c>
      <c r="F1797" s="21" t="n">
        <v>24.8727</v>
      </c>
      <c r="G1797" s="21" t="n">
        <f>ROUND(ROUND(E1797,4)*F1797,2)</f>
        <v>149.24</v>
      </c>
    </row>
    <row r="1798" customHeight="1" ht="29">
      <c r="A1798" s="18" t="inlineStr">
        <is>
          <r>
            <t xml:space="preserve">B.01.000.010146</t>
          </r>
        </is>
      </c>
      <c r="B1798" s="19" t="inlineStr">
        <is>
          <r>
            <t xml:space="preserve">Servente</t>
          </r>
        </is>
      </c>
      <c r="C1798" s="18" t="inlineStr">
        <is>
          <r>
            <t xml:space="preserve">SP Obras</t>
          </r>
        </is>
      </c>
      <c r="D1798" s="18" t="inlineStr">
        <is>
          <r>
            <t xml:space="preserve">H</t>
          </r>
        </is>
      </c>
      <c r="E1798" s="20" t="n">
        <v>8.5</v>
      </c>
      <c r="F1798" s="21" t="n">
        <v>20.4363</v>
      </c>
      <c r="G1798" s="21" t="n">
        <f>ROUND(ROUND(E1798,4)*F1798,2)</f>
        <v>173.71</v>
      </c>
    </row>
    <row r="1799" customHeight="1" ht="15">
      <c r="A1799" s="2" t="inlineStr"/>
      <c r="B1799" s="2" t="inlineStr"/>
      <c r="C1799" s="2" t="inlineStr"/>
      <c r="D1799" s="2" t="inlineStr"/>
      <c r="E1799" s="22" t="inlineStr">
        <is>
          <r>
            <t xml:space="preserve">TOTAL Mão de Obra:</t>
          </r>
        </is>
      </c>
      <c r="F1799" s="22" t="inlineStr"/>
      <c r="G1799" s="23" t="n">
        <f>SUM(G1797:G1798)</f>
        <v>322.95</v>
      </c>
    </row>
    <row r="1800" customHeight="1" ht="15">
      <c r="A1800" s="2" t="inlineStr"/>
      <c r="B1800" s="2" t="inlineStr"/>
      <c r="C1800" s="2" t="inlineStr"/>
      <c r="D1800" s="2" t="inlineStr"/>
      <c r="E1800" s="24" t="inlineStr">
        <is>
          <r>
            <t xml:space="preserve">VALOR:</t>
          </r>
        </is>
      </c>
      <c r="F1800" s="24" t="inlineStr"/>
      <c r="G1800" s="25" t="n">
        <f>ROUND(SUM(G1789,G1795,G1799),2)</f>
        <v>755.72</v>
      </c>
    </row>
    <row r="1801" customHeight="1" ht="10">
      <c r="A1801" s="2" t="inlineStr"/>
      <c r="B1801" s="2" t="inlineStr"/>
      <c r="C1801" s="2" t="inlineStr"/>
      <c r="D1801" s="2" t="inlineStr"/>
      <c r="E1801" s="14" t="inlineStr"/>
      <c r="F1801" s="14" t="inlineStr"/>
      <c r="G1801" s="14" t="inlineStr"/>
    </row>
    <row r="1802" customHeight="1" ht="20">
      <c r="A1802" s="15" t="inlineStr">
        <is>
          <r>
            <t xml:space="preserve">3.3.5. ​18.06.142​ Placa cerâmica esmaltada antiderrapante PEI-5 para área interna com saída para o exterior, grupo de absorção BIIa, resistência química A, assentado com argamassa colante industrializada​ (M2)</t>
          </r>
        </is>
      </c>
      <c r="B1802" s="15" t="inlineStr"/>
      <c r="C1802" s="15" t="inlineStr"/>
      <c r="D1802" s="15" t="inlineStr"/>
      <c r="E1802" s="15" t="inlineStr"/>
      <c r="F1802" s="15" t="inlineStr"/>
      <c r="G1802" s="15" t="inlineStr"/>
    </row>
    <row r="1803" customHeight="1" ht="15">
      <c r="A1803" s="16" t="inlineStr">
        <is>
          <r>
            <t xml:space="preserve">Material</t>
          </r>
        </is>
      </c>
      <c r="B1803" s="16" t="inlineStr"/>
      <c r="C1803" s="17" t="inlineStr">
        <is>
          <r>
            <t xml:space="preserve">FONTE</t>
          </r>
        </is>
      </c>
      <c r="D1803" s="17" t="inlineStr">
        <is>
          <r>
            <t xml:space="preserve">UNID</t>
          </r>
        </is>
      </c>
      <c r="E1803" s="17" t="inlineStr">
        <is>
          <r>
            <t xml:space="preserve">COEFICIENTE</t>
          </r>
        </is>
      </c>
      <c r="F1803" s="17" t="inlineStr">
        <is>
          <r>
            <t xml:space="preserve">PREÇO UNITÁRIO</t>
          </r>
        </is>
      </c>
      <c r="G1803" s="17" t="inlineStr">
        <is>
          <r>
            <t xml:space="preserve">TOTAL</t>
          </r>
        </is>
      </c>
    </row>
    <row r="1804" customHeight="1" ht="38">
      <c r="A1804" s="18" t="inlineStr">
        <is>
          <r>
            <t xml:space="preserve">B.02.000.039032</t>
          </r>
        </is>
      </c>
      <c r="B1804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1804" s="18" t="inlineStr">
        <is>
          <r>
            <t xml:space="preserve">SP Obras</t>
          </r>
        </is>
      </c>
      <c r="D1804" s="18" t="inlineStr">
        <is>
          <r>
            <t xml:space="preserve">KG</t>
          </r>
        </is>
      </c>
      <c r="E1804" s="20" t="n">
        <v>4.4</v>
      </c>
      <c r="F1804" s="21" t="n">
        <v>1.75</v>
      </c>
      <c r="G1804" s="21" t="n">
        <f>ROUND(ROUND(E1804,4)*F1804,2)</f>
        <v>7.7</v>
      </c>
    </row>
    <row r="1805" customHeight="1" ht="38">
      <c r="A1805" s="18" t="inlineStr">
        <is>
          <r>
            <t xml:space="preserve">G.02.000.034523</t>
          </r>
        </is>
      </c>
      <c r="B1805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1805" s="18" t="inlineStr">
        <is>
          <r>
            <t xml:space="preserve">SP Obras</t>
          </r>
        </is>
      </c>
      <c r="D1805" s="18" t="inlineStr">
        <is>
          <r>
            <t xml:space="preserve">M2</t>
          </r>
        </is>
      </c>
      <c r="E1805" s="20" t="n">
        <v>1.1</v>
      </c>
      <c r="F1805" s="21" t="n">
        <v>98.52</v>
      </c>
      <c r="G1805" s="21" t="n">
        <f>ROUND(ROUND(E1805,4)*F1805,2)</f>
        <v>108.37</v>
      </c>
    </row>
    <row r="1806" customHeight="1" ht="15">
      <c r="A1806" s="2" t="inlineStr"/>
      <c r="B1806" s="2" t="inlineStr"/>
      <c r="C1806" s="2" t="inlineStr"/>
      <c r="D1806" s="2" t="inlineStr"/>
      <c r="E1806" s="22" t="inlineStr">
        <is>
          <r>
            <t xml:space="preserve">TOTAL Material:</t>
          </r>
        </is>
      </c>
      <c r="F1806" s="22" t="inlineStr"/>
      <c r="G1806" s="23" t="n">
        <f>SUM(G1804:G1805)</f>
        <v>116.07</v>
      </c>
    </row>
    <row r="1807" customHeight="1" ht="15">
      <c r="A1807" s="16" t="inlineStr">
        <is>
          <r>
            <t xml:space="preserve">Mão de Obra</t>
          </r>
        </is>
      </c>
      <c r="B1807" s="16" t="inlineStr"/>
      <c r="C1807" s="17" t="inlineStr">
        <is>
          <r>
            <t xml:space="preserve">FONTE</t>
          </r>
        </is>
      </c>
      <c r="D1807" s="17" t="inlineStr">
        <is>
          <r>
            <t xml:space="preserve">UNID</t>
          </r>
        </is>
      </c>
      <c r="E1807" s="17" t="inlineStr">
        <is>
          <r>
            <t xml:space="preserve">COEFICIENTE</t>
          </r>
        </is>
      </c>
      <c r="F1807" s="17" t="inlineStr">
        <is>
          <r>
            <t xml:space="preserve">PREÇO UNITÁRIO</t>
          </r>
        </is>
      </c>
      <c r="G1807" s="17" t="inlineStr">
        <is>
          <r>
            <t xml:space="preserve">TOTAL</t>
          </r>
        </is>
      </c>
    </row>
    <row r="1808" customHeight="1" ht="29">
      <c r="A1808" s="18" t="inlineStr">
        <is>
          <r>
            <t xml:space="preserve">B.01.000.010139</t>
          </r>
        </is>
      </c>
      <c r="B1808" s="19" t="inlineStr">
        <is>
          <r>
            <t xml:space="preserve">Pedreiro</t>
          </r>
        </is>
      </c>
      <c r="C1808" s="18" t="inlineStr">
        <is>
          <r>
            <t xml:space="preserve">SP Obras</t>
          </r>
        </is>
      </c>
      <c r="D1808" s="18" t="inlineStr">
        <is>
          <r>
            <t xml:space="preserve">H</t>
          </r>
        </is>
      </c>
      <c r="E1808" s="20" t="n">
        <v>0.44</v>
      </c>
      <c r="F1808" s="21" t="n">
        <v>24.8727</v>
      </c>
      <c r="G1808" s="21" t="n">
        <f>ROUND(ROUND(E1808,4)*F1808,2)</f>
        <v>10.94</v>
      </c>
    </row>
    <row r="1809" customHeight="1" ht="29">
      <c r="A1809" s="18" t="inlineStr">
        <is>
          <r>
            <t xml:space="preserve">B.01.000.010146</t>
          </r>
        </is>
      </c>
      <c r="B1809" s="19" t="inlineStr">
        <is>
          <r>
            <t xml:space="preserve">Servente</t>
          </r>
        </is>
      </c>
      <c r="C1809" s="18" t="inlineStr">
        <is>
          <r>
            <t xml:space="preserve">SP Obras</t>
          </r>
        </is>
      </c>
      <c r="D1809" s="18" t="inlineStr">
        <is>
          <r>
            <t xml:space="preserve">H</t>
          </r>
        </is>
      </c>
      <c r="E1809" s="20" t="n">
        <v>0.22</v>
      </c>
      <c r="F1809" s="21" t="n">
        <v>20.4363</v>
      </c>
      <c r="G1809" s="21" t="n">
        <f>ROUND(ROUND(E1809,4)*F1809,2)</f>
        <v>4.5</v>
      </c>
    </row>
    <row r="1810" customHeight="1" ht="15">
      <c r="A1810" s="2" t="inlineStr"/>
      <c r="B1810" s="2" t="inlineStr"/>
      <c r="C1810" s="2" t="inlineStr"/>
      <c r="D1810" s="2" t="inlineStr"/>
      <c r="E1810" s="22" t="inlineStr">
        <is>
          <r>
            <t xml:space="preserve">TOTAL Mão de Obra:</t>
          </r>
        </is>
      </c>
      <c r="F1810" s="22" t="inlineStr"/>
      <c r="G1810" s="23" t="n">
        <f>SUM(G1808:G1809)</f>
        <v>15.44</v>
      </c>
    </row>
    <row r="1811" customHeight="1" ht="15">
      <c r="A1811" s="2" t="inlineStr"/>
      <c r="B1811" s="2" t="inlineStr"/>
      <c r="C1811" s="2" t="inlineStr"/>
      <c r="D1811" s="2" t="inlineStr"/>
      <c r="E1811" s="24" t="inlineStr">
        <is>
          <r>
            <t xml:space="preserve">VALOR:</t>
          </r>
        </is>
      </c>
      <c r="F1811" s="24" t="inlineStr"/>
      <c r="G1811" s="25" t="n">
        <f>ROUND(SUM(G1806,G1810),2)</f>
        <v>131.51</v>
      </c>
    </row>
    <row r="1812" customHeight="1" ht="10">
      <c r="A1812" s="2" t="inlineStr"/>
      <c r="B1812" s="2" t="inlineStr"/>
      <c r="C1812" s="2" t="inlineStr"/>
      <c r="D1812" s="2" t="inlineStr"/>
      <c r="E1812" s="14" t="inlineStr"/>
      <c r="F1812" s="14" t="inlineStr"/>
      <c r="G1812" s="14" t="inlineStr"/>
    </row>
    <row r="1813" customHeight="1" ht="20">
      <c r="A1813" s="15" t="inlineStr">
        <is>
          <r>
            <t xml:space="preserve">3.3.6.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1813" s="15" t="inlineStr"/>
      <c r="C1813" s="15" t="inlineStr"/>
      <c r="D1813" s="15" t="inlineStr"/>
      <c r="E1813" s="15" t="inlineStr"/>
      <c r="F1813" s="15" t="inlineStr"/>
      <c r="G1813" s="15" t="inlineStr"/>
    </row>
    <row r="1814" customHeight="1" ht="15">
      <c r="A1814" s="16" t="inlineStr">
        <is>
          <r>
            <t xml:space="preserve">Material</t>
          </r>
        </is>
      </c>
      <c r="B1814" s="16" t="inlineStr"/>
      <c r="C1814" s="17" t="inlineStr">
        <is>
          <r>
            <t xml:space="preserve">FONTE</t>
          </r>
        </is>
      </c>
      <c r="D1814" s="17" t="inlineStr">
        <is>
          <r>
            <t xml:space="preserve">UNID</t>
          </r>
        </is>
      </c>
      <c r="E1814" s="17" t="inlineStr">
        <is>
          <r>
            <t xml:space="preserve">COEFICIENTE</t>
          </r>
        </is>
      </c>
      <c r="F1814" s="17" t="inlineStr">
        <is>
          <r>
            <t xml:space="preserve">PREÇO UNITÁRIO</t>
          </r>
        </is>
      </c>
      <c r="G1814" s="17" t="inlineStr">
        <is>
          <r>
            <t xml:space="preserve">TOTAL</t>
          </r>
        </is>
      </c>
    </row>
    <row r="1815" customHeight="1" ht="38">
      <c r="A1815" s="18" t="inlineStr">
        <is>
          <r>
            <t xml:space="preserve">B.02.000.039032</t>
          </r>
        </is>
      </c>
      <c r="B1815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1815" s="18" t="inlineStr">
        <is>
          <r>
            <t xml:space="preserve">SP Obras</t>
          </r>
        </is>
      </c>
      <c r="D1815" s="18" t="inlineStr">
        <is>
          <r>
            <t xml:space="preserve">KG</t>
          </r>
        </is>
      </c>
      <c r="E1815" s="20" t="n">
        <v>0.5</v>
      </c>
      <c r="F1815" s="21" t="n">
        <v>1.75</v>
      </c>
      <c r="G1815" s="21" t="n">
        <f>ROUND(ROUND(E1815,4)*F1815,2)</f>
        <v>0.88</v>
      </c>
    </row>
    <row r="1816" customHeight="1" ht="38">
      <c r="A1816" s="18" t="inlineStr">
        <is>
          <r>
            <t xml:space="preserve">G.02.000.034523</t>
          </r>
        </is>
      </c>
      <c r="B1816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1816" s="18" t="inlineStr">
        <is>
          <r>
            <t xml:space="preserve">SP Obras</t>
          </r>
        </is>
      </c>
      <c r="D1816" s="18" t="inlineStr">
        <is>
          <r>
            <t xml:space="preserve">M2</t>
          </r>
        </is>
      </c>
      <c r="E1816" s="20" t="n">
        <v>0.188</v>
      </c>
      <c r="F1816" s="21" t="n">
        <v>98.52</v>
      </c>
      <c r="G1816" s="21" t="n">
        <f>ROUND(ROUND(E1816,4)*F1816,2)</f>
        <v>18.52</v>
      </c>
    </row>
    <row r="1817" customHeight="1" ht="15">
      <c r="A1817" s="2" t="inlineStr"/>
      <c r="B1817" s="2" t="inlineStr"/>
      <c r="C1817" s="2" t="inlineStr"/>
      <c r="D1817" s="2" t="inlineStr"/>
      <c r="E1817" s="22" t="inlineStr">
        <is>
          <r>
            <t xml:space="preserve">TOTAL Material:</t>
          </r>
        </is>
      </c>
      <c r="F1817" s="22" t="inlineStr"/>
      <c r="G1817" s="23" t="n">
        <f>SUM(G1815:G1816)</f>
        <v>19.4</v>
      </c>
    </row>
    <row r="1818" customHeight="1" ht="15">
      <c r="A1818" s="16" t="inlineStr">
        <is>
          <r>
            <t xml:space="preserve">Mão de Obra</t>
          </r>
        </is>
      </c>
      <c r="B1818" s="16" t="inlineStr"/>
      <c r="C1818" s="17" t="inlineStr">
        <is>
          <r>
            <t xml:space="preserve">FONTE</t>
          </r>
        </is>
      </c>
      <c r="D1818" s="17" t="inlineStr">
        <is>
          <r>
            <t xml:space="preserve">UNID</t>
          </r>
        </is>
      </c>
      <c r="E1818" s="17" t="inlineStr">
        <is>
          <r>
            <t xml:space="preserve">COEFICIENTE</t>
          </r>
        </is>
      </c>
      <c r="F1818" s="17" t="inlineStr">
        <is>
          <r>
            <t xml:space="preserve">PREÇO UNITÁRIO</t>
          </r>
        </is>
      </c>
      <c r="G1818" s="17" t="inlineStr">
        <is>
          <r>
            <t xml:space="preserve">TOTAL</t>
          </r>
        </is>
      </c>
    </row>
    <row r="1819" customHeight="1" ht="29">
      <c r="A1819" s="18" t="inlineStr">
        <is>
          <r>
            <t xml:space="preserve">B.01.000.010139</t>
          </r>
        </is>
      </c>
      <c r="B1819" s="19" t="inlineStr">
        <is>
          <r>
            <t xml:space="preserve">Pedreiro</t>
          </r>
        </is>
      </c>
      <c r="C1819" s="18" t="inlineStr">
        <is>
          <r>
            <t xml:space="preserve">SP Obras</t>
          </r>
        </is>
      </c>
      <c r="D1819" s="18" t="inlineStr">
        <is>
          <r>
            <t xml:space="preserve">H</t>
          </r>
        </is>
      </c>
      <c r="E1819" s="20" t="n">
        <v>0.0352</v>
      </c>
      <c r="F1819" s="21" t="n">
        <v>24.8727</v>
      </c>
      <c r="G1819" s="21" t="n">
        <f>ROUND(ROUND(E1819,4)*F1819,2)</f>
        <v>0.88</v>
      </c>
    </row>
    <row r="1820" customHeight="1" ht="29">
      <c r="A1820" s="18" t="inlineStr">
        <is>
          <r>
            <t xml:space="preserve">B.01.000.010146</t>
          </r>
        </is>
      </c>
      <c r="B1820" s="19" t="inlineStr">
        <is>
          <r>
            <t xml:space="preserve">Servente</t>
          </r>
        </is>
      </c>
      <c r="C1820" s="18" t="inlineStr">
        <is>
          <r>
            <t xml:space="preserve">SP Obras</t>
          </r>
        </is>
      </c>
      <c r="D1820" s="18" t="inlineStr">
        <is>
          <r>
            <t xml:space="preserve">H</t>
          </r>
        </is>
      </c>
      <c r="E1820" s="20" t="n">
        <v>0.0176</v>
      </c>
      <c r="F1820" s="21" t="n">
        <v>20.4363</v>
      </c>
      <c r="G1820" s="21" t="n">
        <f>ROUND(ROUND(E1820,4)*F1820,2)</f>
        <v>0.36</v>
      </c>
    </row>
    <row r="1821" customHeight="1" ht="15">
      <c r="A1821" s="2" t="inlineStr"/>
      <c r="B1821" s="2" t="inlineStr"/>
      <c r="C1821" s="2" t="inlineStr"/>
      <c r="D1821" s="2" t="inlineStr"/>
      <c r="E1821" s="22" t="inlineStr">
        <is>
          <r>
            <t xml:space="preserve">TOTAL Mão de Obra:</t>
          </r>
        </is>
      </c>
      <c r="F1821" s="22" t="inlineStr"/>
      <c r="G1821" s="23" t="n">
        <f>SUM(G1819:G1820)</f>
        <v>1.24</v>
      </c>
    </row>
    <row r="1822" customHeight="1" ht="15">
      <c r="A1822" s="2" t="inlineStr"/>
      <c r="B1822" s="2" t="inlineStr"/>
      <c r="C1822" s="2" t="inlineStr"/>
      <c r="D1822" s="2" t="inlineStr"/>
      <c r="E1822" s="24" t="inlineStr">
        <is>
          <r>
            <t xml:space="preserve">VALOR:</t>
          </r>
        </is>
      </c>
      <c r="F1822" s="24" t="inlineStr"/>
      <c r="G1822" s="25" t="n">
        <f>ROUND(SUM(G1817,G1821),2)</f>
        <v>20.64</v>
      </c>
    </row>
    <row r="1823" customHeight="1" ht="10">
      <c r="A1823" s="2" t="inlineStr"/>
      <c r="B1823" s="2" t="inlineStr"/>
      <c r="C1823" s="2" t="inlineStr"/>
      <c r="D1823" s="2" t="inlineStr"/>
      <c r="E1823" s="14" t="inlineStr"/>
      <c r="F1823" s="14" t="inlineStr"/>
      <c r="G1823" s="14" t="inlineStr"/>
    </row>
    <row r="1824" customHeight="1" ht="20">
      <c r="A1824" s="15" t="inlineStr">
        <is>
          <r>
            <t xml:space="preserve">3.3.7. ​18.06.410​ Rejuntamento em placas cerâmicas com argamassa industrializada para rejunte, juntas acima de 3 até 5 mm​ (M2)</t>
          </r>
        </is>
      </c>
      <c r="B1824" s="15" t="inlineStr"/>
      <c r="C1824" s="15" t="inlineStr"/>
      <c r="D1824" s="15" t="inlineStr"/>
      <c r="E1824" s="15" t="inlineStr"/>
      <c r="F1824" s="15" t="inlineStr"/>
      <c r="G1824" s="15" t="inlineStr"/>
    </row>
    <row r="1825" customHeight="1" ht="15">
      <c r="A1825" s="16" t="inlineStr">
        <is>
          <r>
            <t xml:space="preserve">Mão de Obra</t>
          </r>
        </is>
      </c>
      <c r="B1825" s="16" t="inlineStr"/>
      <c r="C1825" s="17" t="inlineStr">
        <is>
          <r>
            <t xml:space="preserve">FONTE</t>
          </r>
        </is>
      </c>
      <c r="D1825" s="17" t="inlineStr">
        <is>
          <r>
            <t xml:space="preserve">UNID</t>
          </r>
        </is>
      </c>
      <c r="E1825" s="17" t="inlineStr">
        <is>
          <r>
            <t xml:space="preserve">COEFICIENTE</t>
          </r>
        </is>
      </c>
      <c r="F1825" s="17" t="inlineStr">
        <is>
          <r>
            <t xml:space="preserve">PREÇO UNITÁRIO</t>
          </r>
        </is>
      </c>
      <c r="G1825" s="17" t="inlineStr">
        <is>
          <r>
            <t xml:space="preserve">TOTAL</t>
          </r>
        </is>
      </c>
    </row>
    <row r="1826" customHeight="1" ht="29">
      <c r="A1826" s="18" t="inlineStr">
        <is>
          <r>
            <t xml:space="preserve">B.01.000.010139</t>
          </r>
        </is>
      </c>
      <c r="B1826" s="19" t="inlineStr">
        <is>
          <r>
            <t xml:space="preserve">Pedreiro</t>
          </r>
        </is>
      </c>
      <c r="C1826" s="18" t="inlineStr">
        <is>
          <r>
            <t xml:space="preserve">SP Obras</t>
          </r>
        </is>
      </c>
      <c r="D1826" s="18" t="inlineStr">
        <is>
          <r>
            <t xml:space="preserve">H</t>
          </r>
        </is>
      </c>
      <c r="E1826" s="20" t="n">
        <v>0.25</v>
      </c>
      <c r="F1826" s="21" t="n">
        <v>24.8727</v>
      </c>
      <c r="G1826" s="21" t="n">
        <f>ROUND(ROUND(E1826,4)*F1826,2)</f>
        <v>6.22</v>
      </c>
    </row>
    <row r="1827" customHeight="1" ht="29">
      <c r="A1827" s="18" t="inlineStr">
        <is>
          <r>
            <t xml:space="preserve">B.01.000.010146</t>
          </r>
        </is>
      </c>
      <c r="B1827" s="19" t="inlineStr">
        <is>
          <r>
            <t xml:space="preserve">Servente</t>
          </r>
        </is>
      </c>
      <c r="C1827" s="18" t="inlineStr">
        <is>
          <r>
            <t xml:space="preserve">SP Obras</t>
          </r>
        </is>
      </c>
      <c r="D1827" s="18" t="inlineStr">
        <is>
          <r>
            <t xml:space="preserve">H</t>
          </r>
        </is>
      </c>
      <c r="E1827" s="20" t="n">
        <v>0.2</v>
      </c>
      <c r="F1827" s="21" t="n">
        <v>20.4363</v>
      </c>
      <c r="G1827" s="21" t="n">
        <f>ROUND(ROUND(E1827,4)*F1827,2)</f>
        <v>4.09</v>
      </c>
    </row>
    <row r="1828" customHeight="1" ht="15">
      <c r="A1828" s="2" t="inlineStr"/>
      <c r="B1828" s="2" t="inlineStr"/>
      <c r="C1828" s="2" t="inlineStr"/>
      <c r="D1828" s="2" t="inlineStr"/>
      <c r="E1828" s="22" t="inlineStr">
        <is>
          <r>
            <t xml:space="preserve">TOTAL Mão de Obra:</t>
          </r>
        </is>
      </c>
      <c r="F1828" s="22" t="inlineStr"/>
      <c r="G1828" s="23" t="n">
        <f>SUM(G1826:G1827)</f>
        <v>10.31</v>
      </c>
    </row>
    <row r="1829" customHeight="1" ht="15">
      <c r="A1829" s="16" t="inlineStr">
        <is>
          <r>
            <t xml:space="preserve">Serviço</t>
          </r>
        </is>
      </c>
      <c r="B1829" s="16" t="inlineStr"/>
      <c r="C1829" s="17" t="inlineStr">
        <is>
          <r>
            <t xml:space="preserve">FONTE</t>
          </r>
        </is>
      </c>
      <c r="D1829" s="17" t="inlineStr">
        <is>
          <r>
            <t xml:space="preserve">UNID</t>
          </r>
        </is>
      </c>
      <c r="E1829" s="17" t="inlineStr">
        <is>
          <r>
            <t xml:space="preserve">COEFICIENTE</t>
          </r>
        </is>
      </c>
      <c r="F1829" s="17" t="inlineStr">
        <is>
          <r>
            <t xml:space="preserve">PREÇO UNITÁRIO</t>
          </r>
        </is>
      </c>
      <c r="G1829" s="17" t="inlineStr">
        <is>
          <r>
            <t xml:space="preserve">TOTAL</t>
          </r>
        </is>
      </c>
    </row>
    <row r="1830" customHeight="1" ht="29">
      <c r="A1830" s="18" t="inlineStr">
        <is>
          <r>
            <t xml:space="preserve">B.02.000.039027</t>
          </r>
        </is>
      </c>
      <c r="B1830" s="19" t="inlineStr">
        <is>
          <r>
            <t xml:space="preserve">Rejunte flexível cores diversas, para áreas interna e externa, pisos e paredes, juntas de 2 a 10 mm</t>
          </r>
        </is>
      </c>
      <c r="C1830" s="18" t="inlineStr">
        <is>
          <r>
            <t xml:space="preserve">SP Obras</t>
          </r>
        </is>
      </c>
      <c r="D1830" s="18" t="inlineStr">
        <is>
          <r>
            <t xml:space="preserve">KG</t>
          </r>
        </is>
      </c>
      <c r="E1830" s="20" t="n">
        <v>0.4</v>
      </c>
      <c r="F1830" s="21" t="n">
        <v>7.39</v>
      </c>
      <c r="G1830" s="21" t="n">
        <f>ROUND(ROUND(E1830,4)*F1830,2)</f>
        <v>2.96</v>
      </c>
    </row>
    <row r="1831" customHeight="1" ht="15">
      <c r="A1831" s="2" t="inlineStr"/>
      <c r="B1831" s="2" t="inlineStr"/>
      <c r="C1831" s="2" t="inlineStr"/>
      <c r="D1831" s="2" t="inlineStr"/>
      <c r="E1831" s="22" t="inlineStr">
        <is>
          <r>
            <t xml:space="preserve">TOTAL Serviço:</t>
          </r>
        </is>
      </c>
      <c r="F1831" s="22" t="inlineStr"/>
      <c r="G1831" s="23" t="n">
        <f>SUM(G1830:G1830)</f>
        <v>2.96</v>
      </c>
    </row>
    <row r="1832" customHeight="1" ht="15">
      <c r="A1832" s="2" t="inlineStr"/>
      <c r="B1832" s="2" t="inlineStr"/>
      <c r="C1832" s="2" t="inlineStr"/>
      <c r="D1832" s="2" t="inlineStr"/>
      <c r="E1832" s="24" t="inlineStr">
        <is>
          <r>
            <t xml:space="preserve">VALOR:</t>
          </r>
        </is>
      </c>
      <c r="F1832" s="24" t="inlineStr"/>
      <c r="G1832" s="25" t="n">
        <f>ROUND(SUM(G1828,G1831),2)</f>
        <v>13.27</v>
      </c>
    </row>
    <row r="1833" customHeight="1" ht="10">
      <c r="A1833" s="2" t="inlineStr"/>
      <c r="B1833" s="2" t="inlineStr"/>
      <c r="C1833" s="2" t="inlineStr"/>
      <c r="D1833" s="2" t="inlineStr"/>
      <c r="E1833" s="14" t="inlineStr"/>
      <c r="F1833" s="14" t="inlineStr"/>
      <c r="G1833" s="14" t="inlineStr"/>
    </row>
    <row r="1834" customHeight="1" ht="20">
      <c r="A1834" s="15" t="inlineStr">
        <is>
          <r>
            <t xml:space="preserve">3.3.8. ​18.06.510​ Rejuntamento de rodapé em placas cerâmicas com argamassa industrializada para rejunte, altura até 10 cm, juntas acima de 3 até 5 mm​ (M)</t>
          </r>
        </is>
      </c>
      <c r="B1834" s="15" t="inlineStr"/>
      <c r="C1834" s="15" t="inlineStr"/>
      <c r="D1834" s="15" t="inlineStr"/>
      <c r="E1834" s="15" t="inlineStr"/>
      <c r="F1834" s="15" t="inlineStr"/>
      <c r="G1834" s="15" t="inlineStr"/>
    </row>
    <row r="1835" customHeight="1" ht="15">
      <c r="A1835" s="16" t="inlineStr">
        <is>
          <r>
            <t xml:space="preserve">Mão de Obra</t>
          </r>
        </is>
      </c>
      <c r="B1835" s="16" t="inlineStr"/>
      <c r="C1835" s="17" t="inlineStr">
        <is>
          <r>
            <t xml:space="preserve">FONTE</t>
          </r>
        </is>
      </c>
      <c r="D1835" s="17" t="inlineStr">
        <is>
          <r>
            <t xml:space="preserve">UNID</t>
          </r>
        </is>
      </c>
      <c r="E1835" s="17" t="inlineStr">
        <is>
          <r>
            <t xml:space="preserve">COEFICIENTE</t>
          </r>
        </is>
      </c>
      <c r="F1835" s="17" t="inlineStr">
        <is>
          <r>
            <t xml:space="preserve">PREÇO UNITÁRIO</t>
          </r>
        </is>
      </c>
      <c r="G1835" s="17" t="inlineStr">
        <is>
          <r>
            <t xml:space="preserve">TOTAL</t>
          </r>
        </is>
      </c>
    </row>
    <row r="1836" customHeight="1" ht="29">
      <c r="A1836" s="18" t="inlineStr">
        <is>
          <r>
            <t xml:space="preserve">B.01.000.010139</t>
          </r>
        </is>
      </c>
      <c r="B1836" s="19" t="inlineStr">
        <is>
          <r>
            <t xml:space="preserve">Pedreiro</t>
          </r>
        </is>
      </c>
      <c r="C1836" s="18" t="inlineStr">
        <is>
          <r>
            <t xml:space="preserve">SP Obras</t>
          </r>
        </is>
      </c>
      <c r="D1836" s="18" t="inlineStr">
        <is>
          <r>
            <t xml:space="preserve">H</t>
          </r>
        </is>
      </c>
      <c r="E1836" s="20" t="n">
        <v>0.03</v>
      </c>
      <c r="F1836" s="21" t="n">
        <v>24.8727</v>
      </c>
      <c r="G1836" s="21" t="n">
        <f>ROUND(ROUND(E1836,4)*F1836,2)</f>
        <v>0.75</v>
      </c>
    </row>
    <row r="1837" customHeight="1" ht="29">
      <c r="A1837" s="18" t="inlineStr">
        <is>
          <r>
            <t xml:space="preserve">B.01.000.010146</t>
          </r>
        </is>
      </c>
      <c r="B1837" s="19" t="inlineStr">
        <is>
          <r>
            <t xml:space="preserve">Servente</t>
          </r>
        </is>
      </c>
      <c r="C1837" s="18" t="inlineStr">
        <is>
          <r>
            <t xml:space="preserve">SP Obras</t>
          </r>
        </is>
      </c>
      <c r="D1837" s="18" t="inlineStr">
        <is>
          <r>
            <t xml:space="preserve">H</t>
          </r>
        </is>
      </c>
      <c r="E1837" s="20" t="n">
        <v>0.02</v>
      </c>
      <c r="F1837" s="21" t="n">
        <v>20.4363</v>
      </c>
      <c r="G1837" s="21" t="n">
        <f>ROUND(ROUND(E1837,4)*F1837,2)</f>
        <v>0.41</v>
      </c>
    </row>
    <row r="1838" customHeight="1" ht="15">
      <c r="A1838" s="2" t="inlineStr"/>
      <c r="B1838" s="2" t="inlineStr"/>
      <c r="C1838" s="2" t="inlineStr"/>
      <c r="D1838" s="2" t="inlineStr"/>
      <c r="E1838" s="22" t="inlineStr">
        <is>
          <r>
            <t xml:space="preserve">TOTAL Mão de Obra:</t>
          </r>
        </is>
      </c>
      <c r="F1838" s="22" t="inlineStr"/>
      <c r="G1838" s="23" t="n">
        <f>SUM(G1836:G1837)</f>
        <v>1.16</v>
      </c>
    </row>
    <row r="1839" customHeight="1" ht="15">
      <c r="A1839" s="16" t="inlineStr">
        <is>
          <r>
            <t xml:space="preserve">Serviço</t>
          </r>
        </is>
      </c>
      <c r="B1839" s="16" t="inlineStr"/>
      <c r="C1839" s="17" t="inlineStr">
        <is>
          <r>
            <t xml:space="preserve">FONTE</t>
          </r>
        </is>
      </c>
      <c r="D1839" s="17" t="inlineStr">
        <is>
          <r>
            <t xml:space="preserve">UNID</t>
          </r>
        </is>
      </c>
      <c r="E1839" s="17" t="inlineStr">
        <is>
          <r>
            <t xml:space="preserve">COEFICIENTE</t>
          </r>
        </is>
      </c>
      <c r="F1839" s="17" t="inlineStr">
        <is>
          <r>
            <t xml:space="preserve">PREÇO UNITÁRIO</t>
          </r>
        </is>
      </c>
      <c r="G1839" s="17" t="inlineStr">
        <is>
          <r>
            <t xml:space="preserve">TOTAL</t>
          </r>
        </is>
      </c>
    </row>
    <row r="1840" customHeight="1" ht="29">
      <c r="A1840" s="18" t="inlineStr">
        <is>
          <r>
            <t xml:space="preserve">B.02.000.039027</t>
          </r>
        </is>
      </c>
      <c r="B1840" s="19" t="inlineStr">
        <is>
          <r>
            <t xml:space="preserve">Rejunte flexível cores diversas, para áreas interna e externa, pisos e paredes, juntas de 2 a 10 mm</t>
          </r>
        </is>
      </c>
      <c r="C1840" s="18" t="inlineStr">
        <is>
          <r>
            <t xml:space="preserve">SP Obras</t>
          </r>
        </is>
      </c>
      <c r="D1840" s="18" t="inlineStr">
        <is>
          <r>
            <t xml:space="preserve">KG</t>
          </r>
        </is>
      </c>
      <c r="E1840" s="20" t="n">
        <v>0.04</v>
      </c>
      <c r="F1840" s="21" t="n">
        <v>7.39</v>
      </c>
      <c r="G1840" s="21" t="n">
        <f>ROUND(ROUND(E1840,4)*F1840,2)</f>
        <v>0.3</v>
      </c>
    </row>
    <row r="1841" customHeight="1" ht="15">
      <c r="A1841" s="2" t="inlineStr"/>
      <c r="B1841" s="2" t="inlineStr"/>
      <c r="C1841" s="2" t="inlineStr"/>
      <c r="D1841" s="2" t="inlineStr"/>
      <c r="E1841" s="22" t="inlineStr">
        <is>
          <r>
            <t xml:space="preserve">TOTAL Serviço:</t>
          </r>
        </is>
      </c>
      <c r="F1841" s="22" t="inlineStr"/>
      <c r="G1841" s="23" t="n">
        <f>SUM(G1840:G1840)</f>
        <v>0.3</v>
      </c>
    </row>
    <row r="1842" customHeight="1" ht="15">
      <c r="A1842" s="2" t="inlineStr"/>
      <c r="B1842" s="2" t="inlineStr"/>
      <c r="C1842" s="2" t="inlineStr"/>
      <c r="D1842" s="2" t="inlineStr"/>
      <c r="E1842" s="24" t="inlineStr">
        <is>
          <r>
            <t xml:space="preserve">VALOR:</t>
          </r>
        </is>
      </c>
      <c r="F1842" s="24" t="inlineStr"/>
      <c r="G1842" s="25" t="n">
        <f>ROUND(SUM(G1838,G1841),2)</f>
        <v>1.46</v>
      </c>
    </row>
    <row r="1843" customHeight="1" ht="10">
      <c r="A1843" s="2" t="inlineStr"/>
      <c r="B1843" s="2" t="inlineStr"/>
      <c r="C1843" s="2" t="inlineStr"/>
      <c r="D1843" s="2" t="inlineStr"/>
      <c r="E1843" s="14" t="inlineStr"/>
      <c r="F1843" s="14" t="inlineStr"/>
      <c r="G1843" s="14" t="inlineStr"/>
    </row>
    <row r="1844" customHeight="1" ht="20">
      <c r="A1844" s="15" t="inlineStr">
        <is>
          <r>
            <t xml:space="preserve">3.3.9. ​18.11.032​ Revestimento em placa cerâmica esmaltada de 15x15 cm, tipo monocolor, assentado e rejuntado com argamassa industrializada​ (M2)</t>
          </r>
        </is>
      </c>
      <c r="B1844" s="15" t="inlineStr"/>
      <c r="C1844" s="15" t="inlineStr"/>
      <c r="D1844" s="15" t="inlineStr"/>
      <c r="E1844" s="15" t="inlineStr"/>
      <c r="F1844" s="15" t="inlineStr"/>
      <c r="G1844" s="15" t="inlineStr"/>
    </row>
    <row r="1845" customHeight="1" ht="15">
      <c r="A1845" s="16" t="inlineStr">
        <is>
          <r>
            <t xml:space="preserve">Material</t>
          </r>
        </is>
      </c>
      <c r="B1845" s="16" t="inlineStr"/>
      <c r="C1845" s="17" t="inlineStr">
        <is>
          <r>
            <t xml:space="preserve">FONTE</t>
          </r>
        </is>
      </c>
      <c r="D1845" s="17" t="inlineStr">
        <is>
          <r>
            <t xml:space="preserve">UNID</t>
          </r>
        </is>
      </c>
      <c r="E1845" s="17" t="inlineStr">
        <is>
          <r>
            <t xml:space="preserve">COEFICIENTE</t>
          </r>
        </is>
      </c>
      <c r="F1845" s="17" t="inlineStr">
        <is>
          <r>
            <t xml:space="preserve">PREÇO UNITÁRIO</t>
          </r>
        </is>
      </c>
      <c r="G1845" s="17" t="inlineStr">
        <is>
          <r>
            <t xml:space="preserve">TOTAL</t>
          </r>
        </is>
      </c>
    </row>
    <row r="1846" customHeight="1" ht="29">
      <c r="A1846" s="18" t="inlineStr">
        <is>
          <r>
            <t xml:space="preserve">B.02.000.039031</t>
          </r>
        </is>
      </c>
      <c r="B1846" s="19" t="inlineStr">
        <is>
          <r>
            <t xml:space="preserve">Argamassa colante industrializada para assentamento, uso interno, tipo AC-I, conforme NBR 14081</t>
          </r>
        </is>
      </c>
      <c r="C1846" s="18" t="inlineStr">
        <is>
          <r>
            <t xml:space="preserve">SP Obras</t>
          </r>
        </is>
      </c>
      <c r="D1846" s="18" t="inlineStr">
        <is>
          <r>
            <t xml:space="preserve">KG</t>
          </r>
        </is>
      </c>
      <c r="E1846" s="20" t="n">
        <v>4.4</v>
      </c>
      <c r="F1846" s="21" t="n">
        <v>0.87</v>
      </c>
      <c r="G1846" s="21" t="n">
        <f>ROUND(ROUND(E1846,4)*F1846,2)</f>
        <v>3.83</v>
      </c>
    </row>
    <row r="1847" customHeight="1" ht="29">
      <c r="A1847" s="18" t="inlineStr">
        <is>
          <r>
            <t xml:space="preserve">G.02.000.023008</t>
          </r>
        </is>
      </c>
      <c r="B1847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1847" s="18" t="inlineStr">
        <is>
          <r>
            <t xml:space="preserve">SP Obras</t>
          </r>
        </is>
      </c>
      <c r="D1847" s="18" t="inlineStr">
        <is>
          <r>
            <t xml:space="preserve">M2</t>
          </r>
        </is>
      </c>
      <c r="E1847" s="20" t="n">
        <v>1.1</v>
      </c>
      <c r="F1847" s="21" t="n">
        <v>61.89</v>
      </c>
      <c r="G1847" s="21" t="n">
        <f>ROUND(ROUND(E1847,4)*F1847,2)</f>
        <v>68.08</v>
      </c>
    </row>
    <row r="1848" customHeight="1" ht="15">
      <c r="A1848" s="2" t="inlineStr"/>
      <c r="B1848" s="2" t="inlineStr"/>
      <c r="C1848" s="2" t="inlineStr"/>
      <c r="D1848" s="2" t="inlineStr"/>
      <c r="E1848" s="22" t="inlineStr">
        <is>
          <r>
            <t xml:space="preserve">TOTAL Material:</t>
          </r>
        </is>
      </c>
      <c r="F1848" s="22" t="inlineStr"/>
      <c r="G1848" s="23" t="n">
        <f>SUM(G1846:G1847)</f>
        <v>71.91</v>
      </c>
    </row>
    <row r="1849" customHeight="1" ht="15">
      <c r="A1849" s="16" t="inlineStr">
        <is>
          <r>
            <t xml:space="preserve">Mão de Obra</t>
          </r>
        </is>
      </c>
      <c r="B1849" s="16" t="inlineStr"/>
      <c r="C1849" s="17" t="inlineStr">
        <is>
          <r>
            <t xml:space="preserve">FONTE</t>
          </r>
        </is>
      </c>
      <c r="D1849" s="17" t="inlineStr">
        <is>
          <r>
            <t xml:space="preserve">UNID</t>
          </r>
        </is>
      </c>
      <c r="E1849" s="17" t="inlineStr">
        <is>
          <r>
            <t xml:space="preserve">COEFICIENTE</t>
          </r>
        </is>
      </c>
      <c r="F1849" s="17" t="inlineStr">
        <is>
          <r>
            <t xml:space="preserve">PREÇO UNITÁRIO</t>
          </r>
        </is>
      </c>
      <c r="G1849" s="17" t="inlineStr">
        <is>
          <r>
            <t xml:space="preserve">TOTAL</t>
          </r>
        </is>
      </c>
    </row>
    <row r="1850" customHeight="1" ht="29">
      <c r="A1850" s="18" t="inlineStr">
        <is>
          <r>
            <t xml:space="preserve">B.01.000.010139</t>
          </r>
        </is>
      </c>
      <c r="B1850" s="19" t="inlineStr">
        <is>
          <r>
            <t xml:space="preserve">Pedreiro</t>
          </r>
        </is>
      </c>
      <c r="C1850" s="18" t="inlineStr">
        <is>
          <r>
            <t xml:space="preserve">SP Obras</t>
          </r>
        </is>
      </c>
      <c r="D1850" s="18" t="inlineStr">
        <is>
          <r>
            <t xml:space="preserve">H</t>
          </r>
        </is>
      </c>
      <c r="E1850" s="20" t="n">
        <v>0.6</v>
      </c>
      <c r="F1850" s="21" t="n">
        <v>24.8727</v>
      </c>
      <c r="G1850" s="21" t="n">
        <f>ROUND(ROUND(E1850,4)*F1850,2)</f>
        <v>14.92</v>
      </c>
    </row>
    <row r="1851" customHeight="1" ht="29">
      <c r="A1851" s="18" t="inlineStr">
        <is>
          <r>
            <t xml:space="preserve">B.01.000.010146</t>
          </r>
        </is>
      </c>
      <c r="B1851" s="19" t="inlineStr">
        <is>
          <r>
            <t xml:space="preserve">Servente</t>
          </r>
        </is>
      </c>
      <c r="C1851" s="18" t="inlineStr">
        <is>
          <r>
            <t xml:space="preserve">SP Obras</t>
          </r>
        </is>
      </c>
      <c r="D1851" s="18" t="inlineStr">
        <is>
          <r>
            <t xml:space="preserve">H</t>
          </r>
        </is>
      </c>
      <c r="E1851" s="20" t="n">
        <v>0.4</v>
      </c>
      <c r="F1851" s="21" t="n">
        <v>20.4363</v>
      </c>
      <c r="G1851" s="21" t="n">
        <f>ROUND(ROUND(E1851,4)*F1851,2)</f>
        <v>8.17</v>
      </c>
    </row>
    <row r="1852" customHeight="1" ht="15">
      <c r="A1852" s="2" t="inlineStr"/>
      <c r="B1852" s="2" t="inlineStr"/>
      <c r="C1852" s="2" t="inlineStr"/>
      <c r="D1852" s="2" t="inlineStr"/>
      <c r="E1852" s="22" t="inlineStr">
        <is>
          <r>
            <t xml:space="preserve">TOTAL Mão de Obra:</t>
          </r>
        </is>
      </c>
      <c r="F1852" s="22" t="inlineStr"/>
      <c r="G1852" s="23" t="n">
        <f>SUM(G1850:G1851)</f>
        <v>23.09</v>
      </c>
    </row>
    <row r="1853" customHeight="1" ht="15">
      <c r="A1853" s="16" t="inlineStr">
        <is>
          <r>
            <t xml:space="preserve">Serviço</t>
          </r>
        </is>
      </c>
      <c r="B1853" s="16" t="inlineStr"/>
      <c r="C1853" s="17" t="inlineStr">
        <is>
          <r>
            <t xml:space="preserve">FONTE</t>
          </r>
        </is>
      </c>
      <c r="D1853" s="17" t="inlineStr">
        <is>
          <r>
            <t xml:space="preserve">UNID</t>
          </r>
        </is>
      </c>
      <c r="E1853" s="17" t="inlineStr">
        <is>
          <r>
            <t xml:space="preserve">COEFICIENTE</t>
          </r>
        </is>
      </c>
      <c r="F1853" s="17" t="inlineStr">
        <is>
          <r>
            <t xml:space="preserve">PREÇO UNITÁRIO</t>
          </r>
        </is>
      </c>
      <c r="G1853" s="17" t="inlineStr">
        <is>
          <r>
            <t xml:space="preserve">TOTAL</t>
          </r>
        </is>
      </c>
    </row>
    <row r="1854" customHeight="1" ht="29">
      <c r="A1854" s="18" t="inlineStr">
        <is>
          <r>
            <t xml:space="preserve">B.02.000.039027</t>
          </r>
        </is>
      </c>
      <c r="B1854" s="19" t="inlineStr">
        <is>
          <r>
            <t xml:space="preserve">Rejunte flexível cores diversas, para áreas interna e externa, pisos e paredes, juntas de 2 a 10 mm</t>
          </r>
        </is>
      </c>
      <c r="C1854" s="18" t="inlineStr">
        <is>
          <r>
            <t xml:space="preserve">SP Obras</t>
          </r>
        </is>
      </c>
      <c r="D1854" s="18" t="inlineStr">
        <is>
          <r>
            <t xml:space="preserve">KG</t>
          </r>
        </is>
      </c>
      <c r="E1854" s="20" t="n">
        <v>0.45</v>
      </c>
      <c r="F1854" s="21" t="n">
        <v>7.39</v>
      </c>
      <c r="G1854" s="21" t="n">
        <f>ROUND(ROUND(E1854,4)*F1854,2)</f>
        <v>3.33</v>
      </c>
    </row>
    <row r="1855" customHeight="1" ht="15">
      <c r="A1855" s="2" t="inlineStr"/>
      <c r="B1855" s="2" t="inlineStr"/>
      <c r="C1855" s="2" t="inlineStr"/>
      <c r="D1855" s="2" t="inlineStr"/>
      <c r="E1855" s="22" t="inlineStr">
        <is>
          <r>
            <t xml:space="preserve">TOTAL Serviço:</t>
          </r>
        </is>
      </c>
      <c r="F1855" s="22" t="inlineStr"/>
      <c r="G1855" s="23" t="n">
        <f>SUM(G1854:G1854)</f>
        <v>3.33</v>
      </c>
    </row>
    <row r="1856" customHeight="1" ht="15">
      <c r="A1856" s="2" t="inlineStr"/>
      <c r="B1856" s="2" t="inlineStr"/>
      <c r="C1856" s="2" t="inlineStr"/>
      <c r="D1856" s="2" t="inlineStr"/>
      <c r="E1856" s="24" t="inlineStr">
        <is>
          <r>
            <t xml:space="preserve">VALOR:</t>
          </r>
        </is>
      </c>
      <c r="F1856" s="24" t="inlineStr"/>
      <c r="G1856" s="25" t="n">
        <f>ROUND(SUM(G1848,G1852,G1855),2)</f>
        <v>98.34</v>
      </c>
    </row>
    <row r="1857" customHeight="1" ht="10">
      <c r="A1857" s="2" t="inlineStr"/>
      <c r="B1857" s="2" t="inlineStr"/>
      <c r="C1857" s="2" t="inlineStr"/>
      <c r="D1857" s="2" t="inlineStr"/>
      <c r="E1857" s="14" t="inlineStr"/>
      <c r="F1857" s="14" t="inlineStr"/>
      <c r="G1857" s="14" t="inlineStr"/>
    </row>
    <row r="1858" customHeight="1" ht="20">
      <c r="A1858" s="15" t="inlineStr">
        <is>
          <r>
            <t xml:space="preserve">3.3.10. ​19.01.062​ Peitoril e/ou soleira em granito, espessura de 2 cm e largura até 20 cm, acabamento polido​ (M)</t>
          </r>
        </is>
      </c>
      <c r="B1858" s="15" t="inlineStr"/>
      <c r="C1858" s="15" t="inlineStr"/>
      <c r="D1858" s="15" t="inlineStr"/>
      <c r="E1858" s="15" t="inlineStr"/>
      <c r="F1858" s="15" t="inlineStr"/>
      <c r="G1858" s="15" t="inlineStr"/>
    </row>
    <row r="1859" customHeight="1" ht="15">
      <c r="A1859" s="16" t="inlineStr">
        <is>
          <r>
            <t xml:space="preserve">Material</t>
          </r>
        </is>
      </c>
      <c r="B1859" s="16" t="inlineStr"/>
      <c r="C1859" s="17" t="inlineStr">
        <is>
          <r>
            <t xml:space="preserve">FONTE</t>
          </r>
        </is>
      </c>
      <c r="D1859" s="17" t="inlineStr">
        <is>
          <r>
            <t xml:space="preserve">UNID</t>
          </r>
        </is>
      </c>
      <c r="E1859" s="17" t="inlineStr">
        <is>
          <r>
            <t xml:space="preserve">COEFICIENTE</t>
          </r>
        </is>
      </c>
      <c r="F1859" s="17" t="inlineStr">
        <is>
          <r>
            <t xml:space="preserve">PREÇO UNITÁRIO</t>
          </r>
        </is>
      </c>
      <c r="G1859" s="17" t="inlineStr">
        <is>
          <r>
            <t xml:space="preserve">TOTAL</t>
          </r>
        </is>
      </c>
    </row>
    <row r="1860" customHeight="1" ht="29">
      <c r="A1860" s="18" t="inlineStr">
        <is>
          <r>
            <t xml:space="preserve">B.02.000.039056</t>
          </r>
        </is>
      </c>
      <c r="B1860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1860" s="18" t="inlineStr">
        <is>
          <r>
            <t xml:space="preserve">SP Obras</t>
          </r>
        </is>
      </c>
      <c r="D1860" s="18" t="inlineStr">
        <is>
          <r>
            <t xml:space="preserve">KG</t>
          </r>
        </is>
      </c>
      <c r="E1860" s="20" t="n">
        <v>1.0</v>
      </c>
      <c r="F1860" s="21" t="n">
        <v>3.83</v>
      </c>
      <c r="G1860" s="21" t="n">
        <f>ROUND(ROUND(E1860,4)*F1860,2)</f>
        <v>3.83</v>
      </c>
    </row>
    <row r="1861" customHeight="1" ht="38">
      <c r="A1861" s="18" t="inlineStr">
        <is>
          <r>
            <t xml:space="preserve">K.02.000.032508</t>
          </r>
        </is>
      </c>
      <c r="B1861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1861" s="18" t="inlineStr">
        <is>
          <r>
            <t xml:space="preserve">SP Obras</t>
          </r>
        </is>
      </c>
      <c r="D1861" s="18" t="inlineStr">
        <is>
          <r>
            <t xml:space="preserve">M</t>
          </r>
        </is>
      </c>
      <c r="E1861" s="20" t="n">
        <v>1.05</v>
      </c>
      <c r="F1861" s="21" t="n">
        <v>151.86</v>
      </c>
      <c r="G1861" s="21" t="n">
        <f>ROUND(ROUND(E1861,4)*F1861,2)</f>
        <v>159.45</v>
      </c>
    </row>
    <row r="1862" customHeight="1" ht="15">
      <c r="A1862" s="2" t="inlineStr"/>
      <c r="B1862" s="2" t="inlineStr"/>
      <c r="C1862" s="2" t="inlineStr"/>
      <c r="D1862" s="2" t="inlineStr"/>
      <c r="E1862" s="22" t="inlineStr">
        <is>
          <r>
            <t xml:space="preserve">TOTAL Material:</t>
          </r>
        </is>
      </c>
      <c r="F1862" s="22" t="inlineStr"/>
      <c r="G1862" s="23" t="n">
        <f>SUM(G1860:G1861)</f>
        <v>163.28</v>
      </c>
    </row>
    <row r="1863" customHeight="1" ht="15">
      <c r="A1863" s="16" t="inlineStr">
        <is>
          <r>
            <t xml:space="preserve">Mão de Obra</t>
          </r>
        </is>
      </c>
      <c r="B1863" s="16" t="inlineStr"/>
      <c r="C1863" s="17" t="inlineStr">
        <is>
          <r>
            <t xml:space="preserve">FONTE</t>
          </r>
        </is>
      </c>
      <c r="D1863" s="17" t="inlineStr">
        <is>
          <r>
            <t xml:space="preserve">UNID</t>
          </r>
        </is>
      </c>
      <c r="E1863" s="17" t="inlineStr">
        <is>
          <r>
            <t xml:space="preserve">COEFICIENTE</t>
          </r>
        </is>
      </c>
      <c r="F1863" s="17" t="inlineStr">
        <is>
          <r>
            <t xml:space="preserve">PREÇO UNITÁRIO</t>
          </r>
        </is>
      </c>
      <c r="G1863" s="17" t="inlineStr">
        <is>
          <r>
            <t xml:space="preserve">TOTAL</t>
          </r>
        </is>
      </c>
    </row>
    <row r="1864" customHeight="1" ht="29">
      <c r="A1864" s="18" t="inlineStr">
        <is>
          <r>
            <t xml:space="preserve">B.01.000.010124</t>
          </r>
        </is>
      </c>
      <c r="B1864" s="19" t="inlineStr">
        <is>
          <r>
            <t xml:space="preserve">Graniteiro</t>
          </r>
        </is>
      </c>
      <c r="C1864" s="18" t="inlineStr">
        <is>
          <r>
            <t xml:space="preserve">SP Obras</t>
          </r>
        </is>
      </c>
      <c r="D1864" s="18" t="inlineStr">
        <is>
          <r>
            <t xml:space="preserve">H</t>
          </r>
        </is>
      </c>
      <c r="E1864" s="20" t="n">
        <v>0.27</v>
      </c>
      <c r="F1864" s="21" t="n">
        <v>29.8021</v>
      </c>
      <c r="G1864" s="21" t="n">
        <f>ROUND(ROUND(E1864,4)*F1864,2)</f>
        <v>8.05</v>
      </c>
    </row>
    <row r="1865" customHeight="1" ht="29">
      <c r="A1865" s="18" t="inlineStr">
        <is>
          <r>
            <t xml:space="preserve">B.01.000.010146</t>
          </r>
        </is>
      </c>
      <c r="B1865" s="19" t="inlineStr">
        <is>
          <r>
            <t xml:space="preserve">Servente</t>
          </r>
        </is>
      </c>
      <c r="C1865" s="18" t="inlineStr">
        <is>
          <r>
            <t xml:space="preserve">SP Obras</t>
          </r>
        </is>
      </c>
      <c r="D1865" s="18" t="inlineStr">
        <is>
          <r>
            <t xml:space="preserve">H</t>
          </r>
        </is>
      </c>
      <c r="E1865" s="20" t="n">
        <v>0.27</v>
      </c>
      <c r="F1865" s="21" t="n">
        <v>20.4363</v>
      </c>
      <c r="G1865" s="21" t="n">
        <f>ROUND(ROUND(E1865,4)*F1865,2)</f>
        <v>5.52</v>
      </c>
    </row>
    <row r="1866" customHeight="1" ht="15">
      <c r="A1866" s="2" t="inlineStr"/>
      <c r="B1866" s="2" t="inlineStr"/>
      <c r="C1866" s="2" t="inlineStr"/>
      <c r="D1866" s="2" t="inlineStr"/>
      <c r="E1866" s="22" t="inlineStr">
        <is>
          <r>
            <t xml:space="preserve">TOTAL Mão de Obra:</t>
          </r>
        </is>
      </c>
      <c r="F1866" s="22" t="inlineStr"/>
      <c r="G1866" s="23" t="n">
        <f>SUM(G1864:G1865)</f>
        <v>13.57</v>
      </c>
    </row>
    <row r="1867" customHeight="1" ht="15">
      <c r="A1867" s="16" t="inlineStr">
        <is>
          <r>
            <t xml:space="preserve">Serviço</t>
          </r>
        </is>
      </c>
      <c r="B1867" s="16" t="inlineStr"/>
      <c r="C1867" s="17" t="inlineStr">
        <is>
          <r>
            <t xml:space="preserve">FONTE</t>
          </r>
        </is>
      </c>
      <c r="D1867" s="17" t="inlineStr">
        <is>
          <r>
            <t xml:space="preserve">UNID</t>
          </r>
        </is>
      </c>
      <c r="E1867" s="17" t="inlineStr">
        <is>
          <r>
            <t xml:space="preserve">COEFICIENTE</t>
          </r>
        </is>
      </c>
      <c r="F1867" s="17" t="inlineStr">
        <is>
          <r>
            <t xml:space="preserve">PREÇO UNITÁRIO</t>
          </r>
        </is>
      </c>
      <c r="G1867" s="17" t="inlineStr">
        <is>
          <r>
            <t xml:space="preserve">TOTAL</t>
          </r>
        </is>
      </c>
    </row>
    <row r="1868" customHeight="1" ht="29">
      <c r="A1868" s="18" t="inlineStr">
        <is>
          <r>
            <t xml:space="preserve">B.02.000.039027</t>
          </r>
        </is>
      </c>
      <c r="B1868" s="19" t="inlineStr">
        <is>
          <r>
            <t xml:space="preserve">Rejunte flexível cores diversas, para áreas interna e externa, pisos e paredes, juntas de 2 a 10 mm</t>
          </r>
        </is>
      </c>
      <c r="C1868" s="18" t="inlineStr">
        <is>
          <r>
            <t xml:space="preserve">SP Obras</t>
          </r>
        </is>
      </c>
      <c r="D1868" s="18" t="inlineStr">
        <is>
          <r>
            <t xml:space="preserve">KG</t>
          </r>
        </is>
      </c>
      <c r="E1868" s="20" t="n">
        <v>0.162</v>
      </c>
      <c r="F1868" s="21" t="n">
        <v>7.39</v>
      </c>
      <c r="G1868" s="21" t="n">
        <f>ROUND(ROUND(E1868,4)*F1868,2)</f>
        <v>1.2</v>
      </c>
    </row>
    <row r="1869" customHeight="1" ht="15">
      <c r="A1869" s="2" t="inlineStr"/>
      <c r="B1869" s="2" t="inlineStr"/>
      <c r="C1869" s="2" t="inlineStr"/>
      <c r="D1869" s="2" t="inlineStr"/>
      <c r="E1869" s="22" t="inlineStr">
        <is>
          <r>
            <t xml:space="preserve">TOTAL Serviço:</t>
          </r>
        </is>
      </c>
      <c r="F1869" s="22" t="inlineStr"/>
      <c r="G1869" s="23" t="n">
        <f>SUM(G1868:G1868)</f>
        <v>1.2</v>
      </c>
    </row>
    <row r="1870" customHeight="1" ht="15">
      <c r="A1870" s="2" t="inlineStr"/>
      <c r="B1870" s="2" t="inlineStr"/>
      <c r="C1870" s="2" t="inlineStr"/>
      <c r="D1870" s="2" t="inlineStr"/>
      <c r="E1870" s="24" t="inlineStr">
        <is>
          <r>
            <t xml:space="preserve">VALOR:</t>
          </r>
        </is>
      </c>
      <c r="F1870" s="24" t="inlineStr"/>
      <c r="G1870" s="25" t="n">
        <f>ROUND(SUM(G1862,G1866,G1869),2)</f>
        <v>178.05</v>
      </c>
    </row>
    <row r="1871" customHeight="1" ht="10">
      <c r="A1871" s="2" t="inlineStr"/>
      <c r="B1871" s="2" t="inlineStr"/>
      <c r="C1871" s="2" t="inlineStr"/>
      <c r="D1871" s="2" t="inlineStr"/>
      <c r="E1871" s="14" t="inlineStr"/>
      <c r="F1871" s="14" t="inlineStr"/>
      <c r="G1871" s="14" t="inlineStr"/>
    </row>
    <row r="1872" customHeight="1" ht="20">
      <c r="A1872" s="15" t="inlineStr">
        <is>
          <r>
            <t xml:space="preserve">3.3.11. ​23.09.040​ Porta lisa com batente madeira - 80 x 210 cm​ (UN)</t>
          </r>
        </is>
      </c>
      <c r="B1872" s="15" t="inlineStr"/>
      <c r="C1872" s="15" t="inlineStr"/>
      <c r="D1872" s="15" t="inlineStr"/>
      <c r="E1872" s="15" t="inlineStr"/>
      <c r="F1872" s="15" t="inlineStr"/>
      <c r="G1872" s="15" t="inlineStr"/>
    </row>
    <row r="1873" customHeight="1" ht="15">
      <c r="A1873" s="16" t="inlineStr">
        <is>
          <r>
            <t xml:space="preserve">Material</t>
          </r>
        </is>
      </c>
      <c r="B1873" s="16" t="inlineStr"/>
      <c r="C1873" s="17" t="inlineStr">
        <is>
          <r>
            <t xml:space="preserve">FONTE</t>
          </r>
        </is>
      </c>
      <c r="D1873" s="17" t="inlineStr">
        <is>
          <r>
            <t xml:space="preserve">UNID</t>
          </r>
        </is>
      </c>
      <c r="E1873" s="17" t="inlineStr">
        <is>
          <r>
            <t xml:space="preserve">COEFICIENTE</t>
          </r>
        </is>
      </c>
      <c r="F1873" s="17" t="inlineStr">
        <is>
          <r>
            <t xml:space="preserve">PREÇO UNITÁRIO</t>
          </r>
        </is>
      </c>
      <c r="G1873" s="17" t="inlineStr">
        <is>
          <r>
            <t xml:space="preserve">TOTAL</t>
          </r>
        </is>
      </c>
    </row>
    <row r="1874" customHeight="1" ht="29">
      <c r="A1874" s="18" t="inlineStr">
        <is>
          <r>
            <t xml:space="preserve">B.04.000.020503</t>
          </r>
        </is>
      </c>
      <c r="B1874" s="19" t="inlineStr">
        <is>
          <r>
            <t xml:space="preserve">Areia média lavada (a granel caçamba fechada)</t>
          </r>
        </is>
      </c>
      <c r="C1874" s="18" t="inlineStr">
        <is>
          <r>
            <t xml:space="preserve">SP Obras</t>
          </r>
        </is>
      </c>
      <c r="D1874" s="18" t="inlineStr">
        <is>
          <r>
            <t xml:space="preserve">M3</t>
          </r>
        </is>
      </c>
      <c r="E1874" s="20" t="n">
        <v>0.0063</v>
      </c>
      <c r="F1874" s="21" t="n">
        <v>170.0</v>
      </c>
      <c r="G1874" s="21" t="n">
        <f>ROUND(ROUND(E1874,4)*F1874,2)</f>
        <v>1.07</v>
      </c>
    </row>
    <row r="1875" customHeight="1" ht="29">
      <c r="A1875" s="18" t="inlineStr">
        <is>
          <r>
            <t xml:space="preserve">D.04.000.030135</t>
          </r>
        </is>
      </c>
      <c r="B1875" s="19" t="inlineStr">
        <is>
          <r>
            <t xml:space="preserve">Batente madeira itauba/garapeira/cedro/angelim 14 x 3,5 cm, vão 52 a 92 x 210 cm</t>
          </r>
        </is>
      </c>
      <c r="C1875" s="18" t="inlineStr">
        <is>
          <r>
            <t xml:space="preserve">SP Obras</t>
          </r>
        </is>
      </c>
      <c r="D1875" s="18" t="inlineStr">
        <is>
          <r>
            <t xml:space="preserve">UN</t>
          </r>
        </is>
      </c>
      <c r="E1875" s="20" t="n">
        <v>1.0</v>
      </c>
      <c r="F1875" s="21" t="n">
        <v>192.81</v>
      </c>
      <c r="G1875" s="21" t="n">
        <f>ROUND(ROUND(E1875,4)*F1875,2)</f>
        <v>192.81</v>
      </c>
    </row>
    <row r="1876" customHeight="1" ht="29">
      <c r="A1876" s="18" t="inlineStr">
        <is>
          <r>
            <t xml:space="preserve">B.02.000.020508</t>
          </r>
        </is>
      </c>
      <c r="B1876" s="19" t="inlineStr">
        <is>
          <r>
            <t xml:space="preserve">Cimento CPII-E-32 (sacos de 50 kg)</t>
          </r>
        </is>
      </c>
      <c r="C1876" s="18" t="inlineStr">
        <is>
          <r>
            <t xml:space="preserve">SP Obras</t>
          </r>
        </is>
      </c>
      <c r="D1876" s="18" t="inlineStr">
        <is>
          <r>
            <t xml:space="preserve">KG</t>
          </r>
        </is>
      </c>
      <c r="E1876" s="20" t="n">
        <v>2.71</v>
      </c>
      <c r="F1876" s="21" t="n">
        <v>0.65</v>
      </c>
      <c r="G1876" s="21" t="n">
        <f>ROUND(ROUND(E1876,4)*F1876,2)</f>
        <v>1.76</v>
      </c>
    </row>
    <row r="1877" customHeight="1" ht="29">
      <c r="A1877" s="18" t="inlineStr">
        <is>
          <r>
            <t xml:space="preserve">D.04.000.030223</t>
          </r>
        </is>
      </c>
      <c r="B1877" s="19" t="inlineStr">
        <is>
          <r>
            <t xml:space="preserve">Folha de porta lisa em madeira sarrafeada para pintura 82x210cm</t>
          </r>
        </is>
      </c>
      <c r="C1877" s="18" t="inlineStr">
        <is>
          <r>
            <t xml:space="preserve">SP Obras</t>
          </r>
        </is>
      </c>
      <c r="D1877" s="18" t="inlineStr">
        <is>
          <r>
            <t xml:space="preserve">UN</t>
          </r>
        </is>
      </c>
      <c r="E1877" s="20" t="n">
        <v>1.0</v>
      </c>
      <c r="F1877" s="21" t="n">
        <v>239.73</v>
      </c>
      <c r="G1877" s="21" t="n">
        <f>ROUND(ROUND(E1877,4)*F1877,2)</f>
        <v>239.73</v>
      </c>
    </row>
    <row r="1878" customHeight="1" ht="29">
      <c r="A1878" s="18" t="inlineStr">
        <is>
          <r>
            <t xml:space="preserve">D.04.000.030150</t>
          </r>
        </is>
      </c>
      <c r="B1878" s="19" t="inlineStr">
        <is>
          <r>
            <t xml:space="preserve">Guarnição cedrinho de 210 x 100 x 1 x 5 cm</t>
          </r>
        </is>
      </c>
      <c r="C1878" s="18" t="inlineStr">
        <is>
          <r>
            <t xml:space="preserve">SP Obras</t>
          </r>
        </is>
      </c>
      <c r="D1878" s="18" t="inlineStr">
        <is>
          <r>
            <t xml:space="preserve">UN</t>
          </r>
        </is>
      </c>
      <c r="E1878" s="20" t="n">
        <v>2.0</v>
      </c>
      <c r="F1878" s="21" t="n">
        <v>34.2</v>
      </c>
      <c r="G1878" s="21" t="n">
        <f>ROUND(ROUND(E1878,4)*F1878,2)</f>
        <v>68.4</v>
      </c>
    </row>
    <row r="1879" customHeight="1" ht="29">
      <c r="A1879" s="18" t="inlineStr">
        <is>
          <r>
            <t xml:space="preserve">E.02.000.026760</t>
          </r>
        </is>
      </c>
      <c r="B1879" s="19" t="inlineStr">
        <is>
          <r>
            <t xml:space="preserve">Prego diversas bitolas (referência 18 x 27)</t>
          </r>
        </is>
      </c>
      <c r="C1879" s="18" t="inlineStr">
        <is>
          <r>
            <t xml:space="preserve">SP Obras</t>
          </r>
        </is>
      </c>
      <c r="D1879" s="18" t="inlineStr">
        <is>
          <r>
            <t xml:space="preserve">KG</t>
          </r>
        </is>
      </c>
      <c r="E1879" s="20" t="n">
        <v>0.2</v>
      </c>
      <c r="F1879" s="21" t="n">
        <v>10.42</v>
      </c>
      <c r="G1879" s="21" t="n">
        <f>ROUND(ROUND(E1879,4)*F1879,2)</f>
        <v>2.08</v>
      </c>
    </row>
    <row r="1880" customHeight="1" ht="15">
      <c r="A1880" s="2" t="inlineStr"/>
      <c r="B1880" s="2" t="inlineStr"/>
      <c r="C1880" s="2" t="inlineStr"/>
      <c r="D1880" s="2" t="inlineStr"/>
      <c r="E1880" s="22" t="inlineStr">
        <is>
          <r>
            <t xml:space="preserve">TOTAL Material:</t>
          </r>
        </is>
      </c>
      <c r="F1880" s="22" t="inlineStr"/>
      <c r="G1880" s="23" t="n">
        <f>SUM(G1874:G1879)</f>
        <v>505.85</v>
      </c>
    </row>
    <row r="1881" customHeight="1" ht="15">
      <c r="A1881" s="16" t="inlineStr">
        <is>
          <r>
            <t xml:space="preserve">Mão de Obra</t>
          </r>
        </is>
      </c>
      <c r="B1881" s="16" t="inlineStr"/>
      <c r="C1881" s="17" t="inlineStr">
        <is>
          <r>
            <t xml:space="preserve">FONTE</t>
          </r>
        </is>
      </c>
      <c r="D1881" s="17" t="inlineStr">
        <is>
          <r>
            <t xml:space="preserve">UNID</t>
          </r>
        </is>
      </c>
      <c r="E1881" s="17" t="inlineStr">
        <is>
          <r>
            <t xml:space="preserve">COEFICIENTE</t>
          </r>
        </is>
      </c>
      <c r="F1881" s="17" t="inlineStr">
        <is>
          <r>
            <t xml:space="preserve">PREÇO UNITÁRIO</t>
          </r>
        </is>
      </c>
      <c r="G1881" s="17" t="inlineStr">
        <is>
          <r>
            <t xml:space="preserve">TOTAL</t>
          </r>
        </is>
      </c>
    </row>
    <row r="1882" customHeight="1" ht="29">
      <c r="A1882" s="18" t="inlineStr">
        <is>
          <r>
            <t xml:space="preserve">B.01.000.010112</t>
          </r>
        </is>
      </c>
      <c r="B1882" s="19" t="inlineStr">
        <is>
          <r>
            <t xml:space="preserve">Ajudante de carpinteiro</t>
          </r>
        </is>
      </c>
      <c r="C1882" s="18" t="inlineStr">
        <is>
          <r>
            <t xml:space="preserve">SP Obras</t>
          </r>
        </is>
      </c>
      <c r="D1882" s="18" t="inlineStr">
        <is>
          <r>
            <t xml:space="preserve">H</t>
          </r>
        </is>
      </c>
      <c r="E1882" s="20" t="n">
        <v>1.5</v>
      </c>
      <c r="F1882" s="21" t="n">
        <v>20.4363</v>
      </c>
      <c r="G1882" s="21" t="n">
        <f>ROUND(ROUND(E1882,4)*F1882,2)</f>
        <v>30.65</v>
      </c>
    </row>
    <row r="1883" customHeight="1" ht="29">
      <c r="A1883" s="18" t="inlineStr">
        <is>
          <r>
            <t xml:space="preserve">B.01.000.010111</t>
          </r>
        </is>
      </c>
      <c r="B1883" s="19" t="inlineStr">
        <is>
          <r>
            <t xml:space="preserve">Carpinteiro</t>
          </r>
        </is>
      </c>
      <c r="C1883" s="18" t="inlineStr">
        <is>
          <r>
            <t xml:space="preserve">SP Obras</t>
          </r>
        </is>
      </c>
      <c r="D1883" s="18" t="inlineStr">
        <is>
          <r>
            <t xml:space="preserve">H</t>
          </r>
        </is>
      </c>
      <c r="E1883" s="20" t="n">
        <v>1.5</v>
      </c>
      <c r="F1883" s="21" t="n">
        <v>24.8727</v>
      </c>
      <c r="G1883" s="21" t="n">
        <f>ROUND(ROUND(E1883,4)*F1883,2)</f>
        <v>37.31</v>
      </c>
    </row>
    <row r="1884" customHeight="1" ht="29">
      <c r="A1884" s="18" t="inlineStr">
        <is>
          <r>
            <t xml:space="preserve">B.01.000.010139</t>
          </r>
        </is>
      </c>
      <c r="B1884" s="19" t="inlineStr">
        <is>
          <r>
            <t xml:space="preserve">Pedreiro</t>
          </r>
        </is>
      </c>
      <c r="C1884" s="18" t="inlineStr">
        <is>
          <r>
            <t xml:space="preserve">SP Obras</t>
          </r>
        </is>
      </c>
      <c r="D1884" s="18" t="inlineStr">
        <is>
          <r>
            <t xml:space="preserve">H</t>
          </r>
        </is>
      </c>
      <c r="E1884" s="20" t="n">
        <v>1.3</v>
      </c>
      <c r="F1884" s="21" t="n">
        <v>24.8727</v>
      </c>
      <c r="G1884" s="21" t="n">
        <f>ROUND(ROUND(E1884,4)*F1884,2)</f>
        <v>32.33</v>
      </c>
    </row>
    <row r="1885" customHeight="1" ht="29">
      <c r="A1885" s="18" t="inlineStr">
        <is>
          <r>
            <t xml:space="preserve">B.01.000.010146</t>
          </r>
        </is>
      </c>
      <c r="B1885" s="19" t="inlineStr">
        <is>
          <r>
            <t xml:space="preserve">Servente</t>
          </r>
        </is>
      </c>
      <c r="C1885" s="18" t="inlineStr">
        <is>
          <r>
            <t xml:space="preserve">SP Obras</t>
          </r>
        </is>
      </c>
      <c r="D1885" s="18" t="inlineStr">
        <is>
          <r>
            <t xml:space="preserve">H</t>
          </r>
        </is>
      </c>
      <c r="E1885" s="20" t="n">
        <v>1.3</v>
      </c>
      <c r="F1885" s="21" t="n">
        <v>20.4363</v>
      </c>
      <c r="G1885" s="21" t="n">
        <f>ROUND(ROUND(E1885,4)*F1885,2)</f>
        <v>26.57</v>
      </c>
    </row>
    <row r="1886" customHeight="1" ht="15">
      <c r="A1886" s="2" t="inlineStr"/>
      <c r="B1886" s="2" t="inlineStr"/>
      <c r="C1886" s="2" t="inlineStr"/>
      <c r="D1886" s="2" t="inlineStr"/>
      <c r="E1886" s="22" t="inlineStr">
        <is>
          <r>
            <t xml:space="preserve">TOTAL Mão de Obra:</t>
          </r>
        </is>
      </c>
      <c r="F1886" s="22" t="inlineStr"/>
      <c r="G1886" s="23" t="n">
        <f>SUM(G1882:G1885)</f>
        <v>126.86</v>
      </c>
    </row>
    <row r="1887" customHeight="1" ht="15">
      <c r="A1887" s="2" t="inlineStr"/>
      <c r="B1887" s="2" t="inlineStr"/>
      <c r="C1887" s="2" t="inlineStr"/>
      <c r="D1887" s="2" t="inlineStr"/>
      <c r="E1887" s="24" t="inlineStr">
        <is>
          <r>
            <t xml:space="preserve">VALOR:</t>
          </r>
        </is>
      </c>
      <c r="F1887" s="24" t="inlineStr"/>
      <c r="G1887" s="25" t="n">
        <f>ROUND(SUM(G1880,G1886),2)</f>
        <v>632.72</v>
      </c>
    </row>
    <row r="1888" customHeight="1" ht="10">
      <c r="A1888" s="2" t="inlineStr"/>
      <c r="B1888" s="2" t="inlineStr"/>
      <c r="C1888" s="2" t="inlineStr"/>
      <c r="D1888" s="2" t="inlineStr"/>
      <c r="E1888" s="14" t="inlineStr"/>
      <c r="F1888" s="14" t="inlineStr"/>
      <c r="G1888" s="14" t="inlineStr"/>
    </row>
    <row r="1889" customHeight="1" ht="20">
      <c r="A1889" s="15" t="inlineStr">
        <is>
          <r>
            <t xml:space="preserve">3.3.12. ​25.02.211​ Porta veneziana de abrir em alumínio - cor branca​ (M2)</t>
          </r>
        </is>
      </c>
      <c r="B1889" s="15" t="inlineStr"/>
      <c r="C1889" s="15" t="inlineStr"/>
      <c r="D1889" s="15" t="inlineStr"/>
      <c r="E1889" s="15" t="inlineStr"/>
      <c r="F1889" s="15" t="inlineStr"/>
      <c r="G1889" s="15" t="inlineStr"/>
    </row>
    <row r="1890" customHeight="1" ht="15">
      <c r="A1890" s="16" t="inlineStr">
        <is>
          <r>
            <t xml:space="preserve">Material</t>
          </r>
        </is>
      </c>
      <c r="B1890" s="16" t="inlineStr"/>
      <c r="C1890" s="17" t="inlineStr">
        <is>
          <r>
            <t xml:space="preserve">FONTE</t>
          </r>
        </is>
      </c>
      <c r="D1890" s="17" t="inlineStr">
        <is>
          <r>
            <t xml:space="preserve">UNID</t>
          </r>
        </is>
      </c>
      <c r="E1890" s="17" t="inlineStr">
        <is>
          <r>
            <t xml:space="preserve">COEFICIENTE</t>
          </r>
        </is>
      </c>
      <c r="F1890" s="17" t="inlineStr">
        <is>
          <r>
            <t xml:space="preserve">PREÇO UNITÁRIO</t>
          </r>
        </is>
      </c>
      <c r="G1890" s="17" t="inlineStr">
        <is>
          <r>
            <t xml:space="preserve">TOTAL</t>
          </r>
        </is>
      </c>
    </row>
    <row r="1891" customHeight="1" ht="29">
      <c r="A1891" s="18" t="inlineStr">
        <is>
          <r>
            <t xml:space="preserve">B.04.000.020503</t>
          </r>
        </is>
      </c>
      <c r="B1891" s="19" t="inlineStr">
        <is>
          <r>
            <t xml:space="preserve">Areia média lavada (a granel caçamba fechada)</t>
          </r>
        </is>
      </c>
      <c r="C1891" s="18" t="inlineStr">
        <is>
          <r>
            <t xml:space="preserve">SP Obras</t>
          </r>
        </is>
      </c>
      <c r="D1891" s="18" t="inlineStr">
        <is>
          <r>
            <t xml:space="preserve">M3</t>
          </r>
        </is>
      </c>
      <c r="E1891" s="20" t="n">
        <v>0.0072</v>
      </c>
      <c r="F1891" s="21" t="n">
        <v>170.0</v>
      </c>
      <c r="G1891" s="21" t="n">
        <f>ROUND(ROUND(E1891,4)*F1891,2)</f>
        <v>1.22</v>
      </c>
    </row>
    <row r="1892" customHeight="1" ht="29">
      <c r="A1892" s="18" t="inlineStr">
        <is>
          <r>
            <t xml:space="preserve">B.02.000.020508</t>
          </r>
        </is>
      </c>
      <c r="B1892" s="19" t="inlineStr">
        <is>
          <r>
            <t xml:space="preserve">Cimento CPII-E-32 (sacos de 50 kg)</t>
          </r>
        </is>
      </c>
      <c r="C1892" s="18" t="inlineStr">
        <is>
          <r>
            <t xml:space="preserve">SP Obras</t>
          </r>
        </is>
      </c>
      <c r="D1892" s="18" t="inlineStr">
        <is>
          <r>
            <t xml:space="preserve">KG</t>
          </r>
        </is>
      </c>
      <c r="E1892" s="20" t="n">
        <v>2.03</v>
      </c>
      <c r="F1892" s="21" t="n">
        <v>0.65</v>
      </c>
      <c r="G1892" s="21" t="n">
        <f>ROUND(ROUND(E1892,4)*F1892,2)</f>
        <v>1.32</v>
      </c>
    </row>
    <row r="1893" customHeight="1" ht="29">
      <c r="A1893" s="18" t="inlineStr">
        <is>
          <r>
            <t xml:space="preserve">H.05.000.032421</t>
          </r>
        </is>
      </c>
      <c r="B1893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1893" s="18" t="inlineStr">
        <is>
          <r>
            <t xml:space="preserve">SP Obras</t>
          </r>
        </is>
      </c>
      <c r="D1893" s="18" t="inlineStr">
        <is>
          <r>
            <t xml:space="preserve">M2</t>
          </r>
        </is>
      </c>
      <c r="E1893" s="20" t="n">
        <v>1.0</v>
      </c>
      <c r="F1893" s="21" t="n">
        <v>557.04</v>
      </c>
      <c r="G1893" s="21" t="n">
        <f>ROUND(ROUND(E1893,4)*F1893,2)</f>
        <v>557.04</v>
      </c>
    </row>
    <row r="1894" customHeight="1" ht="15">
      <c r="A1894" s="2" t="inlineStr"/>
      <c r="B1894" s="2" t="inlineStr"/>
      <c r="C1894" s="2" t="inlineStr"/>
      <c r="D1894" s="2" t="inlineStr"/>
      <c r="E1894" s="22" t="inlineStr">
        <is>
          <r>
            <t xml:space="preserve">TOTAL Material:</t>
          </r>
        </is>
      </c>
      <c r="F1894" s="22" t="inlineStr"/>
      <c r="G1894" s="23" t="n">
        <f>SUM(G1891:G1893)</f>
        <v>559.58</v>
      </c>
    </row>
    <row r="1895" customHeight="1" ht="15">
      <c r="A1895" s="16" t="inlineStr">
        <is>
          <r>
            <t xml:space="preserve">Mão de Obra</t>
          </r>
        </is>
      </c>
      <c r="B1895" s="16" t="inlineStr"/>
      <c r="C1895" s="17" t="inlineStr">
        <is>
          <r>
            <t xml:space="preserve">FONTE</t>
          </r>
        </is>
      </c>
      <c r="D1895" s="17" t="inlineStr">
        <is>
          <r>
            <t xml:space="preserve">UNID</t>
          </r>
        </is>
      </c>
      <c r="E1895" s="17" t="inlineStr">
        <is>
          <r>
            <t xml:space="preserve">COEFICIENTE</t>
          </r>
        </is>
      </c>
      <c r="F1895" s="17" t="inlineStr">
        <is>
          <r>
            <t xml:space="preserve">PREÇO UNITÁRIO</t>
          </r>
        </is>
      </c>
      <c r="G1895" s="17" t="inlineStr">
        <is>
          <r>
            <t xml:space="preserve">TOTAL</t>
          </r>
        </is>
      </c>
    </row>
    <row r="1896" customHeight="1" ht="29">
      <c r="A1896" s="18" t="inlineStr">
        <is>
          <r>
            <t xml:space="preserve">B.01.000.010139</t>
          </r>
        </is>
      </c>
      <c r="B1896" s="19" t="inlineStr">
        <is>
          <r>
            <t xml:space="preserve">Pedreiro</t>
          </r>
        </is>
      </c>
      <c r="C1896" s="18" t="inlineStr">
        <is>
          <r>
            <t xml:space="preserve">SP Obras</t>
          </r>
        </is>
      </c>
      <c r="D1896" s="18" t="inlineStr">
        <is>
          <r>
            <t xml:space="preserve">H</t>
          </r>
        </is>
      </c>
      <c r="E1896" s="20" t="n">
        <v>3.0</v>
      </c>
      <c r="F1896" s="21" t="n">
        <v>24.8727</v>
      </c>
      <c r="G1896" s="21" t="n">
        <f>ROUND(ROUND(E1896,4)*F1896,2)</f>
        <v>74.62</v>
      </c>
    </row>
    <row r="1897" customHeight="1" ht="29">
      <c r="A1897" s="18" t="inlineStr">
        <is>
          <r>
            <t xml:space="preserve">B.01.000.010146</t>
          </r>
        </is>
      </c>
      <c r="B1897" s="19" t="inlineStr">
        <is>
          <r>
            <t xml:space="preserve">Servente</t>
          </r>
        </is>
      </c>
      <c r="C1897" s="18" t="inlineStr">
        <is>
          <r>
            <t xml:space="preserve">SP Obras</t>
          </r>
        </is>
      </c>
      <c r="D1897" s="18" t="inlineStr">
        <is>
          <r>
            <t xml:space="preserve">H</t>
          </r>
        </is>
      </c>
      <c r="E1897" s="20" t="n">
        <v>3.0</v>
      </c>
      <c r="F1897" s="21" t="n">
        <v>20.4363</v>
      </c>
      <c r="G1897" s="21" t="n">
        <f>ROUND(ROUND(E1897,4)*F1897,2)</f>
        <v>61.31</v>
      </c>
    </row>
    <row r="1898" customHeight="1" ht="15">
      <c r="A1898" s="2" t="inlineStr"/>
      <c r="B1898" s="2" t="inlineStr"/>
      <c r="C1898" s="2" t="inlineStr"/>
      <c r="D1898" s="2" t="inlineStr"/>
      <c r="E1898" s="22" t="inlineStr">
        <is>
          <r>
            <t xml:space="preserve">TOTAL Mão de Obra:</t>
          </r>
        </is>
      </c>
      <c r="F1898" s="22" t="inlineStr"/>
      <c r="G1898" s="23" t="n">
        <f>SUM(G1896:G1897)</f>
        <v>135.93</v>
      </c>
    </row>
    <row r="1899" customHeight="1" ht="15">
      <c r="A1899" s="2" t="inlineStr"/>
      <c r="B1899" s="2" t="inlineStr"/>
      <c r="C1899" s="2" t="inlineStr"/>
      <c r="D1899" s="2" t="inlineStr"/>
      <c r="E1899" s="24" t="inlineStr">
        <is>
          <r>
            <t xml:space="preserve">VALOR:</t>
          </r>
        </is>
      </c>
      <c r="F1899" s="24" t="inlineStr"/>
      <c r="G1899" s="25" t="n">
        <f>ROUND(SUM(G1894,G1898),2)</f>
        <v>695.51</v>
      </c>
    </row>
    <row r="1900" customHeight="1" ht="10">
      <c r="A1900" s="2" t="inlineStr"/>
      <c r="B1900" s="2" t="inlineStr"/>
      <c r="C1900" s="2" t="inlineStr"/>
      <c r="D1900" s="2" t="inlineStr"/>
      <c r="E1900" s="14" t="inlineStr"/>
      <c r="F1900" s="14" t="inlineStr"/>
      <c r="G1900" s="14" t="inlineStr"/>
    </row>
    <row r="1901" customHeight="1" ht="20">
      <c r="A1901" s="15" t="inlineStr">
        <is>
          <r>
            <t xml:space="preserve">3.3.13. ​28.01.020​ Ferragem completa com maçaneta tipo alavanca, para porta externa com 1 folha​ (CJ)</t>
          </r>
        </is>
      </c>
      <c r="B1901" s="15" t="inlineStr"/>
      <c r="C1901" s="15" t="inlineStr"/>
      <c r="D1901" s="15" t="inlineStr"/>
      <c r="E1901" s="15" t="inlineStr"/>
      <c r="F1901" s="15" t="inlineStr"/>
      <c r="G1901" s="15" t="inlineStr"/>
    </row>
    <row r="1902" customHeight="1" ht="15">
      <c r="A1902" s="16" t="inlineStr">
        <is>
          <r>
            <t xml:space="preserve">Material</t>
          </r>
        </is>
      </c>
      <c r="B1902" s="16" t="inlineStr"/>
      <c r="C1902" s="17" t="inlineStr">
        <is>
          <r>
            <t xml:space="preserve">FONTE</t>
          </r>
        </is>
      </c>
      <c r="D1902" s="17" t="inlineStr">
        <is>
          <r>
            <t xml:space="preserve">UNID</t>
          </r>
        </is>
      </c>
      <c r="E1902" s="17" t="inlineStr">
        <is>
          <r>
            <t xml:space="preserve">COEFICIENTE</t>
          </r>
        </is>
      </c>
      <c r="F1902" s="17" t="inlineStr">
        <is>
          <r>
            <t xml:space="preserve">PREÇO UNITÁRIO</t>
          </r>
        </is>
      </c>
      <c r="G1902" s="17" t="inlineStr">
        <is>
          <r>
            <t xml:space="preserve">TOTAL</t>
          </r>
        </is>
      </c>
    </row>
    <row r="1903" customHeight="1" ht="29">
      <c r="A1903" s="18" t="inlineStr">
        <is>
          <r>
            <t xml:space="preserve">H.08.000.031734</t>
          </r>
        </is>
      </c>
      <c r="B1903" s="19" t="inlineStr">
        <is>
          <r>
            <t xml:space="preserve">Dobradiça em latão cromado reforçada com anéis de 3 1/2" x 3", ref. La Fonte Dob 85 3 1/2" x 3" LT S/P CR, 3635 da União Mundial ou equivalente</t>
          </r>
        </is>
      </c>
      <c r="C1903" s="18" t="inlineStr">
        <is>
          <r>
            <t xml:space="preserve">SP Obras</t>
          </r>
        </is>
      </c>
      <c r="D1903" s="18" t="inlineStr">
        <is>
          <r>
            <t xml:space="preserve">UN</t>
          </r>
        </is>
      </c>
      <c r="E1903" s="20" t="n">
        <v>3.0</v>
      </c>
      <c r="F1903" s="21" t="n">
        <v>98.06</v>
      </c>
      <c r="G1903" s="21" t="n">
        <f>ROUND(ROUND(E1903,4)*F1903,2)</f>
        <v>294.18</v>
      </c>
    </row>
    <row r="1904" customHeight="1" ht="29">
      <c r="A1904" s="18" t="inlineStr">
        <is>
          <r>
            <t xml:space="preserve">H.08.000.035003</t>
          </r>
        </is>
      </c>
      <c r="B1904" s="19" t="inlineStr">
        <is>
          <r>
            <t xml:space="preserve">Fechadura completa com maçaneta tipo alavanca, para porta externa de 1 folha; ref. 725.01/40CR da Pado, Papaiz ou equivalente</t>
          </r>
        </is>
      </c>
      <c r="C1904" s="18" t="inlineStr">
        <is>
          <r>
            <t xml:space="preserve">SP Obras</t>
          </r>
        </is>
      </c>
      <c r="D1904" s="18" t="inlineStr">
        <is>
          <r>
            <t xml:space="preserve">CJ</t>
          </r>
        </is>
      </c>
      <c r="E1904" s="20" t="n">
        <v>1.0</v>
      </c>
      <c r="F1904" s="21" t="n">
        <v>167.5</v>
      </c>
      <c r="G1904" s="21" t="n">
        <f>ROUND(ROUND(E1904,4)*F1904,2)</f>
        <v>167.5</v>
      </c>
    </row>
    <row r="1905" customHeight="1" ht="15">
      <c r="A1905" s="2" t="inlineStr"/>
      <c r="B1905" s="2" t="inlineStr"/>
      <c r="C1905" s="2" t="inlineStr"/>
      <c r="D1905" s="2" t="inlineStr"/>
      <c r="E1905" s="22" t="inlineStr">
        <is>
          <r>
            <t xml:space="preserve">TOTAL Material:</t>
          </r>
        </is>
      </c>
      <c r="F1905" s="22" t="inlineStr"/>
      <c r="G1905" s="23" t="n">
        <f>SUM(G1903:G1904)</f>
        <v>461.68</v>
      </c>
    </row>
    <row r="1906" customHeight="1" ht="15">
      <c r="A1906" s="16" t="inlineStr">
        <is>
          <r>
            <t xml:space="preserve">Mão de Obra</t>
          </r>
        </is>
      </c>
      <c r="B1906" s="16" t="inlineStr"/>
      <c r="C1906" s="17" t="inlineStr">
        <is>
          <r>
            <t xml:space="preserve">FONTE</t>
          </r>
        </is>
      </c>
      <c r="D1906" s="17" t="inlineStr">
        <is>
          <r>
            <t xml:space="preserve">UNID</t>
          </r>
        </is>
      </c>
      <c r="E1906" s="17" t="inlineStr">
        <is>
          <r>
            <t xml:space="preserve">COEFICIENTE</t>
          </r>
        </is>
      </c>
      <c r="F1906" s="17" t="inlineStr">
        <is>
          <r>
            <t xml:space="preserve">PREÇO UNITÁRIO</t>
          </r>
        </is>
      </c>
      <c r="G1906" s="17" t="inlineStr">
        <is>
          <r>
            <t xml:space="preserve">TOTAL</t>
          </r>
        </is>
      </c>
    </row>
    <row r="1907" customHeight="1" ht="29">
      <c r="A1907" s="18" t="inlineStr">
        <is>
          <r>
            <t xml:space="preserve">B.01.000.010112</t>
          </r>
        </is>
      </c>
      <c r="B1907" s="19" t="inlineStr">
        <is>
          <r>
            <t xml:space="preserve">Ajudante de carpinteiro</t>
          </r>
        </is>
      </c>
      <c r="C1907" s="18" t="inlineStr">
        <is>
          <r>
            <t xml:space="preserve">SP Obras</t>
          </r>
        </is>
      </c>
      <c r="D1907" s="18" t="inlineStr">
        <is>
          <r>
            <t xml:space="preserve">H</t>
          </r>
        </is>
      </c>
      <c r="E1907" s="20" t="n">
        <v>1.5</v>
      </c>
      <c r="F1907" s="21" t="n">
        <v>20.4363</v>
      </c>
      <c r="G1907" s="21" t="n">
        <f>ROUND(ROUND(E1907,4)*F1907,2)</f>
        <v>30.65</v>
      </c>
    </row>
    <row r="1908" customHeight="1" ht="29">
      <c r="A1908" s="18" t="inlineStr">
        <is>
          <r>
            <t xml:space="preserve">B.01.000.010111</t>
          </r>
        </is>
      </c>
      <c r="B1908" s="19" t="inlineStr">
        <is>
          <r>
            <t xml:space="preserve">Carpinteiro</t>
          </r>
        </is>
      </c>
      <c r="C1908" s="18" t="inlineStr">
        <is>
          <r>
            <t xml:space="preserve">SP Obras</t>
          </r>
        </is>
      </c>
      <c r="D1908" s="18" t="inlineStr">
        <is>
          <r>
            <t xml:space="preserve">H</t>
          </r>
        </is>
      </c>
      <c r="E1908" s="20" t="n">
        <v>1.5</v>
      </c>
      <c r="F1908" s="21" t="n">
        <v>24.8727</v>
      </c>
      <c r="G1908" s="21" t="n">
        <f>ROUND(ROUND(E1908,4)*F1908,2)</f>
        <v>37.31</v>
      </c>
    </row>
    <row r="1909" customHeight="1" ht="15">
      <c r="A1909" s="2" t="inlineStr"/>
      <c r="B1909" s="2" t="inlineStr"/>
      <c r="C1909" s="2" t="inlineStr"/>
      <c r="D1909" s="2" t="inlineStr"/>
      <c r="E1909" s="22" t="inlineStr">
        <is>
          <r>
            <t xml:space="preserve">TOTAL Mão de Obra:</t>
          </r>
        </is>
      </c>
      <c r="F1909" s="22" t="inlineStr"/>
      <c r="G1909" s="23" t="n">
        <f>SUM(G1907:G1908)</f>
        <v>67.96</v>
      </c>
    </row>
    <row r="1910" customHeight="1" ht="15">
      <c r="A1910" s="2" t="inlineStr"/>
      <c r="B1910" s="2" t="inlineStr"/>
      <c r="C1910" s="2" t="inlineStr"/>
      <c r="D1910" s="2" t="inlineStr"/>
      <c r="E1910" s="24" t="inlineStr">
        <is>
          <r>
            <t xml:space="preserve">VALOR:</t>
          </r>
        </is>
      </c>
      <c r="F1910" s="24" t="inlineStr"/>
      <c r="G1910" s="25" t="n">
        <f>ROUND(SUM(G1905,G1909),2)</f>
        <v>529.65</v>
      </c>
    </row>
    <row r="1911" customHeight="1" ht="10">
      <c r="A1911" s="2" t="inlineStr"/>
      <c r="B1911" s="2" t="inlineStr"/>
      <c r="C1911" s="2" t="inlineStr"/>
      <c r="D1911" s="2" t="inlineStr"/>
      <c r="E1911" s="14" t="inlineStr"/>
      <c r="F1911" s="14" t="inlineStr"/>
      <c r="G1911" s="14" t="inlineStr"/>
    </row>
    <row r="1912" customHeight="1" ht="20">
      <c r="A1912" s="15" t="inlineStr">
        <is>
          <r>
            <t xml:space="preserve">3.3.14. ​28.01.070​ Ferragem completa para porta de box de WC tipo livre/ocupado​ (CJ)</t>
          </r>
        </is>
      </c>
      <c r="B1912" s="15" t="inlineStr"/>
      <c r="C1912" s="15" t="inlineStr"/>
      <c r="D1912" s="15" t="inlineStr"/>
      <c r="E1912" s="15" t="inlineStr"/>
      <c r="F1912" s="15" t="inlineStr"/>
      <c r="G1912" s="15" t="inlineStr"/>
    </row>
    <row r="1913" customHeight="1" ht="15">
      <c r="A1913" s="16" t="inlineStr">
        <is>
          <r>
            <t xml:space="preserve">Material</t>
          </r>
        </is>
      </c>
      <c r="B1913" s="16" t="inlineStr"/>
      <c r="C1913" s="17" t="inlineStr">
        <is>
          <r>
            <t xml:space="preserve">FONTE</t>
          </r>
        </is>
      </c>
      <c r="D1913" s="17" t="inlineStr">
        <is>
          <r>
            <t xml:space="preserve">UNID</t>
          </r>
        </is>
      </c>
      <c r="E1913" s="17" t="inlineStr">
        <is>
          <r>
            <t xml:space="preserve">COEFICIENTE</t>
          </r>
        </is>
      </c>
      <c r="F1913" s="17" t="inlineStr">
        <is>
          <r>
            <t xml:space="preserve">PREÇO UNITÁRIO</t>
          </r>
        </is>
      </c>
      <c r="G1913" s="17" t="inlineStr">
        <is>
          <r>
            <t xml:space="preserve">TOTAL</t>
          </r>
        </is>
      </c>
    </row>
    <row r="1914" customHeight="1" ht="29">
      <c r="A1914" s="18" t="inlineStr">
        <is>
          <r>
            <t xml:space="preserve">S.04.000.031731</t>
          </r>
        </is>
      </c>
      <c r="B1914" s="19" t="inlineStr">
        <is>
          <r>
            <t xml:space="preserve">Dobradiça em aço cromado com pino e bola em aço de 3 1/2´ x 3´</t>
          </r>
        </is>
      </c>
      <c r="C1914" s="18" t="inlineStr">
        <is>
          <r>
            <t xml:space="preserve">SP Obras</t>
          </r>
        </is>
      </c>
      <c r="D1914" s="18" t="inlineStr">
        <is>
          <r>
            <t xml:space="preserve">UN</t>
          </r>
        </is>
      </c>
      <c r="E1914" s="20" t="n">
        <v>3.0</v>
      </c>
      <c r="F1914" s="21" t="n">
        <v>36.65</v>
      </c>
      <c r="G1914" s="21" t="n">
        <f>ROUND(ROUND(E1914,4)*F1914,2)</f>
        <v>109.95</v>
      </c>
    </row>
    <row r="1915" customHeight="1" ht="29">
      <c r="A1915" s="18" t="inlineStr">
        <is>
          <r>
            <t xml:space="preserve">H.08.000.031715</t>
          </r>
        </is>
      </c>
      <c r="B1915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1915" s="18" t="inlineStr">
        <is>
          <r>
            <t xml:space="preserve">SP Obras</t>
          </r>
        </is>
      </c>
      <c r="D1915" s="18" t="inlineStr">
        <is>
          <r>
            <t xml:space="preserve">UN</t>
          </r>
        </is>
      </c>
      <c r="E1915" s="20" t="n">
        <v>1.0</v>
      </c>
      <c r="F1915" s="21" t="n">
        <v>166.78</v>
      </c>
      <c r="G1915" s="21" t="n">
        <f>ROUND(ROUND(E1915,4)*F1915,2)</f>
        <v>166.78</v>
      </c>
    </row>
    <row r="1916" customHeight="1" ht="15">
      <c r="A1916" s="2" t="inlineStr"/>
      <c r="B1916" s="2" t="inlineStr"/>
      <c r="C1916" s="2" t="inlineStr"/>
      <c r="D1916" s="2" t="inlineStr"/>
      <c r="E1916" s="22" t="inlineStr">
        <is>
          <r>
            <t xml:space="preserve">TOTAL Material:</t>
          </r>
        </is>
      </c>
      <c r="F1916" s="22" t="inlineStr"/>
      <c r="G1916" s="23" t="n">
        <f>SUM(G1914:G1915)</f>
        <v>276.73</v>
      </c>
    </row>
    <row r="1917" customHeight="1" ht="15">
      <c r="A1917" s="16" t="inlineStr">
        <is>
          <r>
            <t xml:space="preserve">Mão de Obra</t>
          </r>
        </is>
      </c>
      <c r="B1917" s="16" t="inlineStr"/>
      <c r="C1917" s="17" t="inlineStr">
        <is>
          <r>
            <t xml:space="preserve">FONTE</t>
          </r>
        </is>
      </c>
      <c r="D1917" s="17" t="inlineStr">
        <is>
          <r>
            <t xml:space="preserve">UNID</t>
          </r>
        </is>
      </c>
      <c r="E1917" s="17" t="inlineStr">
        <is>
          <r>
            <t xml:space="preserve">COEFICIENTE</t>
          </r>
        </is>
      </c>
      <c r="F1917" s="17" t="inlineStr">
        <is>
          <r>
            <t xml:space="preserve">PREÇO UNITÁRIO</t>
          </r>
        </is>
      </c>
      <c r="G1917" s="17" t="inlineStr">
        <is>
          <r>
            <t xml:space="preserve">TOTAL</t>
          </r>
        </is>
      </c>
    </row>
    <row r="1918" customHeight="1" ht="29">
      <c r="A1918" s="18" t="inlineStr">
        <is>
          <r>
            <t xml:space="preserve">B.01.000.010112</t>
          </r>
        </is>
      </c>
      <c r="B1918" s="19" t="inlineStr">
        <is>
          <r>
            <t xml:space="preserve">Ajudante de carpinteiro</t>
          </r>
        </is>
      </c>
      <c r="C1918" s="18" t="inlineStr">
        <is>
          <r>
            <t xml:space="preserve">SP Obras</t>
          </r>
        </is>
      </c>
      <c r="D1918" s="18" t="inlineStr">
        <is>
          <r>
            <t xml:space="preserve">H</t>
          </r>
        </is>
      </c>
      <c r="E1918" s="20" t="n">
        <v>1.5</v>
      </c>
      <c r="F1918" s="21" t="n">
        <v>20.4363</v>
      </c>
      <c r="G1918" s="21" t="n">
        <f>ROUND(ROUND(E1918,4)*F1918,2)</f>
        <v>30.65</v>
      </c>
    </row>
    <row r="1919" customHeight="1" ht="29">
      <c r="A1919" s="18" t="inlineStr">
        <is>
          <r>
            <t xml:space="preserve">B.01.000.010111</t>
          </r>
        </is>
      </c>
      <c r="B1919" s="19" t="inlineStr">
        <is>
          <r>
            <t xml:space="preserve">Carpinteiro</t>
          </r>
        </is>
      </c>
      <c r="C1919" s="18" t="inlineStr">
        <is>
          <r>
            <t xml:space="preserve">SP Obras</t>
          </r>
        </is>
      </c>
      <c r="D1919" s="18" t="inlineStr">
        <is>
          <r>
            <t xml:space="preserve">H</t>
          </r>
        </is>
      </c>
      <c r="E1919" s="20" t="n">
        <v>1.5</v>
      </c>
      <c r="F1919" s="21" t="n">
        <v>24.8727</v>
      </c>
      <c r="G1919" s="21" t="n">
        <f>ROUND(ROUND(E1919,4)*F1919,2)</f>
        <v>37.31</v>
      </c>
    </row>
    <row r="1920" customHeight="1" ht="15">
      <c r="A1920" s="2" t="inlineStr"/>
      <c r="B1920" s="2" t="inlineStr"/>
      <c r="C1920" s="2" t="inlineStr"/>
      <c r="D1920" s="2" t="inlineStr"/>
      <c r="E1920" s="22" t="inlineStr">
        <is>
          <r>
            <t xml:space="preserve">TOTAL Mão de Obra:</t>
          </r>
        </is>
      </c>
      <c r="F1920" s="22" t="inlineStr"/>
      <c r="G1920" s="23" t="n">
        <f>SUM(G1918:G1919)</f>
        <v>67.96</v>
      </c>
    </row>
    <row r="1921" customHeight="1" ht="15">
      <c r="A1921" s="2" t="inlineStr"/>
      <c r="B1921" s="2" t="inlineStr"/>
      <c r="C1921" s="2" t="inlineStr"/>
      <c r="D1921" s="2" t="inlineStr"/>
      <c r="E1921" s="24" t="inlineStr">
        <is>
          <r>
            <t xml:space="preserve">VALOR:</t>
          </r>
        </is>
      </c>
      <c r="F1921" s="24" t="inlineStr"/>
      <c r="G1921" s="25" t="n">
        <f>ROUND(SUM(G1916,G1920),2)</f>
        <v>344.7</v>
      </c>
    </row>
    <row r="1922" customHeight="1" ht="10">
      <c r="A1922" s="2" t="inlineStr"/>
      <c r="B1922" s="2" t="inlineStr"/>
      <c r="C1922" s="2" t="inlineStr"/>
      <c r="D1922" s="2" t="inlineStr"/>
      <c r="E1922" s="14" t="inlineStr"/>
      <c r="F1922" s="14" t="inlineStr"/>
      <c r="G1922" s="14" t="inlineStr"/>
    </row>
    <row r="1923" customHeight="1" ht="20">
      <c r="A1923" s="15" t="inlineStr">
        <is>
          <r>
            <t xml:space="preserve">3.3.15. ​33.10.020​ Tinta látex em massa, inclusive preparo​ (M2)</t>
          </r>
        </is>
      </c>
      <c r="B1923" s="15" t="inlineStr"/>
      <c r="C1923" s="15" t="inlineStr"/>
      <c r="D1923" s="15" t="inlineStr"/>
      <c r="E1923" s="15" t="inlineStr"/>
      <c r="F1923" s="15" t="inlineStr"/>
      <c r="G1923" s="15" t="inlineStr"/>
    </row>
    <row r="1924" customHeight="1" ht="15">
      <c r="A1924" s="16" t="inlineStr">
        <is>
          <r>
            <t xml:space="preserve">Material</t>
          </r>
        </is>
      </c>
      <c r="B1924" s="16" t="inlineStr"/>
      <c r="C1924" s="17" t="inlineStr">
        <is>
          <r>
            <t xml:space="preserve">FONTE</t>
          </r>
        </is>
      </c>
      <c r="D1924" s="17" t="inlineStr">
        <is>
          <r>
            <t xml:space="preserve">UNID</t>
          </r>
        </is>
      </c>
      <c r="E1924" s="17" t="inlineStr">
        <is>
          <r>
            <t xml:space="preserve">COEFICIENTE</t>
          </r>
        </is>
      </c>
      <c r="F1924" s="17" t="inlineStr">
        <is>
          <r>
            <t xml:space="preserve">PREÇO UNITÁRIO</t>
          </r>
        </is>
      </c>
      <c r="G1924" s="17" t="inlineStr">
        <is>
          <r>
            <t xml:space="preserve">TOTAL</t>
          </r>
        </is>
      </c>
    </row>
    <row r="1925" customHeight="1" ht="29">
      <c r="A1925" s="18" t="inlineStr">
        <is>
          <r>
            <t xml:space="preserve">S.04.000.038014</t>
          </r>
        </is>
      </c>
      <c r="B1925" s="19" t="inlineStr">
        <is>
          <r>
            <t xml:space="preserve">Lixa massa/madeira uso geral Norton, Alcar ou equivalente (médias)</t>
          </r>
        </is>
      </c>
      <c r="C1925" s="18" t="inlineStr">
        <is>
          <r>
            <t xml:space="preserve">SP Obras</t>
          </r>
        </is>
      </c>
      <c r="D1925" s="18" t="inlineStr">
        <is>
          <r>
            <t xml:space="preserve">UN</t>
          </r>
        </is>
      </c>
      <c r="E1925" s="20" t="n">
        <v>0.3</v>
      </c>
      <c r="F1925" s="21" t="n">
        <v>0.77</v>
      </c>
      <c r="G1925" s="21" t="n">
        <f>ROUND(ROUND(E1925,4)*F1925,2)</f>
        <v>0.23</v>
      </c>
    </row>
    <row r="1926" customHeight="1" ht="29">
      <c r="A1926" s="18" t="inlineStr">
        <is>
          <r>
            <t xml:space="preserve">J.02.000.037518</t>
          </r>
        </is>
      </c>
      <c r="B1926" s="19" t="inlineStr">
        <is>
          <r>
            <t xml:space="preserve">Selador para tinta acrílica Coral, Suvinil ou equivalente</t>
          </r>
        </is>
      </c>
      <c r="C1926" s="18" t="inlineStr">
        <is>
          <r>
            <t xml:space="preserve">SP Obras</t>
          </r>
        </is>
      </c>
      <c r="D1926" s="18" t="inlineStr">
        <is>
          <r>
            <t xml:space="preserve">L</t>
          </r>
        </is>
      </c>
      <c r="E1926" s="20" t="n">
        <v>0.24</v>
      </c>
      <c r="F1926" s="21" t="n">
        <v>14.15</v>
      </c>
      <c r="G1926" s="21" t="n">
        <f>ROUND(ROUND(E1926,4)*F1926,2)</f>
        <v>3.4</v>
      </c>
    </row>
    <row r="1927" customHeight="1" ht="29">
      <c r="A1927" s="18" t="inlineStr">
        <is>
          <r>
            <t xml:space="preserve">J.02.000.037513</t>
          </r>
        </is>
      </c>
      <c r="B1927" s="19" t="inlineStr">
        <is>
          <r>
            <t xml:space="preserve">Tinta latex, acabamento fosco aveludado, ref. coral 3 em 1 da Coral, rende e cobre muito da Suvinil ou equivalente</t>
          </r>
        </is>
      </c>
      <c r="C1927" s="18" t="inlineStr">
        <is>
          <r>
            <t xml:space="preserve">SP Obras</t>
          </r>
        </is>
      </c>
      <c r="D1927" s="18" t="inlineStr">
        <is>
          <r>
            <t xml:space="preserve">L</t>
          </r>
        </is>
      </c>
      <c r="E1927" s="20" t="n">
        <v>0.25</v>
      </c>
      <c r="F1927" s="21" t="n">
        <v>17.32</v>
      </c>
      <c r="G1927" s="21" t="n">
        <f>ROUND(ROUND(E1927,4)*F1927,2)</f>
        <v>4.33</v>
      </c>
    </row>
    <row r="1928" customHeight="1" ht="15">
      <c r="A1928" s="2" t="inlineStr"/>
      <c r="B1928" s="2" t="inlineStr"/>
      <c r="C1928" s="2" t="inlineStr"/>
      <c r="D1928" s="2" t="inlineStr"/>
      <c r="E1928" s="22" t="inlineStr">
        <is>
          <r>
            <t xml:space="preserve">TOTAL Material:</t>
          </r>
        </is>
      </c>
      <c r="F1928" s="22" t="inlineStr"/>
      <c r="G1928" s="23" t="n">
        <f>SUM(G1925:G1927)</f>
        <v>7.96</v>
      </c>
    </row>
    <row r="1929" customHeight="1" ht="15">
      <c r="A1929" s="16" t="inlineStr">
        <is>
          <r>
            <t xml:space="preserve">Mão de Obra</t>
          </r>
        </is>
      </c>
      <c r="B1929" s="16" t="inlineStr"/>
      <c r="C1929" s="17" t="inlineStr">
        <is>
          <r>
            <t xml:space="preserve">FONTE</t>
          </r>
        </is>
      </c>
      <c r="D1929" s="17" t="inlineStr">
        <is>
          <r>
            <t xml:space="preserve">UNID</t>
          </r>
        </is>
      </c>
      <c r="E1929" s="17" t="inlineStr">
        <is>
          <r>
            <t xml:space="preserve">COEFICIENTE</t>
          </r>
        </is>
      </c>
      <c r="F1929" s="17" t="inlineStr">
        <is>
          <r>
            <t xml:space="preserve">PREÇO UNITÁRIO</t>
          </r>
        </is>
      </c>
      <c r="G1929" s="17" t="inlineStr">
        <is>
          <r>
            <t xml:space="preserve">TOTAL</t>
          </r>
        </is>
      </c>
    </row>
    <row r="1930" customHeight="1" ht="29">
      <c r="A1930" s="18" t="inlineStr">
        <is>
          <r>
            <t xml:space="preserve">B.01.000.010141</t>
          </r>
        </is>
      </c>
      <c r="B1930" s="19" t="inlineStr">
        <is>
          <r>
            <t xml:space="preserve">Ajudante de pintor</t>
          </r>
        </is>
      </c>
      <c r="C1930" s="18" t="inlineStr">
        <is>
          <r>
            <t xml:space="preserve">SP Obras</t>
          </r>
        </is>
      </c>
      <c r="D1930" s="18" t="inlineStr">
        <is>
          <r>
            <t xml:space="preserve">H</t>
          </r>
        </is>
      </c>
      <c r="E1930" s="20" t="n">
        <v>0.4</v>
      </c>
      <c r="F1930" s="21" t="n">
        <v>20.4363</v>
      </c>
      <c r="G1930" s="21" t="n">
        <f>ROUND(ROUND(E1930,4)*F1930,2)</f>
        <v>8.17</v>
      </c>
    </row>
    <row r="1931" customHeight="1" ht="29">
      <c r="A1931" s="18" t="inlineStr">
        <is>
          <r>
            <t xml:space="preserve">B.01.000.010140</t>
          </r>
        </is>
      </c>
      <c r="B1931" s="19" t="inlineStr">
        <is>
          <r>
            <t xml:space="preserve">Pintor</t>
          </r>
        </is>
      </c>
      <c r="C1931" s="18" t="inlineStr">
        <is>
          <r>
            <t xml:space="preserve">SP Obras</t>
          </r>
        </is>
      </c>
      <c r="D1931" s="18" t="inlineStr">
        <is>
          <r>
            <t xml:space="preserve">H</t>
          </r>
        </is>
      </c>
      <c r="E1931" s="20" t="n">
        <v>0.45</v>
      </c>
      <c r="F1931" s="21" t="n">
        <v>29.8021</v>
      </c>
      <c r="G1931" s="21" t="n">
        <f>ROUND(ROUND(E1931,4)*F1931,2)</f>
        <v>13.41</v>
      </c>
    </row>
    <row r="1932" customHeight="1" ht="15">
      <c r="A1932" s="2" t="inlineStr"/>
      <c r="B1932" s="2" t="inlineStr"/>
      <c r="C1932" s="2" t="inlineStr"/>
      <c r="D1932" s="2" t="inlineStr"/>
      <c r="E1932" s="22" t="inlineStr">
        <is>
          <r>
            <t xml:space="preserve">TOTAL Mão de Obra:</t>
          </r>
        </is>
      </c>
      <c r="F1932" s="22" t="inlineStr"/>
      <c r="G1932" s="23" t="n">
        <f>SUM(G1930:G1931)</f>
        <v>21.58</v>
      </c>
    </row>
    <row r="1933" customHeight="1" ht="15">
      <c r="A1933" s="2" t="inlineStr"/>
      <c r="B1933" s="2" t="inlineStr"/>
      <c r="C1933" s="2" t="inlineStr"/>
      <c r="D1933" s="2" t="inlineStr"/>
      <c r="E1933" s="24" t="inlineStr">
        <is>
          <r>
            <t xml:space="preserve">VALOR:</t>
          </r>
        </is>
      </c>
      <c r="F1933" s="24" t="inlineStr"/>
      <c r="G1933" s="25" t="n">
        <f>ROUND(SUM(G1928,G1932),2)</f>
        <v>29.55</v>
      </c>
    </row>
    <row r="1934" customHeight="1" ht="10">
      <c r="A1934" s="2" t="inlineStr"/>
      <c r="B1934" s="2" t="inlineStr"/>
      <c r="C1934" s="2" t="inlineStr"/>
      <c r="D1934" s="2" t="inlineStr"/>
      <c r="E1934" s="14" t="inlineStr"/>
      <c r="F1934" s="14" t="inlineStr"/>
      <c r="G1934" s="14" t="inlineStr"/>
    </row>
    <row r="1935" customHeight="1" ht="20">
      <c r="A1935" s="15" t="inlineStr">
        <is>
          <r>
            <t xml:space="preserve">3.3.16. ​33.11.050​ Esmalte à base água em superfície metálica, inclusive preparo​ (M2)</t>
          </r>
        </is>
      </c>
      <c r="B1935" s="15" t="inlineStr"/>
      <c r="C1935" s="15" t="inlineStr"/>
      <c r="D1935" s="15" t="inlineStr"/>
      <c r="E1935" s="15" t="inlineStr"/>
      <c r="F1935" s="15" t="inlineStr"/>
      <c r="G1935" s="15" t="inlineStr"/>
    </row>
    <row r="1936" customHeight="1" ht="15">
      <c r="A1936" s="16" t="inlineStr">
        <is>
          <r>
            <t xml:space="preserve">Material</t>
          </r>
        </is>
      </c>
      <c r="B1936" s="16" t="inlineStr"/>
      <c r="C1936" s="17" t="inlineStr">
        <is>
          <r>
            <t xml:space="preserve">FONTE</t>
          </r>
        </is>
      </c>
      <c r="D1936" s="17" t="inlineStr">
        <is>
          <r>
            <t xml:space="preserve">UNID</t>
          </r>
        </is>
      </c>
      <c r="E1936" s="17" t="inlineStr">
        <is>
          <r>
            <t xml:space="preserve">COEFICIENTE</t>
          </r>
        </is>
      </c>
      <c r="F1936" s="17" t="inlineStr">
        <is>
          <r>
            <t xml:space="preserve">PREÇO UNITÁRIO</t>
          </r>
        </is>
      </c>
      <c r="G1936" s="17" t="inlineStr">
        <is>
          <r>
            <t xml:space="preserve">TOTAL</t>
          </r>
        </is>
      </c>
    </row>
    <row r="1937" customHeight="1" ht="38">
      <c r="A1937" s="18" t="inlineStr">
        <is>
          <r>
            <t xml:space="preserve">J.02.000.038000</t>
          </r>
        </is>
      </c>
      <c r="B1937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937" s="18" t="inlineStr">
        <is>
          <r>
            <t xml:space="preserve">SP Obras</t>
          </r>
        </is>
      </c>
      <c r="D1937" s="18" t="inlineStr">
        <is>
          <r>
            <t xml:space="preserve">L</t>
          </r>
        </is>
      </c>
      <c r="E1937" s="20" t="n">
        <v>0.2</v>
      </c>
      <c r="F1937" s="21" t="n">
        <v>41.61</v>
      </c>
      <c r="G1937" s="21" t="n">
        <f>ROUND(ROUND(E1937,4)*F1937,2)</f>
        <v>8.32</v>
      </c>
    </row>
    <row r="1938" customHeight="1" ht="29">
      <c r="A1938" s="18" t="inlineStr">
        <is>
          <r>
            <t xml:space="preserve">J.01.000.038040</t>
          </r>
        </is>
      </c>
      <c r="B1938" s="19" t="inlineStr">
        <is>
          <r>
            <t xml:space="preserve">Lixa d´água, ref. Norton n° 80, Aquaflex ou equivalente</t>
          </r>
        </is>
      </c>
      <c r="C1938" s="18" t="inlineStr">
        <is>
          <r>
            <t xml:space="preserve">SP Obras</t>
          </r>
        </is>
      </c>
      <c r="D1938" s="18" t="inlineStr">
        <is>
          <r>
            <t xml:space="preserve">UN</t>
          </r>
        </is>
      </c>
      <c r="E1938" s="20" t="n">
        <v>0.3</v>
      </c>
      <c r="F1938" s="21" t="n">
        <v>2.17</v>
      </c>
      <c r="G1938" s="21" t="n">
        <f>ROUND(ROUND(E1938,4)*F1938,2)</f>
        <v>0.65</v>
      </c>
    </row>
    <row r="1939" customHeight="1" ht="38">
      <c r="A1939" s="18" t="inlineStr">
        <is>
          <r>
            <t xml:space="preserve">J.02.000.028058</t>
          </r>
        </is>
      </c>
      <c r="B1939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939" s="18" t="inlineStr">
        <is>
          <r>
            <t xml:space="preserve">SP Obras</t>
          </r>
        </is>
      </c>
      <c r="D1939" s="18" t="inlineStr">
        <is>
          <r>
            <t xml:space="preserve">L</t>
          </r>
        </is>
      </c>
      <c r="E1939" s="20" t="n">
        <v>0.25</v>
      </c>
      <c r="F1939" s="21" t="n">
        <v>39.44</v>
      </c>
      <c r="G1939" s="21" t="n">
        <f>ROUND(ROUND(E1939,4)*F1939,2)</f>
        <v>9.86</v>
      </c>
    </row>
    <row r="1940" customHeight="1" ht="15">
      <c r="A1940" s="2" t="inlineStr"/>
      <c r="B1940" s="2" t="inlineStr"/>
      <c r="C1940" s="2" t="inlineStr"/>
      <c r="D1940" s="2" t="inlineStr"/>
      <c r="E1940" s="22" t="inlineStr">
        <is>
          <r>
            <t xml:space="preserve">TOTAL Material:</t>
          </r>
        </is>
      </c>
      <c r="F1940" s="22" t="inlineStr"/>
      <c r="G1940" s="23" t="n">
        <f>SUM(G1937:G1939)</f>
        <v>18.83</v>
      </c>
    </row>
    <row r="1941" customHeight="1" ht="15">
      <c r="A1941" s="16" t="inlineStr">
        <is>
          <r>
            <t xml:space="preserve">Mão de Obra</t>
          </r>
        </is>
      </c>
      <c r="B1941" s="16" t="inlineStr"/>
      <c r="C1941" s="17" t="inlineStr">
        <is>
          <r>
            <t xml:space="preserve">FONTE</t>
          </r>
        </is>
      </c>
      <c r="D1941" s="17" t="inlineStr">
        <is>
          <r>
            <t xml:space="preserve">UNID</t>
          </r>
        </is>
      </c>
      <c r="E1941" s="17" t="inlineStr">
        <is>
          <r>
            <t xml:space="preserve">COEFICIENTE</t>
          </r>
        </is>
      </c>
      <c r="F1941" s="17" t="inlineStr">
        <is>
          <r>
            <t xml:space="preserve">PREÇO UNITÁRIO</t>
          </r>
        </is>
      </c>
      <c r="G1941" s="17" t="inlineStr">
        <is>
          <r>
            <t xml:space="preserve">TOTAL</t>
          </r>
        </is>
      </c>
    </row>
    <row r="1942" customHeight="1" ht="29">
      <c r="A1942" s="18" t="inlineStr">
        <is>
          <r>
            <t xml:space="preserve">B.01.000.010141</t>
          </r>
        </is>
      </c>
      <c r="B1942" s="19" t="inlineStr">
        <is>
          <r>
            <t xml:space="preserve">Ajudante de pintor</t>
          </r>
        </is>
      </c>
      <c r="C1942" s="18" t="inlineStr">
        <is>
          <r>
            <t xml:space="preserve">SP Obras</t>
          </r>
        </is>
      </c>
      <c r="D1942" s="18" t="inlineStr">
        <is>
          <r>
            <t xml:space="preserve">H</t>
          </r>
        </is>
      </c>
      <c r="E1942" s="20" t="n">
        <v>0.6</v>
      </c>
      <c r="F1942" s="21" t="n">
        <v>20.4363</v>
      </c>
      <c r="G1942" s="21" t="n">
        <f>ROUND(ROUND(E1942,4)*F1942,2)</f>
        <v>12.26</v>
      </c>
    </row>
    <row r="1943" customHeight="1" ht="29">
      <c r="A1943" s="18" t="inlineStr">
        <is>
          <r>
            <t xml:space="preserve">B.01.000.010140</t>
          </r>
        </is>
      </c>
      <c r="B1943" s="19" t="inlineStr">
        <is>
          <r>
            <t xml:space="preserve">Pintor</t>
          </r>
        </is>
      </c>
      <c r="C1943" s="18" t="inlineStr">
        <is>
          <r>
            <t xml:space="preserve">SP Obras</t>
          </r>
        </is>
      </c>
      <c r="D1943" s="18" t="inlineStr">
        <is>
          <r>
            <t xml:space="preserve">H</t>
          </r>
        </is>
      </c>
      <c r="E1943" s="20" t="n">
        <v>0.6</v>
      </c>
      <c r="F1943" s="21" t="n">
        <v>29.8021</v>
      </c>
      <c r="G1943" s="21" t="n">
        <f>ROUND(ROUND(E1943,4)*F1943,2)</f>
        <v>17.88</v>
      </c>
    </row>
    <row r="1944" customHeight="1" ht="15">
      <c r="A1944" s="2" t="inlineStr"/>
      <c r="B1944" s="2" t="inlineStr"/>
      <c r="C1944" s="2" t="inlineStr"/>
      <c r="D1944" s="2" t="inlineStr"/>
      <c r="E1944" s="22" t="inlineStr">
        <is>
          <r>
            <t xml:space="preserve">TOTAL Mão de Obra:</t>
          </r>
        </is>
      </c>
      <c r="F1944" s="22" t="inlineStr"/>
      <c r="G1944" s="23" t="n">
        <f>SUM(G1942:G1943)</f>
        <v>30.14</v>
      </c>
    </row>
    <row r="1945" customHeight="1" ht="15">
      <c r="A1945" s="2" t="inlineStr"/>
      <c r="B1945" s="2" t="inlineStr"/>
      <c r="C1945" s="2" t="inlineStr"/>
      <c r="D1945" s="2" t="inlineStr"/>
      <c r="E1945" s="24" t="inlineStr">
        <is>
          <r>
            <t xml:space="preserve">VALOR:</t>
          </r>
        </is>
      </c>
      <c r="F1945" s="24" t="inlineStr"/>
      <c r="G1945" s="25" t="n">
        <f>ROUND(SUM(G1940,G1944),2)</f>
        <v>48.97</v>
      </c>
    </row>
    <row r="1946" customHeight="1" ht="10">
      <c r="A1946" s="2" t="inlineStr"/>
      <c r="B1946" s="2" t="inlineStr"/>
      <c r="C1946" s="2" t="inlineStr"/>
      <c r="D1946" s="2" t="inlineStr"/>
      <c r="E1946" s="14" t="inlineStr"/>
      <c r="F1946" s="14" t="inlineStr"/>
      <c r="G1946" s="14" t="inlineStr"/>
    </row>
    <row r="1947" customHeight="1" ht="20">
      <c r="A1947" s="15" t="inlineStr">
        <is>
          <r>
            <t xml:space="preserve">3.3.17. ​33.12.011​ Esmalte à base de água em madeira, inclusive preparo​ (M2)</t>
          </r>
        </is>
      </c>
      <c r="B1947" s="15" t="inlineStr"/>
      <c r="C1947" s="15" t="inlineStr"/>
      <c r="D1947" s="15" t="inlineStr"/>
      <c r="E1947" s="15" t="inlineStr"/>
      <c r="F1947" s="15" t="inlineStr"/>
      <c r="G1947" s="15" t="inlineStr"/>
    </row>
    <row r="1948" customHeight="1" ht="15">
      <c r="A1948" s="16" t="inlineStr">
        <is>
          <r>
            <t xml:space="preserve">Material</t>
          </r>
        </is>
      </c>
      <c r="B1948" s="16" t="inlineStr"/>
      <c r="C1948" s="17" t="inlineStr">
        <is>
          <r>
            <t xml:space="preserve">FONTE</t>
          </r>
        </is>
      </c>
      <c r="D1948" s="17" t="inlineStr">
        <is>
          <r>
            <t xml:space="preserve">UNID</t>
          </r>
        </is>
      </c>
      <c r="E1948" s="17" t="inlineStr">
        <is>
          <r>
            <t xml:space="preserve">COEFICIENTE</t>
          </r>
        </is>
      </c>
      <c r="F1948" s="17" t="inlineStr">
        <is>
          <r>
            <t xml:space="preserve">PREÇO UNITÁRIO</t>
          </r>
        </is>
      </c>
      <c r="G1948" s="17" t="inlineStr">
        <is>
          <r>
            <t xml:space="preserve">TOTAL</t>
          </r>
        </is>
      </c>
    </row>
    <row r="1949" customHeight="1" ht="38">
      <c r="A1949" s="18" t="inlineStr">
        <is>
          <r>
            <t xml:space="preserve">J.02.000.038000</t>
          </r>
        </is>
      </c>
      <c r="B194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1949" s="18" t="inlineStr">
        <is>
          <r>
            <t xml:space="preserve">SP Obras</t>
          </r>
        </is>
      </c>
      <c r="D1949" s="18" t="inlineStr">
        <is>
          <r>
            <t xml:space="preserve">L</t>
          </r>
        </is>
      </c>
      <c r="E1949" s="20" t="n">
        <v>0.2</v>
      </c>
      <c r="F1949" s="21" t="n">
        <v>41.61</v>
      </c>
      <c r="G1949" s="21" t="n">
        <f>ROUND(ROUND(E1949,4)*F1949,2)</f>
        <v>8.32</v>
      </c>
    </row>
    <row r="1950" customHeight="1" ht="29">
      <c r="A1950" s="18" t="inlineStr">
        <is>
          <r>
            <t xml:space="preserve">J.01.000.038040</t>
          </r>
        </is>
      </c>
      <c r="B1950" s="19" t="inlineStr">
        <is>
          <r>
            <t xml:space="preserve">Lixa d´água, ref. Norton n° 80, Aquaflex ou equivalente</t>
          </r>
        </is>
      </c>
      <c r="C1950" s="18" t="inlineStr">
        <is>
          <r>
            <t xml:space="preserve">SP Obras</t>
          </r>
        </is>
      </c>
      <c r="D1950" s="18" t="inlineStr">
        <is>
          <r>
            <t xml:space="preserve">UN</t>
          </r>
        </is>
      </c>
      <c r="E1950" s="20" t="n">
        <v>0.5</v>
      </c>
      <c r="F1950" s="21" t="n">
        <v>2.17</v>
      </c>
      <c r="G1950" s="21" t="n">
        <f>ROUND(ROUND(E1950,4)*F1950,2)</f>
        <v>1.09</v>
      </c>
    </row>
    <row r="1951" customHeight="1" ht="38">
      <c r="A1951" s="18" t="inlineStr">
        <is>
          <r>
            <t xml:space="preserve">J.02.000.028058</t>
          </r>
        </is>
      </c>
      <c r="B195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1951" s="18" t="inlineStr">
        <is>
          <r>
            <t xml:space="preserve">SP Obras</t>
          </r>
        </is>
      </c>
      <c r="D1951" s="18" t="inlineStr">
        <is>
          <r>
            <t xml:space="preserve">L</t>
          </r>
        </is>
      </c>
      <c r="E1951" s="20" t="n">
        <v>0.25</v>
      </c>
      <c r="F1951" s="21" t="n">
        <v>39.44</v>
      </c>
      <c r="G1951" s="21" t="n">
        <f>ROUND(ROUND(E1951,4)*F1951,2)</f>
        <v>9.86</v>
      </c>
    </row>
    <row r="1952" customHeight="1" ht="15">
      <c r="A1952" s="2" t="inlineStr"/>
      <c r="B1952" s="2" t="inlineStr"/>
      <c r="C1952" s="2" t="inlineStr"/>
      <c r="D1952" s="2" t="inlineStr"/>
      <c r="E1952" s="22" t="inlineStr">
        <is>
          <r>
            <t xml:space="preserve">TOTAL Material:</t>
          </r>
        </is>
      </c>
      <c r="F1952" s="22" t="inlineStr"/>
      <c r="G1952" s="23" t="n">
        <f>SUM(G1949:G1951)</f>
        <v>19.27</v>
      </c>
    </row>
    <row r="1953" customHeight="1" ht="15">
      <c r="A1953" s="16" t="inlineStr">
        <is>
          <r>
            <t xml:space="preserve">Mão de Obra</t>
          </r>
        </is>
      </c>
      <c r="B1953" s="16" t="inlineStr"/>
      <c r="C1953" s="17" t="inlineStr">
        <is>
          <r>
            <t xml:space="preserve">FONTE</t>
          </r>
        </is>
      </c>
      <c r="D1953" s="17" t="inlineStr">
        <is>
          <r>
            <t xml:space="preserve">UNID</t>
          </r>
        </is>
      </c>
      <c r="E1953" s="17" t="inlineStr">
        <is>
          <r>
            <t xml:space="preserve">COEFICIENTE</t>
          </r>
        </is>
      </c>
      <c r="F1953" s="17" t="inlineStr">
        <is>
          <r>
            <t xml:space="preserve">PREÇO UNITÁRIO</t>
          </r>
        </is>
      </c>
      <c r="G1953" s="17" t="inlineStr">
        <is>
          <r>
            <t xml:space="preserve">TOTAL</t>
          </r>
        </is>
      </c>
    </row>
    <row r="1954" customHeight="1" ht="29">
      <c r="A1954" s="18" t="inlineStr">
        <is>
          <r>
            <t xml:space="preserve">B.01.000.010141</t>
          </r>
        </is>
      </c>
      <c r="B1954" s="19" t="inlineStr">
        <is>
          <r>
            <t xml:space="preserve">Ajudante de pintor</t>
          </r>
        </is>
      </c>
      <c r="C1954" s="18" t="inlineStr">
        <is>
          <r>
            <t xml:space="preserve">SP Obras</t>
          </r>
        </is>
      </c>
      <c r="D1954" s="18" t="inlineStr">
        <is>
          <r>
            <t xml:space="preserve">H</t>
          </r>
        </is>
      </c>
      <c r="E1954" s="20" t="n">
        <v>0.6</v>
      </c>
      <c r="F1954" s="21" t="n">
        <v>20.4363</v>
      </c>
      <c r="G1954" s="21" t="n">
        <f>ROUND(ROUND(E1954,4)*F1954,2)</f>
        <v>12.26</v>
      </c>
    </row>
    <row r="1955" customHeight="1" ht="29">
      <c r="A1955" s="18" t="inlineStr">
        <is>
          <r>
            <t xml:space="preserve">B.01.000.010140</t>
          </r>
        </is>
      </c>
      <c r="B1955" s="19" t="inlineStr">
        <is>
          <r>
            <t xml:space="preserve">Pintor</t>
          </r>
        </is>
      </c>
      <c r="C1955" s="18" t="inlineStr">
        <is>
          <r>
            <t xml:space="preserve">SP Obras</t>
          </r>
        </is>
      </c>
      <c r="D1955" s="18" t="inlineStr">
        <is>
          <r>
            <t xml:space="preserve">H</t>
          </r>
        </is>
      </c>
      <c r="E1955" s="20" t="n">
        <v>0.6</v>
      </c>
      <c r="F1955" s="21" t="n">
        <v>29.8021</v>
      </c>
      <c r="G1955" s="21" t="n">
        <f>ROUND(ROUND(E1955,4)*F1955,2)</f>
        <v>17.88</v>
      </c>
    </row>
    <row r="1956" customHeight="1" ht="15">
      <c r="A1956" s="2" t="inlineStr"/>
      <c r="B1956" s="2" t="inlineStr"/>
      <c r="C1956" s="2" t="inlineStr"/>
      <c r="D1956" s="2" t="inlineStr"/>
      <c r="E1956" s="22" t="inlineStr">
        <is>
          <r>
            <t xml:space="preserve">TOTAL Mão de Obra:</t>
          </r>
        </is>
      </c>
      <c r="F1956" s="22" t="inlineStr"/>
      <c r="G1956" s="23" t="n">
        <f>SUM(G1954:G1955)</f>
        <v>30.14</v>
      </c>
    </row>
    <row r="1957" customHeight="1" ht="15">
      <c r="A1957" s="2" t="inlineStr"/>
      <c r="B1957" s="2" t="inlineStr"/>
      <c r="C1957" s="2" t="inlineStr"/>
      <c r="D1957" s="2" t="inlineStr"/>
      <c r="E1957" s="24" t="inlineStr">
        <is>
          <r>
            <t xml:space="preserve">VALOR:</t>
          </r>
        </is>
      </c>
      <c r="F1957" s="24" t="inlineStr"/>
      <c r="G1957" s="25" t="n">
        <f>ROUND(SUM(G1952,G1956),2)</f>
        <v>49.41</v>
      </c>
    </row>
    <row r="1958" customHeight="1" ht="10">
      <c r="A1958" s="2" t="inlineStr"/>
      <c r="B1958" s="2" t="inlineStr"/>
      <c r="C1958" s="2" t="inlineStr"/>
      <c r="D1958" s="2" t="inlineStr"/>
      <c r="E1958" s="14" t="inlineStr"/>
      <c r="F1958" s="14" t="inlineStr"/>
      <c r="G1958" s="14" t="inlineStr"/>
    </row>
    <row r="1959" customHeight="1" ht="20">
      <c r="A1959" s="15" t="inlineStr">
        <is>
          <r>
            <t xml:space="preserve">3.4.1. ​14.10.111​ Alvenaria de bloco de concreto de vedação de 14 cm - classe C​ (M2)</t>
          </r>
        </is>
      </c>
      <c r="B1959" s="15" t="inlineStr"/>
      <c r="C1959" s="15" t="inlineStr"/>
      <c r="D1959" s="15" t="inlineStr"/>
      <c r="E1959" s="15" t="inlineStr"/>
      <c r="F1959" s="15" t="inlineStr"/>
      <c r="G1959" s="15" t="inlineStr"/>
    </row>
    <row r="1960" customHeight="1" ht="15">
      <c r="A1960" s="16" t="inlineStr">
        <is>
          <r>
            <t xml:space="preserve">Material</t>
          </r>
        </is>
      </c>
      <c r="B1960" s="16" t="inlineStr"/>
      <c r="C1960" s="17" t="inlineStr">
        <is>
          <r>
            <t xml:space="preserve">FONTE</t>
          </r>
        </is>
      </c>
      <c r="D1960" s="17" t="inlineStr">
        <is>
          <r>
            <t xml:space="preserve">UNID</t>
          </r>
        </is>
      </c>
      <c r="E1960" s="17" t="inlineStr">
        <is>
          <r>
            <t xml:space="preserve">COEFICIENTE</t>
          </r>
        </is>
      </c>
      <c r="F1960" s="17" t="inlineStr">
        <is>
          <r>
            <t xml:space="preserve">PREÇO UNITÁRIO</t>
          </r>
        </is>
      </c>
      <c r="G1960" s="17" t="inlineStr">
        <is>
          <r>
            <t xml:space="preserve">TOTAL</t>
          </r>
        </is>
      </c>
    </row>
    <row r="1961" customHeight="1" ht="29">
      <c r="A1961" s="18" t="inlineStr">
        <is>
          <r>
            <t xml:space="preserve">B.04.000.020503</t>
          </r>
        </is>
      </c>
      <c r="B1961" s="19" t="inlineStr">
        <is>
          <r>
            <t xml:space="preserve">Areia média lavada (a granel caçamba fechada)</t>
          </r>
        </is>
      </c>
      <c r="C1961" s="18" t="inlineStr">
        <is>
          <r>
            <t xml:space="preserve">SP Obras</t>
          </r>
        </is>
      </c>
      <c r="D1961" s="18" t="inlineStr">
        <is>
          <r>
            <t xml:space="preserve">M3</t>
          </r>
        </is>
      </c>
      <c r="E1961" s="20" t="n">
        <v>0.012</v>
      </c>
      <c r="F1961" s="21" t="n">
        <v>170.0</v>
      </c>
      <c r="G1961" s="21" t="n">
        <f>ROUND(ROUND(E1961,4)*F1961,2)</f>
        <v>2.04</v>
      </c>
    </row>
    <row r="1962" customHeight="1" ht="29">
      <c r="A1962" s="18" t="inlineStr">
        <is>
          <r>
            <t xml:space="preserve">C.07.000.022522</t>
          </r>
        </is>
      </c>
      <c r="B1962" s="19" t="inlineStr">
        <is>
          <r>
            <t xml:space="preserve">Bloco de concreto de vedação 14 x 19 x 39 cm, classe C (resistência &gt; ou = 3 Mpa)</t>
          </r>
        </is>
      </c>
      <c r="C1962" s="18" t="inlineStr">
        <is>
          <r>
            <t xml:space="preserve">SP Obras</t>
          </r>
        </is>
      </c>
      <c r="D1962" s="18" t="inlineStr">
        <is>
          <r>
            <t xml:space="preserve">UN</t>
          </r>
        </is>
      </c>
      <c r="E1962" s="20" t="n">
        <v>13.0</v>
      </c>
      <c r="F1962" s="21" t="n">
        <v>4.34</v>
      </c>
      <c r="G1962" s="21" t="n">
        <f>ROUND(ROUND(E1962,4)*F1962,2)</f>
        <v>56.42</v>
      </c>
    </row>
    <row r="1963" customHeight="1" ht="29">
      <c r="A1963" s="18" t="inlineStr">
        <is>
          <r>
            <t xml:space="preserve">B.03.000.020505</t>
          </r>
        </is>
      </c>
      <c r="B1963" s="19" t="inlineStr">
        <is>
          <r>
            <t xml:space="preserve">Cal hidratada (saco de 20 kg)</t>
          </r>
        </is>
      </c>
      <c r="C1963" s="18" t="inlineStr">
        <is>
          <r>
            <t xml:space="preserve">SP Obras</t>
          </r>
        </is>
      </c>
      <c r="D1963" s="18" t="inlineStr">
        <is>
          <r>
            <t xml:space="preserve">KG</t>
          </r>
        </is>
      </c>
      <c r="E1963" s="20" t="n">
        <v>0.45</v>
      </c>
      <c r="F1963" s="21" t="n">
        <v>0.88</v>
      </c>
      <c r="G1963" s="21" t="n">
        <f>ROUND(ROUND(E1963,4)*F1963,2)</f>
        <v>0.4</v>
      </c>
    </row>
    <row r="1964" customHeight="1" ht="29">
      <c r="A1964" s="18" t="inlineStr">
        <is>
          <r>
            <t xml:space="preserve">B.02.000.020508</t>
          </r>
        </is>
      </c>
      <c r="B1964" s="19" t="inlineStr">
        <is>
          <r>
            <t xml:space="preserve">Cimento CPII-E-32 (sacos de 50 kg)</t>
          </r>
        </is>
      </c>
      <c r="C1964" s="18" t="inlineStr">
        <is>
          <r>
            <t xml:space="preserve">SP Obras</t>
          </r>
        </is>
      </c>
      <c r="D1964" s="18" t="inlineStr">
        <is>
          <r>
            <t xml:space="preserve">KG</t>
          </r>
        </is>
      </c>
      <c r="E1964" s="20" t="n">
        <v>1.8</v>
      </c>
      <c r="F1964" s="21" t="n">
        <v>0.65</v>
      </c>
      <c r="G1964" s="21" t="n">
        <f>ROUND(ROUND(E1964,4)*F1964,2)</f>
        <v>1.17</v>
      </c>
    </row>
    <row r="1965" customHeight="1" ht="15">
      <c r="A1965" s="2" t="inlineStr"/>
      <c r="B1965" s="2" t="inlineStr"/>
      <c r="C1965" s="2" t="inlineStr"/>
      <c r="D1965" s="2" t="inlineStr"/>
      <c r="E1965" s="22" t="inlineStr">
        <is>
          <r>
            <t xml:space="preserve">TOTAL Material:</t>
          </r>
        </is>
      </c>
      <c r="F1965" s="22" t="inlineStr"/>
      <c r="G1965" s="23" t="n">
        <f>SUM(G1961:G1964)</f>
        <v>60.03</v>
      </c>
    </row>
    <row r="1966" customHeight="1" ht="15">
      <c r="A1966" s="16" t="inlineStr">
        <is>
          <r>
            <t xml:space="preserve">Mão de Obra</t>
          </r>
        </is>
      </c>
      <c r="B1966" s="16" t="inlineStr"/>
      <c r="C1966" s="17" t="inlineStr">
        <is>
          <r>
            <t xml:space="preserve">FONTE</t>
          </r>
        </is>
      </c>
      <c r="D1966" s="17" t="inlineStr">
        <is>
          <r>
            <t xml:space="preserve">UNID</t>
          </r>
        </is>
      </c>
      <c r="E1966" s="17" t="inlineStr">
        <is>
          <r>
            <t xml:space="preserve">COEFICIENTE</t>
          </r>
        </is>
      </c>
      <c r="F1966" s="17" t="inlineStr">
        <is>
          <r>
            <t xml:space="preserve">PREÇO UNITÁRIO</t>
          </r>
        </is>
      </c>
      <c r="G1966" s="17" t="inlineStr">
        <is>
          <r>
            <t xml:space="preserve">TOTAL</t>
          </r>
        </is>
      </c>
    </row>
    <row r="1967" customHeight="1" ht="29">
      <c r="A1967" s="18" t="inlineStr">
        <is>
          <r>
            <t xml:space="preserve">B.01.000.010139</t>
          </r>
        </is>
      </c>
      <c r="B1967" s="19" t="inlineStr">
        <is>
          <r>
            <t xml:space="preserve">Pedreiro</t>
          </r>
        </is>
      </c>
      <c r="C1967" s="18" t="inlineStr">
        <is>
          <r>
            <t xml:space="preserve">SP Obras</t>
          </r>
        </is>
      </c>
      <c r="D1967" s="18" t="inlineStr">
        <is>
          <r>
            <t xml:space="preserve">H</t>
          </r>
        </is>
      </c>
      <c r="E1967" s="20" t="n">
        <v>0.75</v>
      </c>
      <c r="F1967" s="21" t="n">
        <v>24.8727</v>
      </c>
      <c r="G1967" s="21" t="n">
        <f>ROUND(ROUND(E1967,4)*F1967,2)</f>
        <v>18.65</v>
      </c>
    </row>
    <row r="1968" customHeight="1" ht="29">
      <c r="A1968" s="18" t="inlineStr">
        <is>
          <r>
            <t xml:space="preserve">B.01.000.010146</t>
          </r>
        </is>
      </c>
      <c r="B1968" s="19" t="inlineStr">
        <is>
          <r>
            <t xml:space="preserve">Servente</t>
          </r>
        </is>
      </c>
      <c r="C1968" s="18" t="inlineStr">
        <is>
          <r>
            <t xml:space="preserve">SP Obras</t>
          </r>
        </is>
      </c>
      <c r="D1968" s="18" t="inlineStr">
        <is>
          <r>
            <t xml:space="preserve">H</t>
          </r>
        </is>
      </c>
      <c r="E1968" s="20" t="n">
        <v>0.85</v>
      </c>
      <c r="F1968" s="21" t="n">
        <v>20.4363</v>
      </c>
      <c r="G1968" s="21" t="n">
        <f>ROUND(ROUND(E1968,4)*F1968,2)</f>
        <v>17.37</v>
      </c>
    </row>
    <row r="1969" customHeight="1" ht="15">
      <c r="A1969" s="2" t="inlineStr"/>
      <c r="B1969" s="2" t="inlineStr"/>
      <c r="C1969" s="2" t="inlineStr"/>
      <c r="D1969" s="2" t="inlineStr"/>
      <c r="E1969" s="22" t="inlineStr">
        <is>
          <r>
            <t xml:space="preserve">TOTAL Mão de Obra:</t>
          </r>
        </is>
      </c>
      <c r="F1969" s="22" t="inlineStr"/>
      <c r="G1969" s="23" t="n">
        <f>SUM(G1967:G1968)</f>
        <v>36.02</v>
      </c>
    </row>
    <row r="1970" customHeight="1" ht="15">
      <c r="A1970" s="2" t="inlineStr"/>
      <c r="B1970" s="2" t="inlineStr"/>
      <c r="C1970" s="2" t="inlineStr"/>
      <c r="D1970" s="2" t="inlineStr"/>
      <c r="E1970" s="24" t="inlineStr">
        <is>
          <r>
            <t xml:space="preserve">VALOR:</t>
          </r>
        </is>
      </c>
      <c r="F1970" s="24" t="inlineStr"/>
      <c r="G1970" s="25" t="n">
        <f>ROUND(SUM(G1965,G1969),2)</f>
        <v>96.05</v>
      </c>
    </row>
    <row r="1971" customHeight="1" ht="10">
      <c r="A1971" s="2" t="inlineStr"/>
      <c r="B1971" s="2" t="inlineStr"/>
      <c r="C1971" s="2" t="inlineStr"/>
      <c r="D1971" s="2" t="inlineStr"/>
      <c r="E1971" s="14" t="inlineStr"/>
      <c r="F1971" s="14" t="inlineStr"/>
      <c r="G1971" s="14" t="inlineStr"/>
    </row>
    <row r="1972" customHeight="1" ht="20">
      <c r="A1972" s="15" t="inlineStr">
        <is>
          <r>
            <t xml:space="preserve">3.4.2. ​17.01.020​ Argamassa de regularização e/ou proteção​ (M3)</t>
          </r>
        </is>
      </c>
      <c r="B1972" s="15" t="inlineStr"/>
      <c r="C1972" s="15" t="inlineStr"/>
      <c r="D1972" s="15" t="inlineStr"/>
      <c r="E1972" s="15" t="inlineStr"/>
      <c r="F1972" s="15" t="inlineStr"/>
      <c r="G1972" s="15" t="inlineStr"/>
    </row>
    <row r="1973" customHeight="1" ht="15">
      <c r="A1973" s="16" t="inlineStr">
        <is>
          <r>
            <t xml:space="preserve">Equipamento</t>
          </r>
        </is>
      </c>
      <c r="B1973" s="16" t="inlineStr"/>
      <c r="C1973" s="17" t="inlineStr">
        <is>
          <r>
            <t xml:space="preserve">FONTE</t>
          </r>
        </is>
      </c>
      <c r="D1973" s="17" t="inlineStr">
        <is>
          <r>
            <t xml:space="preserve">UNID</t>
          </r>
        </is>
      </c>
      <c r="E1973" s="17" t="inlineStr">
        <is>
          <r>
            <t xml:space="preserve">COEFICIENTE</t>
          </r>
        </is>
      </c>
      <c r="F1973" s="17" t="inlineStr">
        <is>
          <r>
            <t xml:space="preserve">PREÇO UNITÁRIO</t>
          </r>
        </is>
      </c>
      <c r="G1973" s="17" t="inlineStr">
        <is>
          <r>
            <t xml:space="preserve">TOTAL</t>
          </r>
        </is>
      </c>
    </row>
    <row r="1974" customHeight="1" ht="29">
      <c r="A1974" s="18" t="inlineStr">
        <is>
          <r>
            <t xml:space="preserve">S.01.000.080125</t>
          </r>
        </is>
      </c>
      <c r="B197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974" s="18" t="inlineStr">
        <is>
          <r>
            <t xml:space="preserve">SP Obras</t>
          </r>
        </is>
      </c>
      <c r="D1974" s="18" t="inlineStr">
        <is>
          <r>
            <t xml:space="preserve">H</t>
          </r>
        </is>
      </c>
      <c r="E1974" s="20" t="n">
        <v>0.43</v>
      </c>
      <c r="F1974" s="21" t="n">
        <v>29.83</v>
      </c>
      <c r="G1974" s="21" t="n">
        <f>ROUND(ROUND(E1974,4)*F1974,2)</f>
        <v>12.83</v>
      </c>
    </row>
    <row r="1975" customHeight="1" ht="15">
      <c r="A1975" s="2" t="inlineStr"/>
      <c r="B1975" s="2" t="inlineStr"/>
      <c r="C1975" s="2" t="inlineStr"/>
      <c r="D1975" s="2" t="inlineStr"/>
      <c r="E1975" s="22" t="inlineStr">
        <is>
          <r>
            <t xml:space="preserve">TOTAL Equipamento:</t>
          </r>
        </is>
      </c>
      <c r="F1975" s="22" t="inlineStr"/>
      <c r="G1975" s="23" t="n">
        <f>SUM(G1974:G1974)</f>
        <v>12.83</v>
      </c>
    </row>
    <row r="1976" customHeight="1" ht="15">
      <c r="A1976" s="16" t="inlineStr">
        <is>
          <r>
            <t xml:space="preserve">Material</t>
          </r>
        </is>
      </c>
      <c r="B1976" s="16" t="inlineStr"/>
      <c r="C1976" s="17" t="inlineStr">
        <is>
          <r>
            <t xml:space="preserve">FONTE</t>
          </r>
        </is>
      </c>
      <c r="D1976" s="17" t="inlineStr">
        <is>
          <r>
            <t xml:space="preserve">UNID</t>
          </r>
        </is>
      </c>
      <c r="E1976" s="17" t="inlineStr">
        <is>
          <r>
            <t xml:space="preserve">COEFICIENTE</t>
          </r>
        </is>
      </c>
      <c r="F1976" s="17" t="inlineStr">
        <is>
          <r>
            <t xml:space="preserve">PREÇO UNITÁRIO</t>
          </r>
        </is>
      </c>
      <c r="G1976" s="17" t="inlineStr">
        <is>
          <r>
            <t xml:space="preserve">TOTAL</t>
          </r>
        </is>
      </c>
    </row>
    <row r="1977" customHeight="1" ht="29">
      <c r="A1977" s="18" t="inlineStr">
        <is>
          <r>
            <t xml:space="preserve">B.04.000.020503</t>
          </r>
        </is>
      </c>
      <c r="B1977" s="19" t="inlineStr">
        <is>
          <r>
            <t xml:space="preserve">Areia média lavada (a granel caçamba fechada)</t>
          </r>
        </is>
      </c>
      <c r="C1977" s="18" t="inlineStr">
        <is>
          <r>
            <t xml:space="preserve">SP Obras</t>
          </r>
        </is>
      </c>
      <c r="D1977" s="18" t="inlineStr">
        <is>
          <r>
            <t xml:space="preserve">M3</t>
          </r>
        </is>
      </c>
      <c r="E1977" s="20" t="n">
        <v>1.045</v>
      </c>
      <c r="F1977" s="21" t="n">
        <v>170.0</v>
      </c>
      <c r="G1977" s="21" t="n">
        <f>ROUND(ROUND(E1977,4)*F1977,2)</f>
        <v>177.65</v>
      </c>
    </row>
    <row r="1978" customHeight="1" ht="29">
      <c r="A1978" s="18" t="inlineStr">
        <is>
          <r>
            <t xml:space="preserve">B.02.000.020508</t>
          </r>
        </is>
      </c>
      <c r="B1978" s="19" t="inlineStr">
        <is>
          <r>
            <t xml:space="preserve">Cimento CPII-E-32 (sacos de 50 kg)</t>
          </r>
        </is>
      </c>
      <c r="C1978" s="18" t="inlineStr">
        <is>
          <r>
            <t xml:space="preserve">SP Obras</t>
          </r>
        </is>
      </c>
      <c r="D1978" s="18" t="inlineStr">
        <is>
          <r>
            <t xml:space="preserve">KG</t>
          </r>
        </is>
      </c>
      <c r="E1978" s="20" t="n">
        <v>453.0</v>
      </c>
      <c r="F1978" s="21" t="n">
        <v>0.65</v>
      </c>
      <c r="G1978" s="21" t="n">
        <f>ROUND(ROUND(E1978,4)*F1978,2)</f>
        <v>294.45</v>
      </c>
    </row>
    <row r="1979" customHeight="1" ht="15">
      <c r="A1979" s="2" t="inlineStr"/>
      <c r="B1979" s="2" t="inlineStr"/>
      <c r="C1979" s="2" t="inlineStr"/>
      <c r="D1979" s="2" t="inlineStr"/>
      <c r="E1979" s="22" t="inlineStr">
        <is>
          <r>
            <t xml:space="preserve">TOTAL Material:</t>
          </r>
        </is>
      </c>
      <c r="F1979" s="22" t="inlineStr"/>
      <c r="G1979" s="23" t="n">
        <f>SUM(G1977:G1978)</f>
        <v>472.1</v>
      </c>
    </row>
    <row r="1980" customHeight="1" ht="15">
      <c r="A1980" s="16" t="inlineStr">
        <is>
          <r>
            <t xml:space="preserve">Mão de Obra</t>
          </r>
        </is>
      </c>
      <c r="B1980" s="16" t="inlineStr"/>
      <c r="C1980" s="17" t="inlineStr">
        <is>
          <r>
            <t xml:space="preserve">FONTE</t>
          </r>
        </is>
      </c>
      <c r="D1980" s="17" t="inlineStr">
        <is>
          <r>
            <t xml:space="preserve">UNID</t>
          </r>
        </is>
      </c>
      <c r="E1980" s="17" t="inlineStr">
        <is>
          <r>
            <t xml:space="preserve">COEFICIENTE</t>
          </r>
        </is>
      </c>
      <c r="F1980" s="17" t="inlineStr">
        <is>
          <r>
            <t xml:space="preserve">PREÇO UNITÁRIO</t>
          </r>
        </is>
      </c>
      <c r="G1980" s="17" t="inlineStr">
        <is>
          <r>
            <t xml:space="preserve">TOTAL</t>
          </r>
        </is>
      </c>
    </row>
    <row r="1981" customHeight="1" ht="29">
      <c r="A1981" s="18" t="inlineStr">
        <is>
          <r>
            <t xml:space="preserve">B.01.000.010139</t>
          </r>
        </is>
      </c>
      <c r="B1981" s="19" t="inlineStr">
        <is>
          <r>
            <t xml:space="preserve">Pedreiro</t>
          </r>
        </is>
      </c>
      <c r="C1981" s="18" t="inlineStr">
        <is>
          <r>
            <t xml:space="preserve">SP Obras</t>
          </r>
        </is>
      </c>
      <c r="D1981" s="18" t="inlineStr">
        <is>
          <r>
            <t xml:space="preserve">H</t>
          </r>
        </is>
      </c>
      <c r="E1981" s="20" t="n">
        <v>6.0</v>
      </c>
      <c r="F1981" s="21" t="n">
        <v>24.8727</v>
      </c>
      <c r="G1981" s="21" t="n">
        <f>ROUND(ROUND(E1981,4)*F1981,2)</f>
        <v>149.24</v>
      </c>
    </row>
    <row r="1982" customHeight="1" ht="29">
      <c r="A1982" s="18" t="inlineStr">
        <is>
          <r>
            <t xml:space="preserve">B.01.000.010146</t>
          </r>
        </is>
      </c>
      <c r="B1982" s="19" t="inlineStr">
        <is>
          <r>
            <t xml:space="preserve">Servente</t>
          </r>
        </is>
      </c>
      <c r="C1982" s="18" t="inlineStr">
        <is>
          <r>
            <t xml:space="preserve">SP Obras</t>
          </r>
        </is>
      </c>
      <c r="D1982" s="18" t="inlineStr">
        <is>
          <r>
            <t xml:space="preserve">H</t>
          </r>
        </is>
      </c>
      <c r="E1982" s="20" t="n">
        <v>8.5</v>
      </c>
      <c r="F1982" s="21" t="n">
        <v>20.4363</v>
      </c>
      <c r="G1982" s="21" t="n">
        <f>ROUND(ROUND(E1982,4)*F1982,2)</f>
        <v>173.71</v>
      </c>
    </row>
    <row r="1983" customHeight="1" ht="15">
      <c r="A1983" s="2" t="inlineStr"/>
      <c r="B1983" s="2" t="inlineStr"/>
      <c r="C1983" s="2" t="inlineStr"/>
      <c r="D1983" s="2" t="inlineStr"/>
      <c r="E1983" s="22" t="inlineStr">
        <is>
          <r>
            <t xml:space="preserve">TOTAL Mão de Obra:</t>
          </r>
        </is>
      </c>
      <c r="F1983" s="22" t="inlineStr"/>
      <c r="G1983" s="23" t="n">
        <f>SUM(G1981:G1982)</f>
        <v>322.95</v>
      </c>
    </row>
    <row r="1984" customHeight="1" ht="15">
      <c r="A1984" s="2" t="inlineStr"/>
      <c r="B1984" s="2" t="inlineStr"/>
      <c r="C1984" s="2" t="inlineStr"/>
      <c r="D1984" s="2" t="inlineStr"/>
      <c r="E1984" s="24" t="inlineStr">
        <is>
          <r>
            <t xml:space="preserve">VALOR:</t>
          </r>
        </is>
      </c>
      <c r="F1984" s="24" t="inlineStr"/>
      <c r="G1984" s="25" t="n">
        <f>ROUND(SUM(G1975,G1979,G1983),2)</f>
        <v>807.89</v>
      </c>
    </row>
    <row r="1985" customHeight="1" ht="10">
      <c r="A1985" s="2" t="inlineStr"/>
      <c r="B1985" s="2" t="inlineStr"/>
      <c r="C1985" s="2" t="inlineStr"/>
      <c r="D1985" s="2" t="inlineStr"/>
      <c r="E1985" s="14" t="inlineStr"/>
      <c r="F1985" s="14" t="inlineStr"/>
      <c r="G1985" s="14" t="inlineStr"/>
    </row>
    <row r="1986" customHeight="1" ht="20">
      <c r="A1986" s="15" t="inlineStr">
        <is>
          <r>
            <t xml:space="preserve">3.4.3. ​17.02.020​ Chapisco​ (M2)</t>
          </r>
        </is>
      </c>
      <c r="B1986" s="15" t="inlineStr"/>
      <c r="C1986" s="15" t="inlineStr"/>
      <c r="D1986" s="15" t="inlineStr"/>
      <c r="E1986" s="15" t="inlineStr"/>
      <c r="F1986" s="15" t="inlineStr"/>
      <c r="G1986" s="15" t="inlineStr"/>
    </row>
    <row r="1987" customHeight="1" ht="15">
      <c r="A1987" s="16" t="inlineStr">
        <is>
          <r>
            <t xml:space="preserve">Equipamento</t>
          </r>
        </is>
      </c>
      <c r="B1987" s="16" t="inlineStr"/>
      <c r="C1987" s="17" t="inlineStr">
        <is>
          <r>
            <t xml:space="preserve">FONTE</t>
          </r>
        </is>
      </c>
      <c r="D1987" s="17" t="inlineStr">
        <is>
          <r>
            <t xml:space="preserve">UNID</t>
          </r>
        </is>
      </c>
      <c r="E1987" s="17" t="inlineStr">
        <is>
          <r>
            <t xml:space="preserve">COEFICIENTE</t>
          </r>
        </is>
      </c>
      <c r="F1987" s="17" t="inlineStr">
        <is>
          <r>
            <t xml:space="preserve">PREÇO UNITÁRIO</t>
          </r>
        </is>
      </c>
      <c r="G1987" s="17" t="inlineStr">
        <is>
          <r>
            <t xml:space="preserve">TOTAL</t>
          </r>
        </is>
      </c>
    </row>
    <row r="1988" customHeight="1" ht="29">
      <c r="A1988" s="18" t="inlineStr">
        <is>
          <r>
            <t xml:space="preserve">S.01.000.080125</t>
          </r>
        </is>
      </c>
      <c r="B198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1988" s="18" t="inlineStr">
        <is>
          <r>
            <t xml:space="preserve">SP Obras</t>
          </r>
        </is>
      </c>
      <c r="D1988" s="18" t="inlineStr">
        <is>
          <r>
            <t xml:space="preserve">H</t>
          </r>
        </is>
      </c>
      <c r="E1988" s="20" t="n">
        <v>0.0022</v>
      </c>
      <c r="F1988" s="21" t="n">
        <v>29.83</v>
      </c>
      <c r="G1988" s="21" t="n">
        <f>ROUND(ROUND(E1988,4)*F1988,2)</f>
        <v>0.07</v>
      </c>
    </row>
    <row r="1989" customHeight="1" ht="15">
      <c r="A1989" s="2" t="inlineStr"/>
      <c r="B1989" s="2" t="inlineStr"/>
      <c r="C1989" s="2" t="inlineStr"/>
      <c r="D1989" s="2" t="inlineStr"/>
      <c r="E1989" s="22" t="inlineStr">
        <is>
          <r>
            <t xml:space="preserve">TOTAL Equipamento:</t>
          </r>
        </is>
      </c>
      <c r="F1989" s="22" t="inlineStr"/>
      <c r="G1989" s="23" t="n">
        <f>SUM(G1988:G1988)</f>
        <v>0.07</v>
      </c>
    </row>
    <row r="1990" customHeight="1" ht="15">
      <c r="A1990" s="16" t="inlineStr">
        <is>
          <r>
            <t xml:space="preserve">Material</t>
          </r>
        </is>
      </c>
      <c r="B1990" s="16" t="inlineStr"/>
      <c r="C1990" s="17" t="inlineStr">
        <is>
          <r>
            <t xml:space="preserve">FONTE</t>
          </r>
        </is>
      </c>
      <c r="D1990" s="17" t="inlineStr">
        <is>
          <r>
            <t xml:space="preserve">UNID</t>
          </r>
        </is>
      </c>
      <c r="E1990" s="17" t="inlineStr">
        <is>
          <r>
            <t xml:space="preserve">COEFICIENTE</t>
          </r>
        </is>
      </c>
      <c r="F1990" s="17" t="inlineStr">
        <is>
          <r>
            <t xml:space="preserve">PREÇO UNITÁRIO</t>
          </r>
        </is>
      </c>
      <c r="G1990" s="17" t="inlineStr">
        <is>
          <r>
            <t xml:space="preserve">TOTAL</t>
          </r>
        </is>
      </c>
    </row>
    <row r="1991" customHeight="1" ht="29">
      <c r="A1991" s="18" t="inlineStr">
        <is>
          <r>
            <t xml:space="preserve">B.04.000.020503</t>
          </r>
        </is>
      </c>
      <c r="B1991" s="19" t="inlineStr">
        <is>
          <r>
            <t xml:space="preserve">Areia média lavada (a granel caçamba fechada)</t>
          </r>
        </is>
      </c>
      <c r="C1991" s="18" t="inlineStr">
        <is>
          <r>
            <t xml:space="preserve">SP Obras</t>
          </r>
        </is>
      </c>
      <c r="D1991" s="18" t="inlineStr">
        <is>
          <r>
            <t xml:space="preserve">M3</t>
          </r>
        </is>
      </c>
      <c r="E1991" s="20" t="n">
        <v>0.0052</v>
      </c>
      <c r="F1991" s="21" t="n">
        <v>170.0</v>
      </c>
      <c r="G1991" s="21" t="n">
        <f>ROUND(ROUND(E1991,4)*F1991,2)</f>
        <v>0.88</v>
      </c>
    </row>
    <row r="1992" customHeight="1" ht="29">
      <c r="A1992" s="18" t="inlineStr">
        <is>
          <r>
            <t xml:space="preserve">B.02.000.020508</t>
          </r>
        </is>
      </c>
      <c r="B1992" s="19" t="inlineStr">
        <is>
          <r>
            <t xml:space="preserve">Cimento CPII-E-32 (sacos de 50 kg)</t>
          </r>
        </is>
      </c>
      <c r="C1992" s="18" t="inlineStr">
        <is>
          <r>
            <t xml:space="preserve">SP Obras</t>
          </r>
        </is>
      </c>
      <c r="D1992" s="18" t="inlineStr">
        <is>
          <r>
            <t xml:space="preserve">KG</t>
          </r>
        </is>
      </c>
      <c r="E1992" s="20" t="n">
        <v>2.265</v>
      </c>
      <c r="F1992" s="21" t="n">
        <v>0.65</v>
      </c>
      <c r="G1992" s="21" t="n">
        <f>ROUND(ROUND(E1992,4)*F1992,2)</f>
        <v>1.47</v>
      </c>
    </row>
    <row r="1993" customHeight="1" ht="15">
      <c r="A1993" s="2" t="inlineStr"/>
      <c r="B1993" s="2" t="inlineStr"/>
      <c r="C1993" s="2" t="inlineStr"/>
      <c r="D1993" s="2" t="inlineStr"/>
      <c r="E1993" s="22" t="inlineStr">
        <is>
          <r>
            <t xml:space="preserve">TOTAL Material:</t>
          </r>
        </is>
      </c>
      <c r="F1993" s="22" t="inlineStr"/>
      <c r="G1993" s="23" t="n">
        <f>SUM(G1991:G1992)</f>
        <v>2.35</v>
      </c>
    </row>
    <row r="1994" customHeight="1" ht="15">
      <c r="A1994" s="16" t="inlineStr">
        <is>
          <r>
            <t xml:space="preserve">Mão de Obra</t>
          </r>
        </is>
      </c>
      <c r="B1994" s="16" t="inlineStr"/>
      <c r="C1994" s="17" t="inlineStr">
        <is>
          <r>
            <t xml:space="preserve">FONTE</t>
          </r>
        </is>
      </c>
      <c r="D1994" s="17" t="inlineStr">
        <is>
          <r>
            <t xml:space="preserve">UNID</t>
          </r>
        </is>
      </c>
      <c r="E1994" s="17" t="inlineStr">
        <is>
          <r>
            <t xml:space="preserve">COEFICIENTE</t>
          </r>
        </is>
      </c>
      <c r="F1994" s="17" t="inlineStr">
        <is>
          <r>
            <t xml:space="preserve">PREÇO UNITÁRIO</t>
          </r>
        </is>
      </c>
      <c r="G1994" s="17" t="inlineStr">
        <is>
          <r>
            <t xml:space="preserve">TOTAL</t>
          </r>
        </is>
      </c>
    </row>
    <row r="1995" customHeight="1" ht="29">
      <c r="A1995" s="18" t="inlineStr">
        <is>
          <r>
            <t xml:space="preserve">B.01.000.010139</t>
          </r>
        </is>
      </c>
      <c r="B1995" s="19" t="inlineStr">
        <is>
          <r>
            <t xml:space="preserve">Pedreiro</t>
          </r>
        </is>
      </c>
      <c r="C1995" s="18" t="inlineStr">
        <is>
          <r>
            <t xml:space="preserve">SP Obras</t>
          </r>
        </is>
      </c>
      <c r="D1995" s="18" t="inlineStr">
        <is>
          <r>
            <t xml:space="preserve">H</t>
          </r>
        </is>
      </c>
      <c r="E1995" s="20" t="n">
        <v>0.1</v>
      </c>
      <c r="F1995" s="21" t="n">
        <v>24.8727</v>
      </c>
      <c r="G1995" s="21" t="n">
        <f>ROUND(ROUND(E1995,4)*F1995,2)</f>
        <v>2.49</v>
      </c>
    </row>
    <row r="1996" customHeight="1" ht="29">
      <c r="A1996" s="18" t="inlineStr">
        <is>
          <r>
            <t xml:space="preserve">B.01.000.010146</t>
          </r>
        </is>
      </c>
      <c r="B1996" s="19" t="inlineStr">
        <is>
          <r>
            <t xml:space="preserve">Servente</t>
          </r>
        </is>
      </c>
      <c r="C1996" s="18" t="inlineStr">
        <is>
          <r>
            <t xml:space="preserve">SP Obras</t>
          </r>
        </is>
      </c>
      <c r="D1996" s="18" t="inlineStr">
        <is>
          <r>
            <t xml:space="preserve">H</t>
          </r>
        </is>
      </c>
      <c r="E1996" s="20" t="n">
        <v>0.1125</v>
      </c>
      <c r="F1996" s="21" t="n">
        <v>20.4363</v>
      </c>
      <c r="G1996" s="21" t="n">
        <f>ROUND(ROUND(E1996,4)*F1996,2)</f>
        <v>2.3</v>
      </c>
    </row>
    <row r="1997" customHeight="1" ht="15">
      <c r="A1997" s="2" t="inlineStr"/>
      <c r="B1997" s="2" t="inlineStr"/>
      <c r="C1997" s="2" t="inlineStr"/>
      <c r="D1997" s="2" t="inlineStr"/>
      <c r="E1997" s="22" t="inlineStr">
        <is>
          <r>
            <t xml:space="preserve">TOTAL Mão de Obra:</t>
          </r>
        </is>
      </c>
      <c r="F1997" s="22" t="inlineStr"/>
      <c r="G1997" s="23" t="n">
        <f>SUM(G1995:G1996)</f>
        <v>4.79</v>
      </c>
    </row>
    <row r="1998" customHeight="1" ht="15">
      <c r="A1998" s="2" t="inlineStr"/>
      <c r="B1998" s="2" t="inlineStr"/>
      <c r="C1998" s="2" t="inlineStr"/>
      <c r="D1998" s="2" t="inlineStr"/>
      <c r="E1998" s="24" t="inlineStr">
        <is>
          <r>
            <t xml:space="preserve">VALOR:</t>
          </r>
        </is>
      </c>
      <c r="F1998" s="24" t="inlineStr"/>
      <c r="G1998" s="25" t="n">
        <f>ROUND(SUM(G1989,G1993,G1997),2)</f>
        <v>7.21</v>
      </c>
    </row>
    <row r="1999" customHeight="1" ht="10">
      <c r="A1999" s="2" t="inlineStr"/>
      <c r="B1999" s="2" t="inlineStr"/>
      <c r="C1999" s="2" t="inlineStr"/>
      <c r="D1999" s="2" t="inlineStr"/>
      <c r="E1999" s="14" t="inlineStr"/>
      <c r="F1999" s="14" t="inlineStr"/>
      <c r="G1999" s="14" t="inlineStr"/>
    </row>
    <row r="2000" customHeight="1" ht="20">
      <c r="A2000" s="15" t="inlineStr">
        <is>
          <r>
            <t xml:space="preserve">3.4.4. ​17.02.140​ Emboço desempenado com espuma de poliéster​ (M2)</t>
          </r>
        </is>
      </c>
      <c r="B2000" s="15" t="inlineStr"/>
      <c r="C2000" s="15" t="inlineStr"/>
      <c r="D2000" s="15" t="inlineStr"/>
      <c r="E2000" s="15" t="inlineStr"/>
      <c r="F2000" s="15" t="inlineStr"/>
      <c r="G2000" s="15" t="inlineStr"/>
    </row>
    <row r="2001" customHeight="1" ht="15">
      <c r="A2001" s="16" t="inlineStr">
        <is>
          <r>
            <t xml:space="preserve">Equipamento</t>
          </r>
        </is>
      </c>
      <c r="B2001" s="16" t="inlineStr"/>
      <c r="C2001" s="17" t="inlineStr">
        <is>
          <r>
            <t xml:space="preserve">FONTE</t>
          </r>
        </is>
      </c>
      <c r="D2001" s="17" t="inlineStr">
        <is>
          <r>
            <t xml:space="preserve">UNID</t>
          </r>
        </is>
      </c>
      <c r="E2001" s="17" t="inlineStr">
        <is>
          <r>
            <t xml:space="preserve">COEFICIENTE</t>
          </r>
        </is>
      </c>
      <c r="F2001" s="17" t="inlineStr">
        <is>
          <r>
            <t xml:space="preserve">PREÇO UNITÁRIO</t>
          </r>
        </is>
      </c>
      <c r="G2001" s="17" t="inlineStr">
        <is>
          <r>
            <t xml:space="preserve">TOTAL</t>
          </r>
        </is>
      </c>
    </row>
    <row r="2002" customHeight="1" ht="29">
      <c r="A2002" s="18" t="inlineStr">
        <is>
          <r>
            <t xml:space="preserve">S.01.000.080125</t>
          </r>
        </is>
      </c>
      <c r="B2002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002" s="18" t="inlineStr">
        <is>
          <r>
            <t xml:space="preserve">SP Obras</t>
          </r>
        </is>
      </c>
      <c r="D2002" s="18" t="inlineStr">
        <is>
          <r>
            <t xml:space="preserve">H</t>
          </r>
        </is>
      </c>
      <c r="E2002" s="20" t="n">
        <v>0.0086</v>
      </c>
      <c r="F2002" s="21" t="n">
        <v>29.83</v>
      </c>
      <c r="G2002" s="21" t="n">
        <f>ROUND(ROUND(E2002,4)*F2002,2)</f>
        <v>0.26</v>
      </c>
    </row>
    <row r="2003" customHeight="1" ht="15">
      <c r="A2003" s="2" t="inlineStr"/>
      <c r="B2003" s="2" t="inlineStr"/>
      <c r="C2003" s="2" t="inlineStr"/>
      <c r="D2003" s="2" t="inlineStr"/>
      <c r="E2003" s="22" t="inlineStr">
        <is>
          <r>
            <t xml:space="preserve">TOTAL Equipamento:</t>
          </r>
        </is>
      </c>
      <c r="F2003" s="22" t="inlineStr"/>
      <c r="G2003" s="23" t="n">
        <f>SUM(G2002:G2002)</f>
        <v>0.26</v>
      </c>
    </row>
    <row r="2004" customHeight="1" ht="15">
      <c r="A2004" s="16" t="inlineStr">
        <is>
          <r>
            <t xml:space="preserve">Material</t>
          </r>
        </is>
      </c>
      <c r="B2004" s="16" t="inlineStr"/>
      <c r="C2004" s="17" t="inlineStr">
        <is>
          <r>
            <t xml:space="preserve">FONTE</t>
          </r>
        </is>
      </c>
      <c r="D2004" s="17" t="inlineStr">
        <is>
          <r>
            <t xml:space="preserve">UNID</t>
          </r>
        </is>
      </c>
      <c r="E2004" s="17" t="inlineStr">
        <is>
          <r>
            <t xml:space="preserve">COEFICIENTE</t>
          </r>
        </is>
      </c>
      <c r="F2004" s="17" t="inlineStr">
        <is>
          <r>
            <t xml:space="preserve">PREÇO UNITÁRIO</t>
          </r>
        </is>
      </c>
      <c r="G2004" s="17" t="inlineStr">
        <is>
          <r>
            <t xml:space="preserve">TOTAL</t>
          </r>
        </is>
      </c>
    </row>
    <row r="2005" customHeight="1" ht="29">
      <c r="A2005" s="18" t="inlineStr">
        <is>
          <r>
            <t xml:space="preserve">B.04.000.020503</t>
          </r>
        </is>
      </c>
      <c r="B2005" s="19" t="inlineStr">
        <is>
          <r>
            <t xml:space="preserve">Areia média lavada (a granel caçamba fechada)</t>
          </r>
        </is>
      </c>
      <c r="C2005" s="18" t="inlineStr">
        <is>
          <r>
            <t xml:space="preserve">SP Obras</t>
          </r>
        </is>
      </c>
      <c r="D2005" s="18" t="inlineStr">
        <is>
          <r>
            <t xml:space="preserve">M3</t>
          </r>
        </is>
      </c>
      <c r="E2005" s="20" t="n">
        <v>0.0255</v>
      </c>
      <c r="F2005" s="21" t="n">
        <v>170.0</v>
      </c>
      <c r="G2005" s="21" t="n">
        <f>ROUND(ROUND(E2005,4)*F2005,2)</f>
        <v>4.34</v>
      </c>
    </row>
    <row r="2006" customHeight="1" ht="29">
      <c r="A2006" s="18" t="inlineStr">
        <is>
          <r>
            <t xml:space="preserve">B.03.000.020505</t>
          </r>
        </is>
      </c>
      <c r="B2006" s="19" t="inlineStr">
        <is>
          <r>
            <t xml:space="preserve">Cal hidratada (saco de 20 kg)</t>
          </r>
        </is>
      </c>
      <c r="C2006" s="18" t="inlineStr">
        <is>
          <r>
            <t xml:space="preserve">SP Obras</t>
          </r>
        </is>
      </c>
      <c r="D2006" s="18" t="inlineStr">
        <is>
          <r>
            <t xml:space="preserve">KG</t>
          </r>
        </is>
      </c>
      <c r="E2006" s="20" t="n">
        <v>4.54</v>
      </c>
      <c r="F2006" s="21" t="n">
        <v>0.88</v>
      </c>
      <c r="G2006" s="21" t="n">
        <f>ROUND(ROUND(E2006,4)*F2006,2)</f>
        <v>4.0</v>
      </c>
    </row>
    <row r="2007" customHeight="1" ht="29">
      <c r="A2007" s="18" t="inlineStr">
        <is>
          <r>
            <t xml:space="preserve">B.02.000.020508</t>
          </r>
        </is>
      </c>
      <c r="B2007" s="19" t="inlineStr">
        <is>
          <r>
            <t xml:space="preserve">Cimento CPII-E-32 (sacos de 50 kg)</t>
          </r>
        </is>
      </c>
      <c r="C2007" s="18" t="inlineStr">
        <is>
          <r>
            <t xml:space="preserve">SP Obras</t>
          </r>
        </is>
      </c>
      <c r="D2007" s="18" t="inlineStr">
        <is>
          <r>
            <t xml:space="preserve">KG</t>
          </r>
        </is>
      </c>
      <c r="E2007" s="20" t="n">
        <v>2.28</v>
      </c>
      <c r="F2007" s="21" t="n">
        <v>0.65</v>
      </c>
      <c r="G2007" s="21" t="n">
        <f>ROUND(ROUND(E2007,4)*F2007,2)</f>
        <v>1.48</v>
      </c>
    </row>
    <row r="2008" customHeight="1" ht="15">
      <c r="A2008" s="2" t="inlineStr"/>
      <c r="B2008" s="2" t="inlineStr"/>
      <c r="C2008" s="2" t="inlineStr"/>
      <c r="D2008" s="2" t="inlineStr"/>
      <c r="E2008" s="22" t="inlineStr">
        <is>
          <r>
            <t xml:space="preserve">TOTAL Material:</t>
          </r>
        </is>
      </c>
      <c r="F2008" s="22" t="inlineStr"/>
      <c r="G2008" s="23" t="n">
        <f>SUM(G2005:G2007)</f>
        <v>9.82</v>
      </c>
    </row>
    <row r="2009" customHeight="1" ht="15">
      <c r="A2009" s="16" t="inlineStr">
        <is>
          <r>
            <t xml:space="preserve">Mão de Obra</t>
          </r>
        </is>
      </c>
      <c r="B2009" s="16" t="inlineStr"/>
      <c r="C2009" s="17" t="inlineStr">
        <is>
          <r>
            <t xml:space="preserve">FONTE</t>
          </r>
        </is>
      </c>
      <c r="D2009" s="17" t="inlineStr">
        <is>
          <r>
            <t xml:space="preserve">UNID</t>
          </r>
        </is>
      </c>
      <c r="E2009" s="17" t="inlineStr">
        <is>
          <r>
            <t xml:space="preserve">COEFICIENTE</t>
          </r>
        </is>
      </c>
      <c r="F2009" s="17" t="inlineStr">
        <is>
          <r>
            <t xml:space="preserve">PREÇO UNITÁRIO</t>
          </r>
        </is>
      </c>
      <c r="G2009" s="17" t="inlineStr">
        <is>
          <r>
            <t xml:space="preserve">TOTAL</t>
          </r>
        </is>
      </c>
    </row>
    <row r="2010" customHeight="1" ht="29">
      <c r="A2010" s="18" t="inlineStr">
        <is>
          <r>
            <t xml:space="preserve">B.01.000.010139</t>
          </r>
        </is>
      </c>
      <c r="B2010" s="19" t="inlineStr">
        <is>
          <r>
            <t xml:space="preserve">Pedreiro</t>
          </r>
        </is>
      </c>
      <c r="C2010" s="18" t="inlineStr">
        <is>
          <r>
            <t xml:space="preserve">SP Obras</t>
          </r>
        </is>
      </c>
      <c r="D2010" s="18" t="inlineStr">
        <is>
          <r>
            <t xml:space="preserve">H</t>
          </r>
        </is>
      </c>
      <c r="E2010" s="20" t="n">
        <v>0.4</v>
      </c>
      <c r="F2010" s="21" t="n">
        <v>24.8727</v>
      </c>
      <c r="G2010" s="21" t="n">
        <f>ROUND(ROUND(E2010,4)*F2010,2)</f>
        <v>9.95</v>
      </c>
    </row>
    <row r="2011" customHeight="1" ht="29">
      <c r="A2011" s="18" t="inlineStr">
        <is>
          <r>
            <t xml:space="preserve">B.01.000.010146</t>
          </r>
        </is>
      </c>
      <c r="B2011" s="19" t="inlineStr">
        <is>
          <r>
            <t xml:space="preserve">Servente</t>
          </r>
        </is>
      </c>
      <c r="C2011" s="18" t="inlineStr">
        <is>
          <r>
            <t xml:space="preserve">SP Obras</t>
          </r>
        </is>
      </c>
      <c r="D2011" s="18" t="inlineStr">
        <is>
          <r>
            <t xml:space="preserve">H</t>
          </r>
        </is>
      </c>
      <c r="E2011" s="20" t="n">
        <v>0.4</v>
      </c>
      <c r="F2011" s="21" t="n">
        <v>20.4363</v>
      </c>
      <c r="G2011" s="21" t="n">
        <f>ROUND(ROUND(E2011,4)*F2011,2)</f>
        <v>8.17</v>
      </c>
    </row>
    <row r="2012" customHeight="1" ht="15">
      <c r="A2012" s="2" t="inlineStr"/>
      <c r="B2012" s="2" t="inlineStr"/>
      <c r="C2012" s="2" t="inlineStr"/>
      <c r="D2012" s="2" t="inlineStr"/>
      <c r="E2012" s="22" t="inlineStr">
        <is>
          <r>
            <t xml:space="preserve">TOTAL Mão de Obra:</t>
          </r>
        </is>
      </c>
      <c r="F2012" s="22" t="inlineStr"/>
      <c r="G2012" s="23" t="n">
        <f>SUM(G2010:G2011)</f>
        <v>18.12</v>
      </c>
    </row>
    <row r="2013" customHeight="1" ht="15">
      <c r="A2013" s="2" t="inlineStr"/>
      <c r="B2013" s="2" t="inlineStr"/>
      <c r="C2013" s="2" t="inlineStr"/>
      <c r="D2013" s="2" t="inlineStr"/>
      <c r="E2013" s="24" t="inlineStr">
        <is>
          <r>
            <t xml:space="preserve">VALOR:</t>
          </r>
        </is>
      </c>
      <c r="F2013" s="24" t="inlineStr"/>
      <c r="G2013" s="25" t="n">
        <f>ROUND(SUM(G2003,G2008,G2012),2)</f>
        <v>28.21</v>
      </c>
    </row>
    <row r="2014" customHeight="1" ht="10">
      <c r="A2014" s="2" t="inlineStr"/>
      <c r="B2014" s="2" t="inlineStr"/>
      <c r="C2014" s="2" t="inlineStr"/>
      <c r="D2014" s="2" t="inlineStr"/>
      <c r="E2014" s="14" t="inlineStr"/>
      <c r="F2014" s="14" t="inlineStr"/>
      <c r="G2014" s="14" t="inlineStr"/>
    </row>
    <row r="2015" customHeight="1" ht="20">
      <c r="A2015" s="15" t="inlineStr">
        <is>
          <r>
            <t xml:space="preserve">3.4.5. ​17.10.020​ Piso em granilite moldado no local​ (M2)</t>
          </r>
        </is>
      </c>
      <c r="B2015" s="15" t="inlineStr"/>
      <c r="C2015" s="15" t="inlineStr"/>
      <c r="D2015" s="15" t="inlineStr"/>
      <c r="E2015" s="15" t="inlineStr"/>
      <c r="F2015" s="15" t="inlineStr"/>
      <c r="G2015" s="15" t="inlineStr"/>
    </row>
    <row r="2016" customHeight="1" ht="15">
      <c r="A2016" s="16" t="inlineStr">
        <is>
          <r>
            <t xml:space="preserve">Material</t>
          </r>
        </is>
      </c>
      <c r="B2016" s="16" t="inlineStr"/>
      <c r="C2016" s="17" t="inlineStr">
        <is>
          <r>
            <t xml:space="preserve">FONTE</t>
          </r>
        </is>
      </c>
      <c r="D2016" s="17" t="inlineStr">
        <is>
          <r>
            <t xml:space="preserve">UNID</t>
          </r>
        </is>
      </c>
      <c r="E2016" s="17" t="inlineStr">
        <is>
          <r>
            <t xml:space="preserve">COEFICIENTE</t>
          </r>
        </is>
      </c>
      <c r="F2016" s="17" t="inlineStr">
        <is>
          <r>
            <t xml:space="preserve">PREÇO UNITÁRIO</t>
          </r>
        </is>
      </c>
      <c r="G2016" s="17" t="inlineStr">
        <is>
          <r>
            <t xml:space="preserve">TOTAL</t>
          </r>
        </is>
      </c>
    </row>
    <row r="2017" customHeight="1" ht="29">
      <c r="A2017" s="18" t="inlineStr">
        <is>
          <r>
            <t xml:space="preserve">B.02.000.020508</t>
          </r>
        </is>
      </c>
      <c r="B2017" s="19" t="inlineStr">
        <is>
          <r>
            <t xml:space="preserve">Cimento CPII-E-32 (sacos de 50 kg)</t>
          </r>
        </is>
      </c>
      <c r="C2017" s="18" t="inlineStr">
        <is>
          <r>
            <t xml:space="preserve">SP Obras</t>
          </r>
        </is>
      </c>
      <c r="D2017" s="18" t="inlineStr">
        <is>
          <r>
            <t xml:space="preserve">KG</t>
          </r>
        </is>
      </c>
      <c r="E2017" s="20" t="n">
        <v>8.0</v>
      </c>
      <c r="F2017" s="21" t="n">
        <v>0.65</v>
      </c>
      <c r="G2017" s="21" t="n">
        <f>ROUND(ROUND(E2017,4)*F2017,2)</f>
        <v>5.2</v>
      </c>
    </row>
    <row r="2018" customHeight="1" ht="29">
      <c r="A2018" s="18" t="inlineStr">
        <is>
          <r>
            <t xml:space="preserve">K.01.000.033015</t>
          </r>
        </is>
      </c>
      <c r="B2018" s="19" t="inlineStr">
        <is>
          <r>
            <t xml:space="preserve">Piso em granilite cinza ou verde, polido, espessura mínimo de 8mm fornecimento e aplicação média</t>
          </r>
        </is>
      </c>
      <c r="C2018" s="18" t="inlineStr">
        <is>
          <r>
            <t xml:space="preserve">SP Obras</t>
          </r>
        </is>
      </c>
      <c r="D2018" s="18" t="inlineStr">
        <is>
          <r>
            <t xml:space="preserve">M2</t>
          </r>
        </is>
      </c>
      <c r="E2018" s="20" t="n">
        <v>1.0</v>
      </c>
      <c r="F2018" s="21" t="n">
        <v>93.1</v>
      </c>
      <c r="G2018" s="21" t="n">
        <f>ROUND(ROUND(E2018,4)*F2018,2)</f>
        <v>93.1</v>
      </c>
    </row>
    <row r="2019" customHeight="1" ht="15">
      <c r="A2019" s="2" t="inlineStr"/>
      <c r="B2019" s="2" t="inlineStr"/>
      <c r="C2019" s="2" t="inlineStr"/>
      <c r="D2019" s="2" t="inlineStr"/>
      <c r="E2019" s="22" t="inlineStr">
        <is>
          <r>
            <t xml:space="preserve">TOTAL Material:</t>
          </r>
        </is>
      </c>
      <c r="F2019" s="22" t="inlineStr"/>
      <c r="G2019" s="23" t="n">
        <f>SUM(G2017:G2018)</f>
        <v>98.3</v>
      </c>
    </row>
    <row r="2020" customHeight="1" ht="15">
      <c r="A2020" s="16" t="inlineStr">
        <is>
          <r>
            <t xml:space="preserve">Mão de Obra</t>
          </r>
        </is>
      </c>
      <c r="B2020" s="16" t="inlineStr"/>
      <c r="C2020" s="17" t="inlineStr">
        <is>
          <r>
            <t xml:space="preserve">FONTE</t>
          </r>
        </is>
      </c>
      <c r="D2020" s="17" t="inlineStr">
        <is>
          <r>
            <t xml:space="preserve">UNID</t>
          </r>
        </is>
      </c>
      <c r="E2020" s="17" t="inlineStr">
        <is>
          <r>
            <t xml:space="preserve">COEFICIENTE</t>
          </r>
        </is>
      </c>
      <c r="F2020" s="17" t="inlineStr">
        <is>
          <r>
            <t xml:space="preserve">PREÇO UNITÁRIO</t>
          </r>
        </is>
      </c>
      <c r="G2020" s="17" t="inlineStr">
        <is>
          <r>
            <t xml:space="preserve">TOTAL</t>
          </r>
        </is>
      </c>
    </row>
    <row r="2021" customHeight="1" ht="29">
      <c r="A2021" s="18" t="inlineStr">
        <is>
          <r>
            <t xml:space="preserve">B.01.000.010146</t>
          </r>
        </is>
      </c>
      <c r="B2021" s="19" t="inlineStr">
        <is>
          <r>
            <t xml:space="preserve">Servente</t>
          </r>
        </is>
      </c>
      <c r="C2021" s="18" t="inlineStr">
        <is>
          <r>
            <t xml:space="preserve">SP Obras</t>
          </r>
        </is>
      </c>
      <c r="D2021" s="18" t="inlineStr">
        <is>
          <r>
            <t xml:space="preserve">H</t>
          </r>
        </is>
      </c>
      <c r="E2021" s="20" t="n">
        <v>0.4</v>
      </c>
      <c r="F2021" s="21" t="n">
        <v>20.4363</v>
      </c>
      <c r="G2021" s="21" t="n">
        <f>ROUND(ROUND(E2021,4)*F2021,2)</f>
        <v>8.17</v>
      </c>
    </row>
    <row r="2022" customHeight="1" ht="15">
      <c r="A2022" s="2" t="inlineStr"/>
      <c r="B2022" s="2" t="inlineStr"/>
      <c r="C2022" s="2" t="inlineStr"/>
      <c r="D2022" s="2" t="inlineStr"/>
      <c r="E2022" s="22" t="inlineStr">
        <is>
          <r>
            <t xml:space="preserve">TOTAL Mão de Obra:</t>
          </r>
        </is>
      </c>
      <c r="F2022" s="22" t="inlineStr"/>
      <c r="G2022" s="23" t="n">
        <f>SUM(G2021:G2021)</f>
        <v>8.17</v>
      </c>
    </row>
    <row r="2023" customHeight="1" ht="15">
      <c r="A2023" s="2" t="inlineStr"/>
      <c r="B2023" s="2" t="inlineStr"/>
      <c r="C2023" s="2" t="inlineStr"/>
      <c r="D2023" s="2" t="inlineStr"/>
      <c r="E2023" s="24" t="inlineStr">
        <is>
          <r>
            <t xml:space="preserve">VALOR:</t>
          </r>
        </is>
      </c>
      <c r="F2023" s="24" t="inlineStr"/>
      <c r="G2023" s="25" t="n">
        <f>ROUND(SUM(G2019,G2022),2)</f>
        <v>106.48</v>
      </c>
    </row>
    <row r="2024" customHeight="1" ht="10">
      <c r="A2024" s="2" t="inlineStr"/>
      <c r="B2024" s="2" t="inlineStr"/>
      <c r="C2024" s="2" t="inlineStr"/>
      <c r="D2024" s="2" t="inlineStr"/>
      <c r="E2024" s="14" t="inlineStr"/>
      <c r="F2024" s="14" t="inlineStr"/>
      <c r="G2024" s="14" t="inlineStr"/>
    </row>
    <row r="2025" customHeight="1" ht="20">
      <c r="A2025" s="15" t="inlineStr">
        <is>
          <r>
            <t xml:space="preserve">3.4.6. ​17.10.100​ Soleira em granilite moldado no local​ (M)</t>
          </r>
        </is>
      </c>
      <c r="B2025" s="15" t="inlineStr"/>
      <c r="C2025" s="15" t="inlineStr"/>
      <c r="D2025" s="15" t="inlineStr"/>
      <c r="E2025" s="15" t="inlineStr"/>
      <c r="F2025" s="15" t="inlineStr"/>
      <c r="G2025" s="15" t="inlineStr"/>
    </row>
    <row r="2026" customHeight="1" ht="15">
      <c r="A2026" s="16" t="inlineStr">
        <is>
          <r>
            <t xml:space="preserve">Material</t>
          </r>
        </is>
      </c>
      <c r="B2026" s="16" t="inlineStr"/>
      <c r="C2026" s="17" t="inlineStr">
        <is>
          <r>
            <t xml:space="preserve">FONTE</t>
          </r>
        </is>
      </c>
      <c r="D2026" s="17" t="inlineStr">
        <is>
          <r>
            <t xml:space="preserve">UNID</t>
          </r>
        </is>
      </c>
      <c r="E2026" s="17" t="inlineStr">
        <is>
          <r>
            <t xml:space="preserve">COEFICIENTE</t>
          </r>
        </is>
      </c>
      <c r="F2026" s="17" t="inlineStr">
        <is>
          <r>
            <t xml:space="preserve">PREÇO UNITÁRIO</t>
          </r>
        </is>
      </c>
      <c r="G2026" s="17" t="inlineStr">
        <is>
          <r>
            <t xml:space="preserve">TOTAL</t>
          </r>
        </is>
      </c>
    </row>
    <row r="2027" customHeight="1" ht="29">
      <c r="A2027" s="18" t="inlineStr">
        <is>
          <r>
            <t xml:space="preserve">B.02.000.020508</t>
          </r>
        </is>
      </c>
      <c r="B2027" s="19" t="inlineStr">
        <is>
          <r>
            <t xml:space="preserve">Cimento CPII-E-32 (sacos de 50 kg)</t>
          </r>
        </is>
      </c>
      <c r="C2027" s="18" t="inlineStr">
        <is>
          <r>
            <t xml:space="preserve">SP Obras</t>
          </r>
        </is>
      </c>
      <c r="D2027" s="18" t="inlineStr">
        <is>
          <r>
            <t xml:space="preserve">KG</t>
          </r>
        </is>
      </c>
      <c r="E2027" s="20" t="n">
        <v>2.4</v>
      </c>
      <c r="F2027" s="21" t="n">
        <v>0.65</v>
      </c>
      <c r="G2027" s="21" t="n">
        <f>ROUND(ROUND(E2027,4)*F2027,2)</f>
        <v>1.56</v>
      </c>
    </row>
    <row r="2028" customHeight="1" ht="29">
      <c r="A2028" s="18" t="inlineStr">
        <is>
          <r>
            <t xml:space="preserve">K.01.000.033011</t>
          </r>
        </is>
      </c>
      <c r="B2028" s="19" t="inlineStr">
        <is>
          <r>
            <t xml:space="preserve">Soleira em granilite cinza ou verde, polido com espessura mínima de 8mm fornecimento e aplicação média</t>
          </r>
        </is>
      </c>
      <c r="C2028" s="18" t="inlineStr">
        <is>
          <r>
            <t xml:space="preserve">SP Obras</t>
          </r>
        </is>
      </c>
      <c r="D2028" s="18" t="inlineStr">
        <is>
          <r>
            <t xml:space="preserve">M</t>
          </r>
        </is>
      </c>
      <c r="E2028" s="20" t="n">
        <v>1.0</v>
      </c>
      <c r="F2028" s="21" t="n">
        <v>57.05</v>
      </c>
      <c r="G2028" s="21" t="n">
        <f>ROUND(ROUND(E2028,4)*F2028,2)</f>
        <v>57.05</v>
      </c>
    </row>
    <row r="2029" customHeight="1" ht="15">
      <c r="A2029" s="2" t="inlineStr"/>
      <c r="B2029" s="2" t="inlineStr"/>
      <c r="C2029" s="2" t="inlineStr"/>
      <c r="D2029" s="2" t="inlineStr"/>
      <c r="E2029" s="22" t="inlineStr">
        <is>
          <r>
            <t xml:space="preserve">TOTAL Material:</t>
          </r>
        </is>
      </c>
      <c r="F2029" s="22" t="inlineStr"/>
      <c r="G2029" s="23" t="n">
        <f>SUM(G2027:G2028)</f>
        <v>58.61</v>
      </c>
    </row>
    <row r="2030" customHeight="1" ht="15">
      <c r="A2030" s="16" t="inlineStr">
        <is>
          <r>
            <t xml:space="preserve">Mão de Obra</t>
          </r>
        </is>
      </c>
      <c r="B2030" s="16" t="inlineStr"/>
      <c r="C2030" s="17" t="inlineStr">
        <is>
          <r>
            <t xml:space="preserve">FONTE</t>
          </r>
        </is>
      </c>
      <c r="D2030" s="17" t="inlineStr">
        <is>
          <r>
            <t xml:space="preserve">UNID</t>
          </r>
        </is>
      </c>
      <c r="E2030" s="17" t="inlineStr">
        <is>
          <r>
            <t xml:space="preserve">COEFICIENTE</t>
          </r>
        </is>
      </c>
      <c r="F2030" s="17" t="inlineStr">
        <is>
          <r>
            <t xml:space="preserve">PREÇO UNITÁRIO</t>
          </r>
        </is>
      </c>
      <c r="G2030" s="17" t="inlineStr">
        <is>
          <r>
            <t xml:space="preserve">TOTAL</t>
          </r>
        </is>
      </c>
    </row>
    <row r="2031" customHeight="1" ht="29">
      <c r="A2031" s="18" t="inlineStr">
        <is>
          <r>
            <t xml:space="preserve">B.01.000.010146</t>
          </r>
        </is>
      </c>
      <c r="B2031" s="19" t="inlineStr">
        <is>
          <r>
            <t xml:space="preserve">Servente</t>
          </r>
        </is>
      </c>
      <c r="C2031" s="18" t="inlineStr">
        <is>
          <r>
            <t xml:space="preserve">SP Obras</t>
          </r>
        </is>
      </c>
      <c r="D2031" s="18" t="inlineStr">
        <is>
          <r>
            <t xml:space="preserve">H</t>
          </r>
        </is>
      </c>
      <c r="E2031" s="20" t="n">
        <v>0.1</v>
      </c>
      <c r="F2031" s="21" t="n">
        <v>20.4363</v>
      </c>
      <c r="G2031" s="21" t="n">
        <f>ROUND(ROUND(E2031,4)*F2031,2)</f>
        <v>2.04</v>
      </c>
    </row>
    <row r="2032" customHeight="1" ht="15">
      <c r="A2032" s="2" t="inlineStr"/>
      <c r="B2032" s="2" t="inlineStr"/>
      <c r="C2032" s="2" t="inlineStr"/>
      <c r="D2032" s="2" t="inlineStr"/>
      <c r="E2032" s="22" t="inlineStr">
        <is>
          <r>
            <t xml:space="preserve">TOTAL Mão de Obra:</t>
          </r>
        </is>
      </c>
      <c r="F2032" s="22" t="inlineStr"/>
      <c r="G2032" s="23" t="n">
        <f>SUM(G2031:G2031)</f>
        <v>2.04</v>
      </c>
    </row>
    <row r="2033" customHeight="1" ht="15">
      <c r="A2033" s="2" t="inlineStr"/>
      <c r="B2033" s="2" t="inlineStr"/>
      <c r="C2033" s="2" t="inlineStr"/>
      <c r="D2033" s="2" t="inlineStr"/>
      <c r="E2033" s="24" t="inlineStr">
        <is>
          <r>
            <t xml:space="preserve">VALOR:</t>
          </r>
        </is>
      </c>
      <c r="F2033" s="24" t="inlineStr"/>
      <c r="G2033" s="25" t="n">
        <f>ROUND(SUM(G2029,G2032),2)</f>
        <v>60.65</v>
      </c>
    </row>
    <row r="2034" customHeight="1" ht="10">
      <c r="A2034" s="2" t="inlineStr"/>
      <c r="B2034" s="2" t="inlineStr"/>
      <c r="C2034" s="2" t="inlineStr"/>
      <c r="D2034" s="2" t="inlineStr"/>
      <c r="E2034" s="14" t="inlineStr"/>
      <c r="F2034" s="14" t="inlineStr"/>
      <c r="G2034" s="14" t="inlineStr"/>
    </row>
    <row r="2035" customHeight="1" ht="20">
      <c r="A2035" s="15" t="inlineStr">
        <is>
          <r>
            <t xml:space="preserve">3.4.7. ​17.10.200​ Rodapé qualquer em granilite moldado no local até 10 cm​ (M)</t>
          </r>
        </is>
      </c>
      <c r="B2035" s="15" t="inlineStr"/>
      <c r="C2035" s="15" t="inlineStr"/>
      <c r="D2035" s="15" t="inlineStr"/>
      <c r="E2035" s="15" t="inlineStr"/>
      <c r="F2035" s="15" t="inlineStr"/>
      <c r="G2035" s="15" t="inlineStr"/>
    </row>
    <row r="2036" customHeight="1" ht="15">
      <c r="A2036" s="16" t="inlineStr">
        <is>
          <r>
            <t xml:space="preserve">Material</t>
          </r>
        </is>
      </c>
      <c r="B2036" s="16" t="inlineStr"/>
      <c r="C2036" s="17" t="inlineStr">
        <is>
          <r>
            <t xml:space="preserve">FONTE</t>
          </r>
        </is>
      </c>
      <c r="D2036" s="17" t="inlineStr">
        <is>
          <r>
            <t xml:space="preserve">UNID</t>
          </r>
        </is>
      </c>
      <c r="E2036" s="17" t="inlineStr">
        <is>
          <r>
            <t xml:space="preserve">COEFICIENTE</t>
          </r>
        </is>
      </c>
      <c r="F2036" s="17" t="inlineStr">
        <is>
          <r>
            <t xml:space="preserve">PREÇO UNITÁRIO</t>
          </r>
        </is>
      </c>
      <c r="G2036" s="17" t="inlineStr">
        <is>
          <r>
            <t xml:space="preserve">TOTAL</t>
          </r>
        </is>
      </c>
    </row>
    <row r="2037" customHeight="1" ht="29">
      <c r="A2037" s="18" t="inlineStr">
        <is>
          <r>
            <t xml:space="preserve">B.02.000.020508</t>
          </r>
        </is>
      </c>
      <c r="B2037" s="19" t="inlineStr">
        <is>
          <r>
            <t xml:space="preserve">Cimento CPII-E-32 (sacos de 50 kg)</t>
          </r>
        </is>
      </c>
      <c r="C2037" s="18" t="inlineStr">
        <is>
          <r>
            <t xml:space="preserve">SP Obras</t>
          </r>
        </is>
      </c>
      <c r="D2037" s="18" t="inlineStr">
        <is>
          <r>
            <t xml:space="preserve">KG</t>
          </r>
        </is>
      </c>
      <c r="E2037" s="20" t="n">
        <v>0.8</v>
      </c>
      <c r="F2037" s="21" t="n">
        <v>0.65</v>
      </c>
      <c r="G2037" s="21" t="n">
        <f>ROUND(ROUND(E2037,4)*F2037,2)</f>
        <v>0.52</v>
      </c>
    </row>
    <row r="2038" customHeight="1" ht="29">
      <c r="A2038" s="18" t="inlineStr">
        <is>
          <r>
            <t xml:space="preserve">K.01.000.036042</t>
          </r>
        </is>
      </c>
      <c r="B2038" s="19" t="inlineStr">
        <is>
          <r>
            <t xml:space="preserve">Rodapé em granilite tipo meia cana, cor cinza ou verde, polido, até 10cm fornecimento e aplicação média</t>
          </r>
        </is>
      </c>
      <c r="C2038" s="18" t="inlineStr">
        <is>
          <r>
            <t xml:space="preserve">SP Obras</t>
          </r>
        </is>
      </c>
      <c r="D2038" s="18" t="inlineStr">
        <is>
          <r>
            <t xml:space="preserve">M</t>
          </r>
        </is>
      </c>
      <c r="E2038" s="20" t="n">
        <v>1.0</v>
      </c>
      <c r="F2038" s="21" t="n">
        <v>53.71</v>
      </c>
      <c r="G2038" s="21" t="n">
        <f>ROUND(ROUND(E2038,4)*F2038,2)</f>
        <v>53.71</v>
      </c>
    </row>
    <row r="2039" customHeight="1" ht="15">
      <c r="A2039" s="2" t="inlineStr"/>
      <c r="B2039" s="2" t="inlineStr"/>
      <c r="C2039" s="2" t="inlineStr"/>
      <c r="D2039" s="2" t="inlineStr"/>
      <c r="E2039" s="22" t="inlineStr">
        <is>
          <r>
            <t xml:space="preserve">TOTAL Material:</t>
          </r>
        </is>
      </c>
      <c r="F2039" s="22" t="inlineStr"/>
      <c r="G2039" s="23" t="n">
        <f>SUM(G2037:G2038)</f>
        <v>54.23</v>
      </c>
    </row>
    <row r="2040" customHeight="1" ht="15">
      <c r="A2040" s="16" t="inlineStr">
        <is>
          <r>
            <t xml:space="preserve">Mão de Obra</t>
          </r>
        </is>
      </c>
      <c r="B2040" s="16" t="inlineStr"/>
      <c r="C2040" s="17" t="inlineStr">
        <is>
          <r>
            <t xml:space="preserve">FONTE</t>
          </r>
        </is>
      </c>
      <c r="D2040" s="17" t="inlineStr">
        <is>
          <r>
            <t xml:space="preserve">UNID</t>
          </r>
        </is>
      </c>
      <c r="E2040" s="17" t="inlineStr">
        <is>
          <r>
            <t xml:space="preserve">COEFICIENTE</t>
          </r>
        </is>
      </c>
      <c r="F2040" s="17" t="inlineStr">
        <is>
          <r>
            <t xml:space="preserve">PREÇO UNITÁRIO</t>
          </r>
        </is>
      </c>
      <c r="G2040" s="17" t="inlineStr">
        <is>
          <r>
            <t xml:space="preserve">TOTAL</t>
          </r>
        </is>
      </c>
    </row>
    <row r="2041" customHeight="1" ht="29">
      <c r="A2041" s="18" t="inlineStr">
        <is>
          <r>
            <t xml:space="preserve">B.01.000.010146</t>
          </r>
        </is>
      </c>
      <c r="B2041" s="19" t="inlineStr">
        <is>
          <r>
            <t xml:space="preserve">Servente</t>
          </r>
        </is>
      </c>
      <c r="C2041" s="18" t="inlineStr">
        <is>
          <r>
            <t xml:space="preserve">SP Obras</t>
          </r>
        </is>
      </c>
      <c r="D2041" s="18" t="inlineStr">
        <is>
          <r>
            <t xml:space="preserve">H</t>
          </r>
        </is>
      </c>
      <c r="E2041" s="20" t="n">
        <v>0.2</v>
      </c>
      <c r="F2041" s="21" t="n">
        <v>20.4363</v>
      </c>
      <c r="G2041" s="21" t="n">
        <f>ROUND(ROUND(E2041,4)*F2041,2)</f>
        <v>4.09</v>
      </c>
    </row>
    <row r="2042" customHeight="1" ht="15">
      <c r="A2042" s="2" t="inlineStr"/>
      <c r="B2042" s="2" t="inlineStr"/>
      <c r="C2042" s="2" t="inlineStr"/>
      <c r="D2042" s="2" t="inlineStr"/>
      <c r="E2042" s="22" t="inlineStr">
        <is>
          <r>
            <t xml:space="preserve">TOTAL Mão de Obra:</t>
          </r>
        </is>
      </c>
      <c r="F2042" s="22" t="inlineStr"/>
      <c r="G2042" s="23" t="n">
        <f>SUM(G2041:G2041)</f>
        <v>4.09</v>
      </c>
    </row>
    <row r="2043" customHeight="1" ht="15">
      <c r="A2043" s="2" t="inlineStr"/>
      <c r="B2043" s="2" t="inlineStr"/>
      <c r="C2043" s="2" t="inlineStr"/>
      <c r="D2043" s="2" t="inlineStr"/>
      <c r="E2043" s="24" t="inlineStr">
        <is>
          <r>
            <t xml:space="preserve">VALOR:</t>
          </r>
        </is>
      </c>
      <c r="F2043" s="24" t="inlineStr"/>
      <c r="G2043" s="25" t="n">
        <f>ROUND(SUM(G2039,G2042),2)</f>
        <v>58.32</v>
      </c>
    </row>
    <row r="2044" customHeight="1" ht="10">
      <c r="A2044" s="2" t="inlineStr"/>
      <c r="B2044" s="2" t="inlineStr"/>
      <c r="C2044" s="2" t="inlineStr"/>
      <c r="D2044" s="2" t="inlineStr"/>
      <c r="E2044" s="14" t="inlineStr"/>
      <c r="F2044" s="14" t="inlineStr"/>
      <c r="G2044" s="14" t="inlineStr"/>
    </row>
    <row r="2045" customHeight="1" ht="20">
      <c r="A2045" s="15" t="inlineStr">
        <is>
          <r>
            <t xml:space="preserve">3.4.8. ​33.02.060​ Massa corrida a base de PVA​ (M2)</t>
          </r>
        </is>
      </c>
      <c r="B2045" s="15" t="inlineStr"/>
      <c r="C2045" s="15" t="inlineStr"/>
      <c r="D2045" s="15" t="inlineStr"/>
      <c r="E2045" s="15" t="inlineStr"/>
      <c r="F2045" s="15" t="inlineStr"/>
      <c r="G2045" s="15" t="inlineStr"/>
    </row>
    <row r="2046" customHeight="1" ht="15">
      <c r="A2046" s="16" t="inlineStr">
        <is>
          <r>
            <t xml:space="preserve">Material</t>
          </r>
        </is>
      </c>
      <c r="B2046" s="16" t="inlineStr"/>
      <c r="C2046" s="17" t="inlineStr">
        <is>
          <r>
            <t xml:space="preserve">FONTE</t>
          </r>
        </is>
      </c>
      <c r="D2046" s="17" t="inlineStr">
        <is>
          <r>
            <t xml:space="preserve">UNID</t>
          </r>
        </is>
      </c>
      <c r="E2046" s="17" t="inlineStr">
        <is>
          <r>
            <t xml:space="preserve">COEFICIENTE</t>
          </r>
        </is>
      </c>
      <c r="F2046" s="17" t="inlineStr">
        <is>
          <r>
            <t xml:space="preserve">PREÇO UNITÁRIO</t>
          </r>
        </is>
      </c>
      <c r="G2046" s="17" t="inlineStr">
        <is>
          <r>
            <t xml:space="preserve">TOTAL</t>
          </r>
        </is>
      </c>
    </row>
    <row r="2047" customHeight="1" ht="29">
      <c r="A2047" s="18" t="inlineStr">
        <is>
          <r>
            <t xml:space="preserve">S.04.000.038014</t>
          </r>
        </is>
      </c>
      <c r="B2047" s="19" t="inlineStr">
        <is>
          <r>
            <t xml:space="preserve">Lixa massa/madeira uso geral Norton, Alcar ou equivalente (médias)</t>
          </r>
        </is>
      </c>
      <c r="C2047" s="18" t="inlineStr">
        <is>
          <r>
            <t xml:space="preserve">SP Obras</t>
          </r>
        </is>
      </c>
      <c r="D2047" s="18" t="inlineStr">
        <is>
          <r>
            <t xml:space="preserve">UN</t>
          </r>
        </is>
      </c>
      <c r="E2047" s="20" t="n">
        <v>0.3</v>
      </c>
      <c r="F2047" s="21" t="n">
        <v>0.77</v>
      </c>
      <c r="G2047" s="21" t="n">
        <f>ROUND(ROUND(E2047,4)*F2047,2)</f>
        <v>0.23</v>
      </c>
    </row>
    <row r="2048" customHeight="1" ht="29">
      <c r="A2048" s="18" t="inlineStr">
        <is>
          <r>
            <t xml:space="preserve">J.02.000.038017</t>
          </r>
        </is>
      </c>
      <c r="B2048" s="19" t="inlineStr">
        <is>
          <r>
            <t xml:space="preserve">Massa corrida PVA; ref. Massa Corrida Suvinil, Massa Corrida Coral, Metalatex da Sherwin Willians ou equivalente</t>
          </r>
        </is>
      </c>
      <c r="C2048" s="18" t="inlineStr">
        <is>
          <r>
            <t xml:space="preserve">SP Obras</t>
          </r>
        </is>
      </c>
      <c r="D2048" s="18" t="inlineStr">
        <is>
          <r>
            <t xml:space="preserve">L</t>
          </r>
        </is>
      </c>
      <c r="E2048" s="20" t="n">
        <v>0.45</v>
      </c>
      <c r="F2048" s="21" t="n">
        <v>6.25</v>
      </c>
      <c r="G2048" s="21" t="n">
        <f>ROUND(ROUND(E2048,4)*F2048,2)</f>
        <v>2.81</v>
      </c>
    </row>
    <row r="2049" customHeight="1" ht="15">
      <c r="A2049" s="2" t="inlineStr"/>
      <c r="B2049" s="2" t="inlineStr"/>
      <c r="C2049" s="2" t="inlineStr"/>
      <c r="D2049" s="2" t="inlineStr"/>
      <c r="E2049" s="22" t="inlineStr">
        <is>
          <r>
            <t xml:space="preserve">TOTAL Material:</t>
          </r>
        </is>
      </c>
      <c r="F2049" s="22" t="inlineStr"/>
      <c r="G2049" s="23" t="n">
        <f>SUM(G2047:G2048)</f>
        <v>3.04</v>
      </c>
    </row>
    <row r="2050" customHeight="1" ht="15">
      <c r="A2050" s="16" t="inlineStr">
        <is>
          <r>
            <t xml:space="preserve">Mão de Obra</t>
          </r>
        </is>
      </c>
      <c r="B2050" s="16" t="inlineStr"/>
      <c r="C2050" s="17" t="inlineStr">
        <is>
          <r>
            <t xml:space="preserve">FONTE</t>
          </r>
        </is>
      </c>
      <c r="D2050" s="17" t="inlineStr">
        <is>
          <r>
            <t xml:space="preserve">UNID</t>
          </r>
        </is>
      </c>
      <c r="E2050" s="17" t="inlineStr">
        <is>
          <r>
            <t xml:space="preserve">COEFICIENTE</t>
          </r>
        </is>
      </c>
      <c r="F2050" s="17" t="inlineStr">
        <is>
          <r>
            <t xml:space="preserve">PREÇO UNITÁRIO</t>
          </r>
        </is>
      </c>
      <c r="G2050" s="17" t="inlineStr">
        <is>
          <r>
            <t xml:space="preserve">TOTAL</t>
          </r>
        </is>
      </c>
    </row>
    <row r="2051" customHeight="1" ht="29">
      <c r="A2051" s="18" t="inlineStr">
        <is>
          <r>
            <t xml:space="preserve">B.01.000.010141</t>
          </r>
        </is>
      </c>
      <c r="B2051" s="19" t="inlineStr">
        <is>
          <r>
            <t xml:space="preserve">Ajudante de pintor</t>
          </r>
        </is>
      </c>
      <c r="C2051" s="18" t="inlineStr">
        <is>
          <r>
            <t xml:space="preserve">SP Obras</t>
          </r>
        </is>
      </c>
      <c r="D2051" s="18" t="inlineStr">
        <is>
          <r>
            <t xml:space="preserve">H</t>
          </r>
        </is>
      </c>
      <c r="E2051" s="20" t="n">
        <v>0.3</v>
      </c>
      <c r="F2051" s="21" t="n">
        <v>20.4363</v>
      </c>
      <c r="G2051" s="21" t="n">
        <f>ROUND(ROUND(E2051,4)*F2051,2)</f>
        <v>6.13</v>
      </c>
    </row>
    <row r="2052" customHeight="1" ht="29">
      <c r="A2052" s="18" t="inlineStr">
        <is>
          <r>
            <t xml:space="preserve">B.01.000.010140</t>
          </r>
        </is>
      </c>
      <c r="B2052" s="19" t="inlineStr">
        <is>
          <r>
            <t xml:space="preserve">Pintor</t>
          </r>
        </is>
      </c>
      <c r="C2052" s="18" t="inlineStr">
        <is>
          <r>
            <t xml:space="preserve">SP Obras</t>
          </r>
        </is>
      </c>
      <c r="D2052" s="18" t="inlineStr">
        <is>
          <r>
            <t xml:space="preserve">H</t>
          </r>
        </is>
      </c>
      <c r="E2052" s="20" t="n">
        <v>0.2</v>
      </c>
      <c r="F2052" s="21" t="n">
        <v>29.8021</v>
      </c>
      <c r="G2052" s="21" t="n">
        <f>ROUND(ROUND(E2052,4)*F2052,2)</f>
        <v>5.96</v>
      </c>
    </row>
    <row r="2053" customHeight="1" ht="15">
      <c r="A2053" s="2" t="inlineStr"/>
      <c r="B2053" s="2" t="inlineStr"/>
      <c r="C2053" s="2" t="inlineStr"/>
      <c r="D2053" s="2" t="inlineStr"/>
      <c r="E2053" s="22" t="inlineStr">
        <is>
          <r>
            <t xml:space="preserve">TOTAL Mão de Obra:</t>
          </r>
        </is>
      </c>
      <c r="F2053" s="22" t="inlineStr"/>
      <c r="G2053" s="23" t="n">
        <f>SUM(G2051:G2052)</f>
        <v>12.09</v>
      </c>
    </row>
    <row r="2054" customHeight="1" ht="15">
      <c r="A2054" s="2" t="inlineStr"/>
      <c r="B2054" s="2" t="inlineStr"/>
      <c r="C2054" s="2" t="inlineStr"/>
      <c r="D2054" s="2" t="inlineStr"/>
      <c r="E2054" s="24" t="inlineStr">
        <is>
          <r>
            <t xml:space="preserve">VALOR:</t>
          </r>
        </is>
      </c>
      <c r="F2054" s="24" t="inlineStr"/>
      <c r="G2054" s="25" t="n">
        <f>ROUND(SUM(G2049,G2053),2)</f>
        <v>15.13</v>
      </c>
    </row>
    <row r="2055" customHeight="1" ht="10">
      <c r="A2055" s="2" t="inlineStr"/>
      <c r="B2055" s="2" t="inlineStr"/>
      <c r="C2055" s="2" t="inlineStr"/>
      <c r="D2055" s="2" t="inlineStr"/>
      <c r="E2055" s="14" t="inlineStr"/>
      <c r="F2055" s="14" t="inlineStr"/>
      <c r="G2055" s="14" t="inlineStr"/>
    </row>
    <row r="2056" customHeight="1" ht="20">
      <c r="A2056" s="15" t="inlineStr">
        <is>
          <r>
            <t xml:space="preserve">3.4.9. ​33.10.020​ Tinta látex em massa, inclusive preparo​ (M2)</t>
          </r>
        </is>
      </c>
      <c r="B2056" s="15" t="inlineStr"/>
      <c r="C2056" s="15" t="inlineStr"/>
      <c r="D2056" s="15" t="inlineStr"/>
      <c r="E2056" s="15" t="inlineStr"/>
      <c r="F2056" s="15" t="inlineStr"/>
      <c r="G2056" s="15" t="inlineStr"/>
    </row>
    <row r="2057" customHeight="1" ht="15">
      <c r="A2057" s="16" t="inlineStr">
        <is>
          <r>
            <t xml:space="preserve">Material</t>
          </r>
        </is>
      </c>
      <c r="B2057" s="16" t="inlineStr"/>
      <c r="C2057" s="17" t="inlineStr">
        <is>
          <r>
            <t xml:space="preserve">FONTE</t>
          </r>
        </is>
      </c>
      <c r="D2057" s="17" t="inlineStr">
        <is>
          <r>
            <t xml:space="preserve">UNID</t>
          </r>
        </is>
      </c>
      <c r="E2057" s="17" t="inlineStr">
        <is>
          <r>
            <t xml:space="preserve">COEFICIENTE</t>
          </r>
        </is>
      </c>
      <c r="F2057" s="17" t="inlineStr">
        <is>
          <r>
            <t xml:space="preserve">PREÇO UNITÁRIO</t>
          </r>
        </is>
      </c>
      <c r="G2057" s="17" t="inlineStr">
        <is>
          <r>
            <t xml:space="preserve">TOTAL</t>
          </r>
        </is>
      </c>
    </row>
    <row r="2058" customHeight="1" ht="29">
      <c r="A2058" s="18" t="inlineStr">
        <is>
          <r>
            <t xml:space="preserve">S.04.000.038014</t>
          </r>
        </is>
      </c>
      <c r="B2058" s="19" t="inlineStr">
        <is>
          <r>
            <t xml:space="preserve">Lixa massa/madeira uso geral Norton, Alcar ou equivalente (médias)</t>
          </r>
        </is>
      </c>
      <c r="C2058" s="18" t="inlineStr">
        <is>
          <r>
            <t xml:space="preserve">SP Obras</t>
          </r>
        </is>
      </c>
      <c r="D2058" s="18" t="inlineStr">
        <is>
          <r>
            <t xml:space="preserve">UN</t>
          </r>
        </is>
      </c>
      <c r="E2058" s="20" t="n">
        <v>0.3</v>
      </c>
      <c r="F2058" s="21" t="n">
        <v>0.77</v>
      </c>
      <c r="G2058" s="21" t="n">
        <f>ROUND(ROUND(E2058,4)*F2058,2)</f>
        <v>0.23</v>
      </c>
    </row>
    <row r="2059" customHeight="1" ht="29">
      <c r="A2059" s="18" t="inlineStr">
        <is>
          <r>
            <t xml:space="preserve">J.02.000.037518</t>
          </r>
        </is>
      </c>
      <c r="B2059" s="19" t="inlineStr">
        <is>
          <r>
            <t xml:space="preserve">Selador para tinta acrílica Coral, Suvinil ou equivalente</t>
          </r>
        </is>
      </c>
      <c r="C2059" s="18" t="inlineStr">
        <is>
          <r>
            <t xml:space="preserve">SP Obras</t>
          </r>
        </is>
      </c>
      <c r="D2059" s="18" t="inlineStr">
        <is>
          <r>
            <t xml:space="preserve">L</t>
          </r>
        </is>
      </c>
      <c r="E2059" s="20" t="n">
        <v>0.24</v>
      </c>
      <c r="F2059" s="21" t="n">
        <v>14.15</v>
      </c>
      <c r="G2059" s="21" t="n">
        <f>ROUND(ROUND(E2059,4)*F2059,2)</f>
        <v>3.4</v>
      </c>
    </row>
    <row r="2060" customHeight="1" ht="29">
      <c r="A2060" s="18" t="inlineStr">
        <is>
          <r>
            <t xml:space="preserve">J.02.000.037513</t>
          </r>
        </is>
      </c>
      <c r="B2060" s="19" t="inlineStr">
        <is>
          <r>
            <t xml:space="preserve">Tinta latex, acabamento fosco aveludado, ref. coral 3 em 1 da Coral, rende e cobre muito da Suvinil ou equivalente</t>
          </r>
        </is>
      </c>
      <c r="C2060" s="18" t="inlineStr">
        <is>
          <r>
            <t xml:space="preserve">SP Obras</t>
          </r>
        </is>
      </c>
      <c r="D2060" s="18" t="inlineStr">
        <is>
          <r>
            <t xml:space="preserve">L</t>
          </r>
        </is>
      </c>
      <c r="E2060" s="20" t="n">
        <v>0.25</v>
      </c>
      <c r="F2060" s="21" t="n">
        <v>17.32</v>
      </c>
      <c r="G2060" s="21" t="n">
        <f>ROUND(ROUND(E2060,4)*F2060,2)</f>
        <v>4.33</v>
      </c>
    </row>
    <row r="2061" customHeight="1" ht="15">
      <c r="A2061" s="2" t="inlineStr"/>
      <c r="B2061" s="2" t="inlineStr"/>
      <c r="C2061" s="2" t="inlineStr"/>
      <c r="D2061" s="2" t="inlineStr"/>
      <c r="E2061" s="22" t="inlineStr">
        <is>
          <r>
            <t xml:space="preserve">TOTAL Material:</t>
          </r>
        </is>
      </c>
      <c r="F2061" s="22" t="inlineStr"/>
      <c r="G2061" s="23" t="n">
        <f>SUM(G2058:G2060)</f>
        <v>7.96</v>
      </c>
    </row>
    <row r="2062" customHeight="1" ht="15">
      <c r="A2062" s="16" t="inlineStr">
        <is>
          <r>
            <t xml:space="preserve">Mão de Obra</t>
          </r>
        </is>
      </c>
      <c r="B2062" s="16" t="inlineStr"/>
      <c r="C2062" s="17" t="inlineStr">
        <is>
          <r>
            <t xml:space="preserve">FONTE</t>
          </r>
        </is>
      </c>
      <c r="D2062" s="17" t="inlineStr">
        <is>
          <r>
            <t xml:space="preserve">UNID</t>
          </r>
        </is>
      </c>
      <c r="E2062" s="17" t="inlineStr">
        <is>
          <r>
            <t xml:space="preserve">COEFICIENTE</t>
          </r>
        </is>
      </c>
      <c r="F2062" s="17" t="inlineStr">
        <is>
          <r>
            <t xml:space="preserve">PREÇO UNITÁRIO</t>
          </r>
        </is>
      </c>
      <c r="G2062" s="17" t="inlineStr">
        <is>
          <r>
            <t xml:space="preserve">TOTAL</t>
          </r>
        </is>
      </c>
    </row>
    <row r="2063" customHeight="1" ht="29">
      <c r="A2063" s="18" t="inlineStr">
        <is>
          <r>
            <t xml:space="preserve">B.01.000.010141</t>
          </r>
        </is>
      </c>
      <c r="B2063" s="19" t="inlineStr">
        <is>
          <r>
            <t xml:space="preserve">Ajudante de pintor</t>
          </r>
        </is>
      </c>
      <c r="C2063" s="18" t="inlineStr">
        <is>
          <r>
            <t xml:space="preserve">SP Obras</t>
          </r>
        </is>
      </c>
      <c r="D2063" s="18" t="inlineStr">
        <is>
          <r>
            <t xml:space="preserve">H</t>
          </r>
        </is>
      </c>
      <c r="E2063" s="20" t="n">
        <v>0.4</v>
      </c>
      <c r="F2063" s="21" t="n">
        <v>20.4363</v>
      </c>
      <c r="G2063" s="21" t="n">
        <f>ROUND(ROUND(E2063,4)*F2063,2)</f>
        <v>8.17</v>
      </c>
    </row>
    <row r="2064" customHeight="1" ht="29">
      <c r="A2064" s="18" t="inlineStr">
        <is>
          <r>
            <t xml:space="preserve">B.01.000.010140</t>
          </r>
        </is>
      </c>
      <c r="B2064" s="19" t="inlineStr">
        <is>
          <r>
            <t xml:space="preserve">Pintor</t>
          </r>
        </is>
      </c>
      <c r="C2064" s="18" t="inlineStr">
        <is>
          <r>
            <t xml:space="preserve">SP Obras</t>
          </r>
        </is>
      </c>
      <c r="D2064" s="18" t="inlineStr">
        <is>
          <r>
            <t xml:space="preserve">H</t>
          </r>
        </is>
      </c>
      <c r="E2064" s="20" t="n">
        <v>0.45</v>
      </c>
      <c r="F2064" s="21" t="n">
        <v>29.8021</v>
      </c>
      <c r="G2064" s="21" t="n">
        <f>ROUND(ROUND(E2064,4)*F2064,2)</f>
        <v>13.41</v>
      </c>
    </row>
    <row r="2065" customHeight="1" ht="15">
      <c r="A2065" s="2" t="inlineStr"/>
      <c r="B2065" s="2" t="inlineStr"/>
      <c r="C2065" s="2" t="inlineStr"/>
      <c r="D2065" s="2" t="inlineStr"/>
      <c r="E2065" s="22" t="inlineStr">
        <is>
          <r>
            <t xml:space="preserve">TOTAL Mão de Obra:</t>
          </r>
        </is>
      </c>
      <c r="F2065" s="22" t="inlineStr"/>
      <c r="G2065" s="23" t="n">
        <f>SUM(G2063:G2064)</f>
        <v>21.58</v>
      </c>
    </row>
    <row r="2066" customHeight="1" ht="15">
      <c r="A2066" s="2" t="inlineStr"/>
      <c r="B2066" s="2" t="inlineStr"/>
      <c r="C2066" s="2" t="inlineStr"/>
      <c r="D2066" s="2" t="inlineStr"/>
      <c r="E2066" s="24" t="inlineStr">
        <is>
          <r>
            <t xml:space="preserve">VALOR:</t>
          </r>
        </is>
      </c>
      <c r="F2066" s="24" t="inlineStr"/>
      <c r="G2066" s="25" t="n">
        <f>ROUND(SUM(G2061,G2065),2)</f>
        <v>29.55</v>
      </c>
    </row>
    <row r="2067" customHeight="1" ht="10">
      <c r="A2067" s="2" t="inlineStr"/>
      <c r="B2067" s="2" t="inlineStr"/>
      <c r="C2067" s="2" t="inlineStr"/>
      <c r="D2067" s="2" t="inlineStr"/>
      <c r="E2067" s="14" t="inlineStr"/>
      <c r="F2067" s="14" t="inlineStr"/>
      <c r="G2067" s="14" t="inlineStr"/>
    </row>
    <row r="2068" customHeight="1" ht="20">
      <c r="A2068" s="15" t="inlineStr">
        <is>
          <r>
            <t xml:space="preserve">3.4.10. ​33.10.041​ Esmalte à base de água em massa, inclusive preparo​ (M2)</t>
          </r>
        </is>
      </c>
      <c r="B2068" s="15" t="inlineStr"/>
      <c r="C2068" s="15" t="inlineStr"/>
      <c r="D2068" s="15" t="inlineStr"/>
      <c r="E2068" s="15" t="inlineStr"/>
      <c r="F2068" s="15" t="inlineStr"/>
      <c r="G2068" s="15" t="inlineStr"/>
    </row>
    <row r="2069" customHeight="1" ht="15">
      <c r="A2069" s="16" t="inlineStr">
        <is>
          <r>
            <t xml:space="preserve">Material</t>
          </r>
        </is>
      </c>
      <c r="B2069" s="16" t="inlineStr"/>
      <c r="C2069" s="17" t="inlineStr">
        <is>
          <r>
            <t xml:space="preserve">FONTE</t>
          </r>
        </is>
      </c>
      <c r="D2069" s="17" t="inlineStr">
        <is>
          <r>
            <t xml:space="preserve">UNID</t>
          </r>
        </is>
      </c>
      <c r="E2069" s="17" t="inlineStr">
        <is>
          <r>
            <t xml:space="preserve">COEFICIENTE</t>
          </r>
        </is>
      </c>
      <c r="F2069" s="17" t="inlineStr">
        <is>
          <r>
            <t xml:space="preserve">PREÇO UNITÁRIO</t>
          </r>
        </is>
      </c>
      <c r="G2069" s="17" t="inlineStr">
        <is>
          <r>
            <t xml:space="preserve">TOTAL</t>
          </r>
        </is>
      </c>
    </row>
    <row r="2070" customHeight="1" ht="38">
      <c r="A2070" s="18" t="inlineStr">
        <is>
          <r>
            <t xml:space="preserve">J.02.000.038000</t>
          </r>
        </is>
      </c>
      <c r="B2070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070" s="18" t="inlineStr">
        <is>
          <r>
            <t xml:space="preserve">SP Obras</t>
          </r>
        </is>
      </c>
      <c r="D2070" s="18" t="inlineStr">
        <is>
          <r>
            <t xml:space="preserve">L</t>
          </r>
        </is>
      </c>
      <c r="E2070" s="20" t="n">
        <v>0.1</v>
      </c>
      <c r="F2070" s="21" t="n">
        <v>41.61</v>
      </c>
      <c r="G2070" s="21" t="n">
        <f>ROUND(ROUND(E2070,4)*F2070,2)</f>
        <v>4.16</v>
      </c>
    </row>
    <row r="2071" customHeight="1" ht="29">
      <c r="A2071" s="18" t="inlineStr">
        <is>
          <r>
            <t xml:space="preserve">J.01.000.038040</t>
          </r>
        </is>
      </c>
      <c r="B2071" s="19" t="inlineStr">
        <is>
          <r>
            <t xml:space="preserve">Lixa d´água, ref. Norton n° 80, Aquaflex ou equivalente</t>
          </r>
        </is>
      </c>
      <c r="C2071" s="18" t="inlineStr">
        <is>
          <r>
            <t xml:space="preserve">SP Obras</t>
          </r>
        </is>
      </c>
      <c r="D2071" s="18" t="inlineStr">
        <is>
          <r>
            <t xml:space="preserve">UN</t>
          </r>
        </is>
      </c>
      <c r="E2071" s="20" t="n">
        <v>0.3</v>
      </c>
      <c r="F2071" s="21" t="n">
        <v>2.17</v>
      </c>
      <c r="G2071" s="21" t="n">
        <f>ROUND(ROUND(E2071,4)*F2071,2)</f>
        <v>0.65</v>
      </c>
    </row>
    <row r="2072" customHeight="1" ht="38">
      <c r="A2072" s="18" t="inlineStr">
        <is>
          <r>
            <t xml:space="preserve">J.02.000.028058</t>
          </r>
        </is>
      </c>
      <c r="B2072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072" s="18" t="inlineStr">
        <is>
          <r>
            <t xml:space="preserve">SP Obras</t>
          </r>
        </is>
      </c>
      <c r="D2072" s="18" t="inlineStr">
        <is>
          <r>
            <t xml:space="preserve">L</t>
          </r>
        </is>
      </c>
      <c r="E2072" s="20" t="n">
        <v>0.25</v>
      </c>
      <c r="F2072" s="21" t="n">
        <v>39.44</v>
      </c>
      <c r="G2072" s="21" t="n">
        <f>ROUND(ROUND(E2072,4)*F2072,2)</f>
        <v>9.86</v>
      </c>
    </row>
    <row r="2073" customHeight="1" ht="15">
      <c r="A2073" s="2" t="inlineStr"/>
      <c r="B2073" s="2" t="inlineStr"/>
      <c r="C2073" s="2" t="inlineStr"/>
      <c r="D2073" s="2" t="inlineStr"/>
      <c r="E2073" s="22" t="inlineStr">
        <is>
          <r>
            <t xml:space="preserve">TOTAL Material:</t>
          </r>
        </is>
      </c>
      <c r="F2073" s="22" t="inlineStr"/>
      <c r="G2073" s="23" t="n">
        <f>SUM(G2070:G2072)</f>
        <v>14.67</v>
      </c>
    </row>
    <row r="2074" customHeight="1" ht="15">
      <c r="A2074" s="16" t="inlineStr">
        <is>
          <r>
            <t xml:space="preserve">Mão de Obra</t>
          </r>
        </is>
      </c>
      <c r="B2074" s="16" t="inlineStr"/>
      <c r="C2074" s="17" t="inlineStr">
        <is>
          <r>
            <t xml:space="preserve">FONTE</t>
          </r>
        </is>
      </c>
      <c r="D2074" s="17" t="inlineStr">
        <is>
          <r>
            <t xml:space="preserve">UNID</t>
          </r>
        </is>
      </c>
      <c r="E2074" s="17" t="inlineStr">
        <is>
          <r>
            <t xml:space="preserve">COEFICIENTE</t>
          </r>
        </is>
      </c>
      <c r="F2074" s="17" t="inlineStr">
        <is>
          <r>
            <t xml:space="preserve">PREÇO UNITÁRIO</t>
          </r>
        </is>
      </c>
      <c r="G2074" s="17" t="inlineStr">
        <is>
          <r>
            <t xml:space="preserve">TOTAL</t>
          </r>
        </is>
      </c>
    </row>
    <row r="2075" customHeight="1" ht="29">
      <c r="A2075" s="18" t="inlineStr">
        <is>
          <r>
            <t xml:space="preserve">B.01.000.010141</t>
          </r>
        </is>
      </c>
      <c r="B2075" s="19" t="inlineStr">
        <is>
          <r>
            <t xml:space="preserve">Ajudante de pintor</t>
          </r>
        </is>
      </c>
      <c r="C2075" s="18" t="inlineStr">
        <is>
          <r>
            <t xml:space="preserve">SP Obras</t>
          </r>
        </is>
      </c>
      <c r="D2075" s="18" t="inlineStr">
        <is>
          <r>
            <t xml:space="preserve">H</t>
          </r>
        </is>
      </c>
      <c r="E2075" s="20" t="n">
        <v>0.4</v>
      </c>
      <c r="F2075" s="21" t="n">
        <v>20.4363</v>
      </c>
      <c r="G2075" s="21" t="n">
        <f>ROUND(ROUND(E2075,4)*F2075,2)</f>
        <v>8.17</v>
      </c>
    </row>
    <row r="2076" customHeight="1" ht="29">
      <c r="A2076" s="18" t="inlineStr">
        <is>
          <r>
            <t xml:space="preserve">B.01.000.010140</t>
          </r>
        </is>
      </c>
      <c r="B2076" s="19" t="inlineStr">
        <is>
          <r>
            <t xml:space="preserve">Pintor</t>
          </r>
        </is>
      </c>
      <c r="C2076" s="18" t="inlineStr">
        <is>
          <r>
            <t xml:space="preserve">SP Obras</t>
          </r>
        </is>
      </c>
      <c r="D2076" s="18" t="inlineStr">
        <is>
          <r>
            <t xml:space="preserve">H</t>
          </r>
        </is>
      </c>
      <c r="E2076" s="20" t="n">
        <v>0.45</v>
      </c>
      <c r="F2076" s="21" t="n">
        <v>29.8021</v>
      </c>
      <c r="G2076" s="21" t="n">
        <f>ROUND(ROUND(E2076,4)*F2076,2)</f>
        <v>13.41</v>
      </c>
    </row>
    <row r="2077" customHeight="1" ht="15">
      <c r="A2077" s="2" t="inlineStr"/>
      <c r="B2077" s="2" t="inlineStr"/>
      <c r="C2077" s="2" t="inlineStr"/>
      <c r="D2077" s="2" t="inlineStr"/>
      <c r="E2077" s="22" t="inlineStr">
        <is>
          <r>
            <t xml:space="preserve">TOTAL Mão de Obra:</t>
          </r>
        </is>
      </c>
      <c r="F2077" s="22" t="inlineStr"/>
      <c r="G2077" s="23" t="n">
        <f>SUM(G2075:G2076)</f>
        <v>21.58</v>
      </c>
    </row>
    <row r="2078" customHeight="1" ht="15">
      <c r="A2078" s="2" t="inlineStr"/>
      <c r="B2078" s="2" t="inlineStr"/>
      <c r="C2078" s="2" t="inlineStr"/>
      <c r="D2078" s="2" t="inlineStr"/>
      <c r="E2078" s="24" t="inlineStr">
        <is>
          <r>
            <t xml:space="preserve">VALOR:</t>
          </r>
        </is>
      </c>
      <c r="F2078" s="24" t="inlineStr"/>
      <c r="G2078" s="25" t="n">
        <f>ROUND(SUM(G2073,G2077),2)</f>
        <v>36.26</v>
      </c>
    </row>
    <row r="2079" customHeight="1" ht="10">
      <c r="A2079" s="2" t="inlineStr"/>
      <c r="B2079" s="2" t="inlineStr"/>
      <c r="C2079" s="2" t="inlineStr"/>
      <c r="D2079" s="2" t="inlineStr"/>
      <c r="E2079" s="14" t="inlineStr"/>
      <c r="F2079" s="14" t="inlineStr"/>
      <c r="G2079" s="14" t="inlineStr"/>
    </row>
    <row r="2080" customHeight="1" ht="20">
      <c r="A2080" s="15" t="inlineStr">
        <is>
          <r>
            <t xml:space="preserve">3.4.11. ​33.12.011​ Esmalte à base de água em madeira, inclusive preparo​ (M2)</t>
          </r>
        </is>
      </c>
      <c r="B2080" s="15" t="inlineStr"/>
      <c r="C2080" s="15" t="inlineStr"/>
      <c r="D2080" s="15" t="inlineStr"/>
      <c r="E2080" s="15" t="inlineStr"/>
      <c r="F2080" s="15" t="inlineStr"/>
      <c r="G2080" s="15" t="inlineStr"/>
    </row>
    <row r="2081" customHeight="1" ht="15">
      <c r="A2081" s="16" t="inlineStr">
        <is>
          <r>
            <t xml:space="preserve">Material</t>
          </r>
        </is>
      </c>
      <c r="B2081" s="16" t="inlineStr"/>
      <c r="C2081" s="17" t="inlineStr">
        <is>
          <r>
            <t xml:space="preserve">FONTE</t>
          </r>
        </is>
      </c>
      <c r="D2081" s="17" t="inlineStr">
        <is>
          <r>
            <t xml:space="preserve">UNID</t>
          </r>
        </is>
      </c>
      <c r="E2081" s="17" t="inlineStr">
        <is>
          <r>
            <t xml:space="preserve">COEFICIENTE</t>
          </r>
        </is>
      </c>
      <c r="F2081" s="17" t="inlineStr">
        <is>
          <r>
            <t xml:space="preserve">PREÇO UNITÁRIO</t>
          </r>
        </is>
      </c>
      <c r="G2081" s="17" t="inlineStr">
        <is>
          <r>
            <t xml:space="preserve">TOTAL</t>
          </r>
        </is>
      </c>
    </row>
    <row r="2082" customHeight="1" ht="38">
      <c r="A2082" s="18" t="inlineStr">
        <is>
          <r>
            <t xml:space="preserve">J.02.000.038000</t>
          </r>
        </is>
      </c>
      <c r="B2082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082" s="18" t="inlineStr">
        <is>
          <r>
            <t xml:space="preserve">SP Obras</t>
          </r>
        </is>
      </c>
      <c r="D2082" s="18" t="inlineStr">
        <is>
          <r>
            <t xml:space="preserve">L</t>
          </r>
        </is>
      </c>
      <c r="E2082" s="20" t="n">
        <v>0.2</v>
      </c>
      <c r="F2082" s="21" t="n">
        <v>41.61</v>
      </c>
      <c r="G2082" s="21" t="n">
        <f>ROUND(ROUND(E2082,4)*F2082,2)</f>
        <v>8.32</v>
      </c>
    </row>
    <row r="2083" customHeight="1" ht="29">
      <c r="A2083" s="18" t="inlineStr">
        <is>
          <r>
            <t xml:space="preserve">J.01.000.038040</t>
          </r>
        </is>
      </c>
      <c r="B2083" s="19" t="inlineStr">
        <is>
          <r>
            <t xml:space="preserve">Lixa d´água, ref. Norton n° 80, Aquaflex ou equivalente</t>
          </r>
        </is>
      </c>
      <c r="C2083" s="18" t="inlineStr">
        <is>
          <r>
            <t xml:space="preserve">SP Obras</t>
          </r>
        </is>
      </c>
      <c r="D2083" s="18" t="inlineStr">
        <is>
          <r>
            <t xml:space="preserve">UN</t>
          </r>
        </is>
      </c>
      <c r="E2083" s="20" t="n">
        <v>0.5</v>
      </c>
      <c r="F2083" s="21" t="n">
        <v>2.17</v>
      </c>
      <c r="G2083" s="21" t="n">
        <f>ROUND(ROUND(E2083,4)*F2083,2)</f>
        <v>1.09</v>
      </c>
    </row>
    <row r="2084" customHeight="1" ht="38">
      <c r="A2084" s="18" t="inlineStr">
        <is>
          <r>
            <t xml:space="preserve">J.02.000.028058</t>
          </r>
        </is>
      </c>
      <c r="B2084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084" s="18" t="inlineStr">
        <is>
          <r>
            <t xml:space="preserve">SP Obras</t>
          </r>
        </is>
      </c>
      <c r="D2084" s="18" t="inlineStr">
        <is>
          <r>
            <t xml:space="preserve">L</t>
          </r>
        </is>
      </c>
      <c r="E2084" s="20" t="n">
        <v>0.25</v>
      </c>
      <c r="F2084" s="21" t="n">
        <v>39.44</v>
      </c>
      <c r="G2084" s="21" t="n">
        <f>ROUND(ROUND(E2084,4)*F2084,2)</f>
        <v>9.86</v>
      </c>
    </row>
    <row r="2085" customHeight="1" ht="15">
      <c r="A2085" s="2" t="inlineStr"/>
      <c r="B2085" s="2" t="inlineStr"/>
      <c r="C2085" s="2" t="inlineStr"/>
      <c r="D2085" s="2" t="inlineStr"/>
      <c r="E2085" s="22" t="inlineStr">
        <is>
          <r>
            <t xml:space="preserve">TOTAL Material:</t>
          </r>
        </is>
      </c>
      <c r="F2085" s="22" t="inlineStr"/>
      <c r="G2085" s="23" t="n">
        <f>SUM(G2082:G2084)</f>
        <v>19.27</v>
      </c>
    </row>
    <row r="2086" customHeight="1" ht="15">
      <c r="A2086" s="16" t="inlineStr">
        <is>
          <r>
            <t xml:space="preserve">Mão de Obra</t>
          </r>
        </is>
      </c>
      <c r="B2086" s="16" t="inlineStr"/>
      <c r="C2086" s="17" t="inlineStr">
        <is>
          <r>
            <t xml:space="preserve">FONTE</t>
          </r>
        </is>
      </c>
      <c r="D2086" s="17" t="inlineStr">
        <is>
          <r>
            <t xml:space="preserve">UNID</t>
          </r>
        </is>
      </c>
      <c r="E2086" s="17" t="inlineStr">
        <is>
          <r>
            <t xml:space="preserve">COEFICIENTE</t>
          </r>
        </is>
      </c>
      <c r="F2086" s="17" t="inlineStr">
        <is>
          <r>
            <t xml:space="preserve">PREÇO UNITÁRIO</t>
          </r>
        </is>
      </c>
      <c r="G2086" s="17" t="inlineStr">
        <is>
          <r>
            <t xml:space="preserve">TOTAL</t>
          </r>
        </is>
      </c>
    </row>
    <row r="2087" customHeight="1" ht="29">
      <c r="A2087" s="18" t="inlineStr">
        <is>
          <r>
            <t xml:space="preserve">B.01.000.010141</t>
          </r>
        </is>
      </c>
      <c r="B2087" s="19" t="inlineStr">
        <is>
          <r>
            <t xml:space="preserve">Ajudante de pintor</t>
          </r>
        </is>
      </c>
      <c r="C2087" s="18" t="inlineStr">
        <is>
          <r>
            <t xml:space="preserve">SP Obras</t>
          </r>
        </is>
      </c>
      <c r="D2087" s="18" t="inlineStr">
        <is>
          <r>
            <t xml:space="preserve">H</t>
          </r>
        </is>
      </c>
      <c r="E2087" s="20" t="n">
        <v>0.6</v>
      </c>
      <c r="F2087" s="21" t="n">
        <v>20.4363</v>
      </c>
      <c r="G2087" s="21" t="n">
        <f>ROUND(ROUND(E2087,4)*F2087,2)</f>
        <v>12.26</v>
      </c>
    </row>
    <row r="2088" customHeight="1" ht="29">
      <c r="A2088" s="18" t="inlineStr">
        <is>
          <r>
            <t xml:space="preserve">B.01.000.010140</t>
          </r>
        </is>
      </c>
      <c r="B2088" s="19" t="inlineStr">
        <is>
          <r>
            <t xml:space="preserve">Pintor</t>
          </r>
        </is>
      </c>
      <c r="C2088" s="18" t="inlineStr">
        <is>
          <r>
            <t xml:space="preserve">SP Obras</t>
          </r>
        </is>
      </c>
      <c r="D2088" s="18" t="inlineStr">
        <is>
          <r>
            <t xml:space="preserve">H</t>
          </r>
        </is>
      </c>
      <c r="E2088" s="20" t="n">
        <v>0.6</v>
      </c>
      <c r="F2088" s="21" t="n">
        <v>29.8021</v>
      </c>
      <c r="G2088" s="21" t="n">
        <f>ROUND(ROUND(E2088,4)*F2088,2)</f>
        <v>17.88</v>
      </c>
    </row>
    <row r="2089" customHeight="1" ht="15">
      <c r="A2089" s="2" t="inlineStr"/>
      <c r="B2089" s="2" t="inlineStr"/>
      <c r="C2089" s="2" t="inlineStr"/>
      <c r="D2089" s="2" t="inlineStr"/>
      <c r="E2089" s="22" t="inlineStr">
        <is>
          <r>
            <t xml:space="preserve">TOTAL Mão de Obra:</t>
          </r>
        </is>
      </c>
      <c r="F2089" s="22" t="inlineStr"/>
      <c r="G2089" s="23" t="n">
        <f>SUM(G2087:G2088)</f>
        <v>30.14</v>
      </c>
    </row>
    <row r="2090" customHeight="1" ht="15">
      <c r="A2090" s="2" t="inlineStr"/>
      <c r="B2090" s="2" t="inlineStr"/>
      <c r="C2090" s="2" t="inlineStr"/>
      <c r="D2090" s="2" t="inlineStr"/>
      <c r="E2090" s="24" t="inlineStr">
        <is>
          <r>
            <t xml:space="preserve">VALOR:</t>
          </r>
        </is>
      </c>
      <c r="F2090" s="24" t="inlineStr"/>
      <c r="G2090" s="25" t="n">
        <f>ROUND(SUM(G2085,G2089),2)</f>
        <v>49.41</v>
      </c>
    </row>
    <row r="2091" customHeight="1" ht="10">
      <c r="A2091" s="2" t="inlineStr"/>
      <c r="B2091" s="2" t="inlineStr"/>
      <c r="C2091" s="2" t="inlineStr"/>
      <c r="D2091" s="2" t="inlineStr"/>
      <c r="E2091" s="14" t="inlineStr"/>
      <c r="F2091" s="14" t="inlineStr"/>
      <c r="G2091" s="14" t="inlineStr"/>
    </row>
    <row r="2092" customHeight="1" ht="20">
      <c r="A2092" s="15" t="inlineStr">
        <is>
          <r>
            <t xml:space="preserve">3.5.1. ​11.18.040​ Lastro de pedra britada​ (M3)</t>
          </r>
        </is>
      </c>
      <c r="B2092" s="15" t="inlineStr"/>
      <c r="C2092" s="15" t="inlineStr"/>
      <c r="D2092" s="15" t="inlineStr"/>
      <c r="E2092" s="15" t="inlineStr"/>
      <c r="F2092" s="15" t="inlineStr"/>
      <c r="G2092" s="15" t="inlineStr"/>
    </row>
    <row r="2093" customHeight="1" ht="15">
      <c r="A2093" s="16" t="inlineStr">
        <is>
          <r>
            <t xml:space="preserve">Material</t>
          </r>
        </is>
      </c>
      <c r="B2093" s="16" t="inlineStr"/>
      <c r="C2093" s="17" t="inlineStr">
        <is>
          <r>
            <t xml:space="preserve">FONTE</t>
          </r>
        </is>
      </c>
      <c r="D2093" s="17" t="inlineStr">
        <is>
          <r>
            <t xml:space="preserve">UNID</t>
          </r>
        </is>
      </c>
      <c r="E2093" s="17" t="inlineStr">
        <is>
          <r>
            <t xml:space="preserve">COEFICIENTE</t>
          </r>
        </is>
      </c>
      <c r="F2093" s="17" t="inlineStr">
        <is>
          <r>
            <t xml:space="preserve">PREÇO UNITÁRIO</t>
          </r>
        </is>
      </c>
      <c r="G2093" s="17" t="inlineStr">
        <is>
          <r>
            <t xml:space="preserve">TOTAL</t>
          </r>
        </is>
      </c>
    </row>
    <row r="2094" customHeight="1" ht="29">
      <c r="A2094" s="18" t="inlineStr">
        <is>
          <r>
            <t xml:space="preserve">B.05.000.020518</t>
          </r>
        </is>
      </c>
      <c r="B2094" s="19" t="inlineStr">
        <is>
          <r>
            <t xml:space="preserve">Pedra britada nº médios 1.2.3 e 4 (a granel)</t>
          </r>
        </is>
      </c>
      <c r="C2094" s="18" t="inlineStr">
        <is>
          <r>
            <t xml:space="preserve">SP Obras</t>
          </r>
        </is>
      </c>
      <c r="D2094" s="18" t="inlineStr">
        <is>
          <r>
            <t xml:space="preserve">M3</t>
          </r>
        </is>
      </c>
      <c r="E2094" s="20" t="n">
        <v>1.2</v>
      </c>
      <c r="F2094" s="21" t="n">
        <v>154.13</v>
      </c>
      <c r="G2094" s="21" t="n">
        <f>ROUND(ROUND(E2094,4)*F2094,2)</f>
        <v>184.96</v>
      </c>
    </row>
    <row r="2095" customHeight="1" ht="15">
      <c r="A2095" s="2" t="inlineStr"/>
      <c r="B2095" s="2" t="inlineStr"/>
      <c r="C2095" s="2" t="inlineStr"/>
      <c r="D2095" s="2" t="inlineStr"/>
      <c r="E2095" s="22" t="inlineStr">
        <is>
          <r>
            <t xml:space="preserve">TOTAL Material:</t>
          </r>
        </is>
      </c>
      <c r="F2095" s="22" t="inlineStr"/>
      <c r="G2095" s="23" t="n">
        <f>SUM(G2094:G2094)</f>
        <v>184.96</v>
      </c>
    </row>
    <row r="2096" customHeight="1" ht="15">
      <c r="A2096" s="16" t="inlineStr">
        <is>
          <r>
            <t xml:space="preserve">Mão de Obra</t>
          </r>
        </is>
      </c>
      <c r="B2096" s="16" t="inlineStr"/>
      <c r="C2096" s="17" t="inlineStr">
        <is>
          <r>
            <t xml:space="preserve">FONTE</t>
          </r>
        </is>
      </c>
      <c r="D2096" s="17" t="inlineStr">
        <is>
          <r>
            <t xml:space="preserve">UNID</t>
          </r>
        </is>
      </c>
      <c r="E2096" s="17" t="inlineStr">
        <is>
          <r>
            <t xml:space="preserve">COEFICIENTE</t>
          </r>
        </is>
      </c>
      <c r="F2096" s="17" t="inlineStr">
        <is>
          <r>
            <t xml:space="preserve">PREÇO UNITÁRIO</t>
          </r>
        </is>
      </c>
      <c r="G2096" s="17" t="inlineStr">
        <is>
          <r>
            <t xml:space="preserve">TOTAL</t>
          </r>
        </is>
      </c>
    </row>
    <row r="2097" customHeight="1" ht="29">
      <c r="A2097" s="18" t="inlineStr">
        <is>
          <r>
            <t xml:space="preserve">B.01.000.010146</t>
          </r>
        </is>
      </c>
      <c r="B2097" s="19" t="inlineStr">
        <is>
          <r>
            <t xml:space="preserve">Servente</t>
          </r>
        </is>
      </c>
      <c r="C2097" s="18" t="inlineStr">
        <is>
          <r>
            <t xml:space="preserve">SP Obras</t>
          </r>
        </is>
      </c>
      <c r="D2097" s="18" t="inlineStr">
        <is>
          <r>
            <t xml:space="preserve">H</t>
          </r>
        </is>
      </c>
      <c r="E2097" s="20" t="n">
        <v>1.5</v>
      </c>
      <c r="F2097" s="21" t="n">
        <v>20.4363</v>
      </c>
      <c r="G2097" s="21" t="n">
        <f>ROUND(ROUND(E2097,4)*F2097,2)</f>
        <v>30.65</v>
      </c>
    </row>
    <row r="2098" customHeight="1" ht="15">
      <c r="A2098" s="2" t="inlineStr"/>
      <c r="B2098" s="2" t="inlineStr"/>
      <c r="C2098" s="2" t="inlineStr"/>
      <c r="D2098" s="2" t="inlineStr"/>
      <c r="E2098" s="22" t="inlineStr">
        <is>
          <r>
            <t xml:space="preserve">TOTAL Mão de Obra:</t>
          </r>
        </is>
      </c>
      <c r="F2098" s="22" t="inlineStr"/>
      <c r="G2098" s="23" t="n">
        <f>SUM(G2097:G2097)</f>
        <v>30.65</v>
      </c>
    </row>
    <row r="2099" customHeight="1" ht="15">
      <c r="A2099" s="2" t="inlineStr"/>
      <c r="B2099" s="2" t="inlineStr"/>
      <c r="C2099" s="2" t="inlineStr"/>
      <c r="D2099" s="2" t="inlineStr"/>
      <c r="E2099" s="24" t="inlineStr">
        <is>
          <r>
            <t xml:space="preserve">VALOR:</t>
          </r>
        </is>
      </c>
      <c r="F2099" s="24" t="inlineStr"/>
      <c r="G2099" s="25" t="n">
        <f>ROUND(SUM(G2095,G2098),2)</f>
        <v>215.62</v>
      </c>
    </row>
    <row r="2100" customHeight="1" ht="10">
      <c r="A2100" s="2" t="inlineStr"/>
      <c r="B2100" s="2" t="inlineStr"/>
      <c r="C2100" s="2" t="inlineStr"/>
      <c r="D2100" s="2" t="inlineStr"/>
      <c r="E2100" s="14" t="inlineStr"/>
      <c r="F2100" s="14" t="inlineStr"/>
      <c r="G2100" s="14" t="inlineStr"/>
    </row>
    <row r="2101" customHeight="1" ht="20">
      <c r="A2101" s="15" t="inlineStr">
        <is>
          <r>
            <t xml:space="preserve">3.5.2. ​14.10.111​ Alvenaria de bloco de concreto de vedação de 14 cm - classe C​ (M2)</t>
          </r>
        </is>
      </c>
      <c r="B2101" s="15" t="inlineStr"/>
      <c r="C2101" s="15" t="inlineStr"/>
      <c r="D2101" s="15" t="inlineStr"/>
      <c r="E2101" s="15" t="inlineStr"/>
      <c r="F2101" s="15" t="inlineStr"/>
      <c r="G2101" s="15" t="inlineStr"/>
    </row>
    <row r="2102" customHeight="1" ht="15">
      <c r="A2102" s="16" t="inlineStr">
        <is>
          <r>
            <t xml:space="preserve">Material</t>
          </r>
        </is>
      </c>
      <c r="B2102" s="16" t="inlineStr"/>
      <c r="C2102" s="17" t="inlineStr">
        <is>
          <r>
            <t xml:space="preserve">FONTE</t>
          </r>
        </is>
      </c>
      <c r="D2102" s="17" t="inlineStr">
        <is>
          <r>
            <t xml:space="preserve">UNID</t>
          </r>
        </is>
      </c>
      <c r="E2102" s="17" t="inlineStr">
        <is>
          <r>
            <t xml:space="preserve">COEFICIENTE</t>
          </r>
        </is>
      </c>
      <c r="F2102" s="17" t="inlineStr">
        <is>
          <r>
            <t xml:space="preserve">PREÇO UNITÁRIO</t>
          </r>
        </is>
      </c>
      <c r="G2102" s="17" t="inlineStr">
        <is>
          <r>
            <t xml:space="preserve">TOTAL</t>
          </r>
        </is>
      </c>
    </row>
    <row r="2103" customHeight="1" ht="29">
      <c r="A2103" s="18" t="inlineStr">
        <is>
          <r>
            <t xml:space="preserve">B.04.000.020503</t>
          </r>
        </is>
      </c>
      <c r="B2103" s="19" t="inlineStr">
        <is>
          <r>
            <t xml:space="preserve">Areia média lavada (a granel caçamba fechada)</t>
          </r>
        </is>
      </c>
      <c r="C2103" s="18" t="inlineStr">
        <is>
          <r>
            <t xml:space="preserve">SP Obras</t>
          </r>
        </is>
      </c>
      <c r="D2103" s="18" t="inlineStr">
        <is>
          <r>
            <t xml:space="preserve">M3</t>
          </r>
        </is>
      </c>
      <c r="E2103" s="20" t="n">
        <v>0.012</v>
      </c>
      <c r="F2103" s="21" t="n">
        <v>170.0</v>
      </c>
      <c r="G2103" s="21" t="n">
        <f>ROUND(ROUND(E2103,4)*F2103,2)</f>
        <v>2.04</v>
      </c>
    </row>
    <row r="2104" customHeight="1" ht="29">
      <c r="A2104" s="18" t="inlineStr">
        <is>
          <r>
            <t xml:space="preserve">C.07.000.022522</t>
          </r>
        </is>
      </c>
      <c r="B2104" s="19" t="inlineStr">
        <is>
          <r>
            <t xml:space="preserve">Bloco de concreto de vedação 14 x 19 x 39 cm, classe C (resistência &gt; ou = 3 Mpa)</t>
          </r>
        </is>
      </c>
      <c r="C2104" s="18" t="inlineStr">
        <is>
          <r>
            <t xml:space="preserve">SP Obras</t>
          </r>
        </is>
      </c>
      <c r="D2104" s="18" t="inlineStr">
        <is>
          <r>
            <t xml:space="preserve">UN</t>
          </r>
        </is>
      </c>
      <c r="E2104" s="20" t="n">
        <v>13.0</v>
      </c>
      <c r="F2104" s="21" t="n">
        <v>4.34</v>
      </c>
      <c r="G2104" s="21" t="n">
        <f>ROUND(ROUND(E2104,4)*F2104,2)</f>
        <v>56.42</v>
      </c>
    </row>
    <row r="2105" customHeight="1" ht="29">
      <c r="A2105" s="18" t="inlineStr">
        <is>
          <r>
            <t xml:space="preserve">B.03.000.020505</t>
          </r>
        </is>
      </c>
      <c r="B2105" s="19" t="inlineStr">
        <is>
          <r>
            <t xml:space="preserve">Cal hidratada (saco de 20 kg)</t>
          </r>
        </is>
      </c>
      <c r="C2105" s="18" t="inlineStr">
        <is>
          <r>
            <t xml:space="preserve">SP Obras</t>
          </r>
        </is>
      </c>
      <c r="D2105" s="18" t="inlineStr">
        <is>
          <r>
            <t xml:space="preserve">KG</t>
          </r>
        </is>
      </c>
      <c r="E2105" s="20" t="n">
        <v>0.45</v>
      </c>
      <c r="F2105" s="21" t="n">
        <v>0.88</v>
      </c>
      <c r="G2105" s="21" t="n">
        <f>ROUND(ROUND(E2105,4)*F2105,2)</f>
        <v>0.4</v>
      </c>
    </row>
    <row r="2106" customHeight="1" ht="29">
      <c r="A2106" s="18" t="inlineStr">
        <is>
          <r>
            <t xml:space="preserve">B.02.000.020508</t>
          </r>
        </is>
      </c>
      <c r="B2106" s="19" t="inlineStr">
        <is>
          <r>
            <t xml:space="preserve">Cimento CPII-E-32 (sacos de 50 kg)</t>
          </r>
        </is>
      </c>
      <c r="C2106" s="18" t="inlineStr">
        <is>
          <r>
            <t xml:space="preserve">SP Obras</t>
          </r>
        </is>
      </c>
      <c r="D2106" s="18" t="inlineStr">
        <is>
          <r>
            <t xml:space="preserve">KG</t>
          </r>
        </is>
      </c>
      <c r="E2106" s="20" t="n">
        <v>1.8</v>
      </c>
      <c r="F2106" s="21" t="n">
        <v>0.65</v>
      </c>
      <c r="G2106" s="21" t="n">
        <f>ROUND(ROUND(E2106,4)*F2106,2)</f>
        <v>1.17</v>
      </c>
    </row>
    <row r="2107" customHeight="1" ht="15">
      <c r="A2107" s="2" t="inlineStr"/>
      <c r="B2107" s="2" t="inlineStr"/>
      <c r="C2107" s="2" t="inlineStr"/>
      <c r="D2107" s="2" t="inlineStr"/>
      <c r="E2107" s="22" t="inlineStr">
        <is>
          <r>
            <t xml:space="preserve">TOTAL Material:</t>
          </r>
        </is>
      </c>
      <c r="F2107" s="22" t="inlineStr"/>
      <c r="G2107" s="23" t="n">
        <f>SUM(G2103:G2106)</f>
        <v>60.03</v>
      </c>
    </row>
    <row r="2108" customHeight="1" ht="15">
      <c r="A2108" s="16" t="inlineStr">
        <is>
          <r>
            <t xml:space="preserve">Mão de Obra</t>
          </r>
        </is>
      </c>
      <c r="B2108" s="16" t="inlineStr"/>
      <c r="C2108" s="17" t="inlineStr">
        <is>
          <r>
            <t xml:space="preserve">FONTE</t>
          </r>
        </is>
      </c>
      <c r="D2108" s="17" t="inlineStr">
        <is>
          <r>
            <t xml:space="preserve">UNID</t>
          </r>
        </is>
      </c>
      <c r="E2108" s="17" t="inlineStr">
        <is>
          <r>
            <t xml:space="preserve">COEFICIENTE</t>
          </r>
        </is>
      </c>
      <c r="F2108" s="17" t="inlineStr">
        <is>
          <r>
            <t xml:space="preserve">PREÇO UNITÁRIO</t>
          </r>
        </is>
      </c>
      <c r="G2108" s="17" t="inlineStr">
        <is>
          <r>
            <t xml:space="preserve">TOTAL</t>
          </r>
        </is>
      </c>
    </row>
    <row r="2109" customHeight="1" ht="29">
      <c r="A2109" s="18" t="inlineStr">
        <is>
          <r>
            <t xml:space="preserve">B.01.000.010139</t>
          </r>
        </is>
      </c>
      <c r="B2109" s="19" t="inlineStr">
        <is>
          <r>
            <t xml:space="preserve">Pedreiro</t>
          </r>
        </is>
      </c>
      <c r="C2109" s="18" t="inlineStr">
        <is>
          <r>
            <t xml:space="preserve">SP Obras</t>
          </r>
        </is>
      </c>
      <c r="D2109" s="18" t="inlineStr">
        <is>
          <r>
            <t xml:space="preserve">H</t>
          </r>
        </is>
      </c>
      <c r="E2109" s="20" t="n">
        <v>0.75</v>
      </c>
      <c r="F2109" s="21" t="n">
        <v>24.8727</v>
      </c>
      <c r="G2109" s="21" t="n">
        <f>ROUND(ROUND(E2109,4)*F2109,2)</f>
        <v>18.65</v>
      </c>
    </row>
    <row r="2110" customHeight="1" ht="29">
      <c r="A2110" s="18" t="inlineStr">
        <is>
          <r>
            <t xml:space="preserve">B.01.000.010146</t>
          </r>
        </is>
      </c>
      <c r="B2110" s="19" t="inlineStr">
        <is>
          <r>
            <t xml:space="preserve">Servente</t>
          </r>
        </is>
      </c>
      <c r="C2110" s="18" t="inlineStr">
        <is>
          <r>
            <t xml:space="preserve">SP Obras</t>
          </r>
        </is>
      </c>
      <c r="D2110" s="18" t="inlineStr">
        <is>
          <r>
            <t xml:space="preserve">H</t>
          </r>
        </is>
      </c>
      <c r="E2110" s="20" t="n">
        <v>0.85</v>
      </c>
      <c r="F2110" s="21" t="n">
        <v>20.4363</v>
      </c>
      <c r="G2110" s="21" t="n">
        <f>ROUND(ROUND(E2110,4)*F2110,2)</f>
        <v>17.37</v>
      </c>
    </row>
    <row r="2111" customHeight="1" ht="15">
      <c r="A2111" s="2" t="inlineStr"/>
      <c r="B2111" s="2" t="inlineStr"/>
      <c r="C2111" s="2" t="inlineStr"/>
      <c r="D2111" s="2" t="inlineStr"/>
      <c r="E2111" s="22" t="inlineStr">
        <is>
          <r>
            <t xml:space="preserve">TOTAL Mão de Obra:</t>
          </r>
        </is>
      </c>
      <c r="F2111" s="22" t="inlineStr"/>
      <c r="G2111" s="23" t="n">
        <f>SUM(G2109:G2110)</f>
        <v>36.02</v>
      </c>
    </row>
    <row r="2112" customHeight="1" ht="15">
      <c r="A2112" s="2" t="inlineStr"/>
      <c r="B2112" s="2" t="inlineStr"/>
      <c r="C2112" s="2" t="inlineStr"/>
      <c r="D2112" s="2" t="inlineStr"/>
      <c r="E2112" s="24" t="inlineStr">
        <is>
          <r>
            <t xml:space="preserve">VALOR:</t>
          </r>
        </is>
      </c>
      <c r="F2112" s="24" t="inlineStr"/>
      <c r="G2112" s="25" t="n">
        <f>ROUND(SUM(G2107,G2111),2)</f>
        <v>96.05</v>
      </c>
    </row>
    <row r="2113" customHeight="1" ht="10">
      <c r="A2113" s="2" t="inlineStr"/>
      <c r="B2113" s="2" t="inlineStr"/>
      <c r="C2113" s="2" t="inlineStr"/>
      <c r="D2113" s="2" t="inlineStr"/>
      <c r="E2113" s="14" t="inlineStr"/>
      <c r="F2113" s="14" t="inlineStr"/>
      <c r="G2113" s="14" t="inlineStr"/>
    </row>
    <row r="2114" customHeight="1" ht="20">
      <c r="A2114" s="15" t="inlineStr">
        <is>
          <r>
            <t xml:space="preserve">3.5.3. ​17.01.020​ Argamassa de regularização e/ou proteção​ (M3)</t>
          </r>
        </is>
      </c>
      <c r="B2114" s="15" t="inlineStr"/>
      <c r="C2114" s="15" t="inlineStr"/>
      <c r="D2114" s="15" t="inlineStr"/>
      <c r="E2114" s="15" t="inlineStr"/>
      <c r="F2114" s="15" t="inlineStr"/>
      <c r="G2114" s="15" t="inlineStr"/>
    </row>
    <row r="2115" customHeight="1" ht="15">
      <c r="A2115" s="16" t="inlineStr">
        <is>
          <r>
            <t xml:space="preserve">Equipamento</t>
          </r>
        </is>
      </c>
      <c r="B2115" s="16" t="inlineStr"/>
      <c r="C2115" s="17" t="inlineStr">
        <is>
          <r>
            <t xml:space="preserve">FONTE</t>
          </r>
        </is>
      </c>
      <c r="D2115" s="17" t="inlineStr">
        <is>
          <r>
            <t xml:space="preserve">UNID</t>
          </r>
        </is>
      </c>
      <c r="E2115" s="17" t="inlineStr">
        <is>
          <r>
            <t xml:space="preserve">COEFICIENTE</t>
          </r>
        </is>
      </c>
      <c r="F2115" s="17" t="inlineStr">
        <is>
          <r>
            <t xml:space="preserve">PREÇO UNITÁRIO</t>
          </r>
        </is>
      </c>
      <c r="G2115" s="17" t="inlineStr">
        <is>
          <r>
            <t xml:space="preserve">TOTAL</t>
          </r>
        </is>
      </c>
    </row>
    <row r="2116" customHeight="1" ht="29">
      <c r="A2116" s="18" t="inlineStr">
        <is>
          <r>
            <t xml:space="preserve">S.01.000.080125</t>
          </r>
        </is>
      </c>
      <c r="B211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116" s="18" t="inlineStr">
        <is>
          <r>
            <t xml:space="preserve">SP Obras</t>
          </r>
        </is>
      </c>
      <c r="D2116" s="18" t="inlineStr">
        <is>
          <r>
            <t xml:space="preserve">H</t>
          </r>
        </is>
      </c>
      <c r="E2116" s="20" t="n">
        <v>0.43</v>
      </c>
      <c r="F2116" s="21" t="n">
        <v>29.83</v>
      </c>
      <c r="G2116" s="21" t="n">
        <f>ROUND(ROUND(E2116,4)*F2116,2)</f>
        <v>12.83</v>
      </c>
    </row>
    <row r="2117" customHeight="1" ht="15">
      <c r="A2117" s="2" t="inlineStr"/>
      <c r="B2117" s="2" t="inlineStr"/>
      <c r="C2117" s="2" t="inlineStr"/>
      <c r="D2117" s="2" t="inlineStr"/>
      <c r="E2117" s="22" t="inlineStr">
        <is>
          <r>
            <t xml:space="preserve">TOTAL Equipamento:</t>
          </r>
        </is>
      </c>
      <c r="F2117" s="22" t="inlineStr"/>
      <c r="G2117" s="23" t="n">
        <f>SUM(G2116:G2116)</f>
        <v>12.83</v>
      </c>
    </row>
    <row r="2118" customHeight="1" ht="15">
      <c r="A2118" s="16" t="inlineStr">
        <is>
          <r>
            <t xml:space="preserve">Material</t>
          </r>
        </is>
      </c>
      <c r="B2118" s="16" t="inlineStr"/>
      <c r="C2118" s="17" t="inlineStr">
        <is>
          <r>
            <t xml:space="preserve">FONTE</t>
          </r>
        </is>
      </c>
      <c r="D2118" s="17" t="inlineStr">
        <is>
          <r>
            <t xml:space="preserve">UNID</t>
          </r>
        </is>
      </c>
      <c r="E2118" s="17" t="inlineStr">
        <is>
          <r>
            <t xml:space="preserve">COEFICIENTE</t>
          </r>
        </is>
      </c>
      <c r="F2118" s="17" t="inlineStr">
        <is>
          <r>
            <t xml:space="preserve">PREÇO UNITÁRIO</t>
          </r>
        </is>
      </c>
      <c r="G2118" s="17" t="inlineStr">
        <is>
          <r>
            <t xml:space="preserve">TOTAL</t>
          </r>
        </is>
      </c>
    </row>
    <row r="2119" customHeight="1" ht="29">
      <c r="A2119" s="18" t="inlineStr">
        <is>
          <r>
            <t xml:space="preserve">B.04.000.020503</t>
          </r>
        </is>
      </c>
      <c r="B2119" s="19" t="inlineStr">
        <is>
          <r>
            <t xml:space="preserve">Areia média lavada (a granel caçamba fechada)</t>
          </r>
        </is>
      </c>
      <c r="C2119" s="18" t="inlineStr">
        <is>
          <r>
            <t xml:space="preserve">SP Obras</t>
          </r>
        </is>
      </c>
      <c r="D2119" s="18" t="inlineStr">
        <is>
          <r>
            <t xml:space="preserve">M3</t>
          </r>
        </is>
      </c>
      <c r="E2119" s="20" t="n">
        <v>1.045</v>
      </c>
      <c r="F2119" s="21" t="n">
        <v>170.0</v>
      </c>
      <c r="G2119" s="21" t="n">
        <f>ROUND(ROUND(E2119,4)*F2119,2)</f>
        <v>177.65</v>
      </c>
    </row>
    <row r="2120" customHeight="1" ht="29">
      <c r="A2120" s="18" t="inlineStr">
        <is>
          <r>
            <t xml:space="preserve">B.02.000.020508</t>
          </r>
        </is>
      </c>
      <c r="B2120" s="19" t="inlineStr">
        <is>
          <r>
            <t xml:space="preserve">Cimento CPII-E-32 (sacos de 50 kg)</t>
          </r>
        </is>
      </c>
      <c r="C2120" s="18" t="inlineStr">
        <is>
          <r>
            <t xml:space="preserve">SP Obras</t>
          </r>
        </is>
      </c>
      <c r="D2120" s="18" t="inlineStr">
        <is>
          <r>
            <t xml:space="preserve">KG</t>
          </r>
        </is>
      </c>
      <c r="E2120" s="20" t="n">
        <v>453.0</v>
      </c>
      <c r="F2120" s="21" t="n">
        <v>0.65</v>
      </c>
      <c r="G2120" s="21" t="n">
        <f>ROUND(ROUND(E2120,4)*F2120,2)</f>
        <v>294.45</v>
      </c>
    </row>
    <row r="2121" customHeight="1" ht="15">
      <c r="A2121" s="2" t="inlineStr"/>
      <c r="B2121" s="2" t="inlineStr"/>
      <c r="C2121" s="2" t="inlineStr"/>
      <c r="D2121" s="2" t="inlineStr"/>
      <c r="E2121" s="22" t="inlineStr">
        <is>
          <r>
            <t xml:space="preserve">TOTAL Material:</t>
          </r>
        </is>
      </c>
      <c r="F2121" s="22" t="inlineStr"/>
      <c r="G2121" s="23" t="n">
        <f>SUM(G2119:G2120)</f>
        <v>472.1</v>
      </c>
    </row>
    <row r="2122" customHeight="1" ht="15">
      <c r="A2122" s="16" t="inlineStr">
        <is>
          <r>
            <t xml:space="preserve">Mão de Obra</t>
          </r>
        </is>
      </c>
      <c r="B2122" s="16" t="inlineStr"/>
      <c r="C2122" s="17" t="inlineStr">
        <is>
          <r>
            <t xml:space="preserve">FONTE</t>
          </r>
        </is>
      </c>
      <c r="D2122" s="17" t="inlineStr">
        <is>
          <r>
            <t xml:space="preserve">UNID</t>
          </r>
        </is>
      </c>
      <c r="E2122" s="17" t="inlineStr">
        <is>
          <r>
            <t xml:space="preserve">COEFICIENTE</t>
          </r>
        </is>
      </c>
      <c r="F2122" s="17" t="inlineStr">
        <is>
          <r>
            <t xml:space="preserve">PREÇO UNITÁRIO</t>
          </r>
        </is>
      </c>
      <c r="G2122" s="17" t="inlineStr">
        <is>
          <r>
            <t xml:space="preserve">TOTAL</t>
          </r>
        </is>
      </c>
    </row>
    <row r="2123" customHeight="1" ht="29">
      <c r="A2123" s="18" t="inlineStr">
        <is>
          <r>
            <t xml:space="preserve">B.01.000.010139</t>
          </r>
        </is>
      </c>
      <c r="B2123" s="19" t="inlineStr">
        <is>
          <r>
            <t xml:space="preserve">Pedreiro</t>
          </r>
        </is>
      </c>
      <c r="C2123" s="18" t="inlineStr">
        <is>
          <r>
            <t xml:space="preserve">SP Obras</t>
          </r>
        </is>
      </c>
      <c r="D2123" s="18" t="inlineStr">
        <is>
          <r>
            <t xml:space="preserve">H</t>
          </r>
        </is>
      </c>
      <c r="E2123" s="20" t="n">
        <v>6.0</v>
      </c>
      <c r="F2123" s="21" t="n">
        <v>24.8727</v>
      </c>
      <c r="G2123" s="21" t="n">
        <f>ROUND(ROUND(E2123,4)*F2123,2)</f>
        <v>149.24</v>
      </c>
    </row>
    <row r="2124" customHeight="1" ht="29">
      <c r="A2124" s="18" t="inlineStr">
        <is>
          <r>
            <t xml:space="preserve">B.01.000.010146</t>
          </r>
        </is>
      </c>
      <c r="B2124" s="19" t="inlineStr">
        <is>
          <r>
            <t xml:space="preserve">Servente</t>
          </r>
        </is>
      </c>
      <c r="C2124" s="18" t="inlineStr">
        <is>
          <r>
            <t xml:space="preserve">SP Obras</t>
          </r>
        </is>
      </c>
      <c r="D2124" s="18" t="inlineStr">
        <is>
          <r>
            <t xml:space="preserve">H</t>
          </r>
        </is>
      </c>
      <c r="E2124" s="20" t="n">
        <v>8.5</v>
      </c>
      <c r="F2124" s="21" t="n">
        <v>20.4363</v>
      </c>
      <c r="G2124" s="21" t="n">
        <f>ROUND(ROUND(E2124,4)*F2124,2)</f>
        <v>173.71</v>
      </c>
    </row>
    <row r="2125" customHeight="1" ht="15">
      <c r="A2125" s="2" t="inlineStr"/>
      <c r="B2125" s="2" t="inlineStr"/>
      <c r="C2125" s="2" t="inlineStr"/>
      <c r="D2125" s="2" t="inlineStr"/>
      <c r="E2125" s="22" t="inlineStr">
        <is>
          <r>
            <t xml:space="preserve">TOTAL Mão de Obra:</t>
          </r>
        </is>
      </c>
      <c r="F2125" s="22" t="inlineStr"/>
      <c r="G2125" s="23" t="n">
        <f>SUM(G2123:G2124)</f>
        <v>322.95</v>
      </c>
    </row>
    <row r="2126" customHeight="1" ht="15">
      <c r="A2126" s="2" t="inlineStr"/>
      <c r="B2126" s="2" t="inlineStr"/>
      <c r="C2126" s="2" t="inlineStr"/>
      <c r="D2126" s="2" t="inlineStr"/>
      <c r="E2126" s="24" t="inlineStr">
        <is>
          <r>
            <t xml:space="preserve">VALOR:</t>
          </r>
        </is>
      </c>
      <c r="F2126" s="24" t="inlineStr"/>
      <c r="G2126" s="25" t="n">
        <f>ROUND(SUM(G2117,G2121,G2125),2)</f>
        <v>807.89</v>
      </c>
    </row>
    <row r="2127" customHeight="1" ht="10">
      <c r="A2127" s="2" t="inlineStr"/>
      <c r="B2127" s="2" t="inlineStr"/>
      <c r="C2127" s="2" t="inlineStr"/>
      <c r="D2127" s="2" t="inlineStr"/>
      <c r="E2127" s="14" t="inlineStr"/>
      <c r="F2127" s="14" t="inlineStr"/>
      <c r="G2127" s="14" t="inlineStr"/>
    </row>
    <row r="2128" customHeight="1" ht="20">
      <c r="A2128" s="15" t="inlineStr">
        <is>
          <r>
            <t xml:space="preserve">3.5.4. ​17.01.040​ Lastro de concreto impermeabilizado​ (M3)</t>
          </r>
        </is>
      </c>
      <c r="B2128" s="15" t="inlineStr"/>
      <c r="C2128" s="15" t="inlineStr"/>
      <c r="D2128" s="15" t="inlineStr"/>
      <c r="E2128" s="15" t="inlineStr"/>
      <c r="F2128" s="15" t="inlineStr"/>
      <c r="G2128" s="15" t="inlineStr"/>
    </row>
    <row r="2129" customHeight="1" ht="15">
      <c r="A2129" s="16" t="inlineStr">
        <is>
          <r>
            <t xml:space="preserve">Equipamento</t>
          </r>
        </is>
      </c>
      <c r="B2129" s="16" t="inlineStr"/>
      <c r="C2129" s="17" t="inlineStr">
        <is>
          <r>
            <t xml:space="preserve">FONTE</t>
          </r>
        </is>
      </c>
      <c r="D2129" s="17" t="inlineStr">
        <is>
          <r>
            <t xml:space="preserve">UNID</t>
          </r>
        </is>
      </c>
      <c r="E2129" s="17" t="inlineStr">
        <is>
          <r>
            <t xml:space="preserve">COEFICIENTE</t>
          </r>
        </is>
      </c>
      <c r="F2129" s="17" t="inlineStr">
        <is>
          <r>
            <t xml:space="preserve">PREÇO UNITÁRIO</t>
          </r>
        </is>
      </c>
      <c r="G2129" s="17" t="inlineStr">
        <is>
          <r>
            <t xml:space="preserve">TOTAL</t>
          </r>
        </is>
      </c>
    </row>
    <row r="2130" customHeight="1" ht="29">
      <c r="A2130" s="18" t="inlineStr">
        <is>
          <r>
            <t xml:space="preserve">S.01.000.080125</t>
          </r>
        </is>
      </c>
      <c r="B213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130" s="18" t="inlineStr">
        <is>
          <r>
            <t xml:space="preserve">SP Obras</t>
          </r>
        </is>
      </c>
      <c r="D2130" s="18" t="inlineStr">
        <is>
          <r>
            <t xml:space="preserve">H</t>
          </r>
        </is>
      </c>
      <c r="E2130" s="20" t="n">
        <v>0.43</v>
      </c>
      <c r="F2130" s="21" t="n">
        <v>29.83</v>
      </c>
      <c r="G2130" s="21" t="n">
        <f>ROUND(ROUND(E2130,4)*F2130,2)</f>
        <v>12.83</v>
      </c>
    </row>
    <row r="2131" customHeight="1" ht="15">
      <c r="A2131" s="2" t="inlineStr"/>
      <c r="B2131" s="2" t="inlineStr"/>
      <c r="C2131" s="2" t="inlineStr"/>
      <c r="D2131" s="2" t="inlineStr"/>
      <c r="E2131" s="22" t="inlineStr">
        <is>
          <r>
            <t xml:space="preserve">TOTAL Equipamento:</t>
          </r>
        </is>
      </c>
      <c r="F2131" s="22" t="inlineStr"/>
      <c r="G2131" s="23" t="n">
        <f>SUM(G2130:G2130)</f>
        <v>12.83</v>
      </c>
    </row>
    <row r="2132" customHeight="1" ht="15">
      <c r="A2132" s="16" t="inlineStr">
        <is>
          <r>
            <t xml:space="preserve">Material</t>
          </r>
        </is>
      </c>
      <c r="B2132" s="16" t="inlineStr"/>
      <c r="C2132" s="17" t="inlineStr">
        <is>
          <r>
            <t xml:space="preserve">FONTE</t>
          </r>
        </is>
      </c>
      <c r="D2132" s="17" t="inlineStr">
        <is>
          <r>
            <t xml:space="preserve">UNID</t>
          </r>
        </is>
      </c>
      <c r="E2132" s="17" t="inlineStr">
        <is>
          <r>
            <t xml:space="preserve">COEFICIENTE</t>
          </r>
        </is>
      </c>
      <c r="F2132" s="17" t="inlineStr">
        <is>
          <r>
            <t xml:space="preserve">PREÇO UNITÁRIO</t>
          </r>
        </is>
      </c>
      <c r="G2132" s="17" t="inlineStr">
        <is>
          <r>
            <t xml:space="preserve">TOTAL</t>
          </r>
        </is>
      </c>
    </row>
    <row r="2133" customHeight="1" ht="29">
      <c r="A2133" s="18" t="inlineStr">
        <is>
          <r>
            <t xml:space="preserve">B.09.000.024069</t>
          </r>
        </is>
      </c>
      <c r="B2133" s="19" t="inlineStr">
        <is>
          <r>
            <t xml:space="preserve">Aditivo hidrófugo de pega normal; ref. Vedacit, Sika 1 / Sika ou equivalente</t>
          </r>
        </is>
      </c>
      <c r="C2133" s="18" t="inlineStr">
        <is>
          <r>
            <t xml:space="preserve">SP Obras</t>
          </r>
        </is>
      </c>
      <c r="D2133" s="18" t="inlineStr">
        <is>
          <r>
            <t xml:space="preserve">L</t>
          </r>
        </is>
      </c>
      <c r="E2133" s="20" t="n">
        <v>6.0</v>
      </c>
      <c r="F2133" s="21" t="n">
        <v>5.99</v>
      </c>
      <c r="G2133" s="21" t="n">
        <f>ROUND(ROUND(E2133,4)*F2133,2)</f>
        <v>35.94</v>
      </c>
    </row>
    <row r="2134" customHeight="1" ht="29">
      <c r="A2134" s="18" t="inlineStr">
        <is>
          <r>
            <t xml:space="preserve">B.04.000.020503</t>
          </r>
        </is>
      </c>
      <c r="B2134" s="19" t="inlineStr">
        <is>
          <r>
            <t xml:space="preserve">Areia média lavada (a granel caçamba fechada)</t>
          </r>
        </is>
      </c>
      <c r="C2134" s="18" t="inlineStr">
        <is>
          <r>
            <t xml:space="preserve">SP Obras</t>
          </r>
        </is>
      </c>
      <c r="D2134" s="18" t="inlineStr">
        <is>
          <r>
            <t xml:space="preserve">M3</t>
          </r>
        </is>
      </c>
      <c r="E2134" s="20" t="n">
        <v>0.698</v>
      </c>
      <c r="F2134" s="21" t="n">
        <v>170.0</v>
      </c>
      <c r="G2134" s="21" t="n">
        <f>ROUND(ROUND(E2134,4)*F2134,2)</f>
        <v>118.66</v>
      </c>
    </row>
    <row r="2135" customHeight="1" ht="29">
      <c r="A2135" s="18" t="inlineStr">
        <is>
          <r>
            <t xml:space="preserve">B.02.000.020508</t>
          </r>
        </is>
      </c>
      <c r="B2135" s="19" t="inlineStr">
        <is>
          <r>
            <t xml:space="preserve">Cimento CPII-E-32 (sacos de 50 kg)</t>
          </r>
        </is>
      </c>
      <c r="C2135" s="18" t="inlineStr">
        <is>
          <r>
            <t xml:space="preserve">SP Obras</t>
          </r>
        </is>
      </c>
      <c r="D2135" s="18" t="inlineStr">
        <is>
          <r>
            <t xml:space="preserve">KG</t>
          </r>
        </is>
      </c>
      <c r="E2135" s="20" t="n">
        <v>200.0</v>
      </c>
      <c r="F2135" s="21" t="n">
        <v>0.65</v>
      </c>
      <c r="G2135" s="21" t="n">
        <f>ROUND(ROUND(E2135,4)*F2135,2)</f>
        <v>130.0</v>
      </c>
    </row>
    <row r="2136" customHeight="1" ht="29">
      <c r="A2136" s="18" t="inlineStr">
        <is>
          <r>
            <t xml:space="preserve">B.05.000.020518</t>
          </r>
        </is>
      </c>
      <c r="B2136" s="19" t="inlineStr">
        <is>
          <r>
            <t xml:space="preserve">Pedra britada nº médios 1.2.3 e 4 (a granel)</t>
          </r>
        </is>
      </c>
      <c r="C2136" s="18" t="inlineStr">
        <is>
          <r>
            <t xml:space="preserve">SP Obras</t>
          </r>
        </is>
      </c>
      <c r="D2136" s="18" t="inlineStr">
        <is>
          <r>
            <t xml:space="preserve">M3</t>
          </r>
        </is>
      </c>
      <c r="E2136" s="20" t="n">
        <v>0.878</v>
      </c>
      <c r="F2136" s="21" t="n">
        <v>154.13</v>
      </c>
      <c r="G2136" s="21" t="n">
        <f>ROUND(ROUND(E2136,4)*F2136,2)</f>
        <v>135.33</v>
      </c>
    </row>
    <row r="2137" customHeight="1" ht="15">
      <c r="A2137" s="2" t="inlineStr"/>
      <c r="B2137" s="2" t="inlineStr"/>
      <c r="C2137" s="2" t="inlineStr"/>
      <c r="D2137" s="2" t="inlineStr"/>
      <c r="E2137" s="22" t="inlineStr">
        <is>
          <r>
            <t xml:space="preserve">TOTAL Material:</t>
          </r>
        </is>
      </c>
      <c r="F2137" s="22" t="inlineStr"/>
      <c r="G2137" s="23" t="n">
        <f>SUM(G2133:G2136)</f>
        <v>419.93</v>
      </c>
    </row>
    <row r="2138" customHeight="1" ht="15">
      <c r="A2138" s="16" t="inlineStr">
        <is>
          <r>
            <t xml:space="preserve">Mão de Obra</t>
          </r>
        </is>
      </c>
      <c r="B2138" s="16" t="inlineStr"/>
      <c r="C2138" s="17" t="inlineStr">
        <is>
          <r>
            <t xml:space="preserve">FONTE</t>
          </r>
        </is>
      </c>
      <c r="D2138" s="17" t="inlineStr">
        <is>
          <r>
            <t xml:space="preserve">UNID</t>
          </r>
        </is>
      </c>
      <c r="E2138" s="17" t="inlineStr">
        <is>
          <r>
            <t xml:space="preserve">COEFICIENTE</t>
          </r>
        </is>
      </c>
      <c r="F2138" s="17" t="inlineStr">
        <is>
          <r>
            <t xml:space="preserve">PREÇO UNITÁRIO</t>
          </r>
        </is>
      </c>
      <c r="G2138" s="17" t="inlineStr">
        <is>
          <r>
            <t xml:space="preserve">TOTAL</t>
          </r>
        </is>
      </c>
    </row>
    <row r="2139" customHeight="1" ht="29">
      <c r="A2139" s="18" t="inlineStr">
        <is>
          <r>
            <t xml:space="preserve">B.01.000.010139</t>
          </r>
        </is>
      </c>
      <c r="B2139" s="19" t="inlineStr">
        <is>
          <r>
            <t xml:space="preserve">Pedreiro</t>
          </r>
        </is>
      </c>
      <c r="C2139" s="18" t="inlineStr">
        <is>
          <r>
            <t xml:space="preserve">SP Obras</t>
          </r>
        </is>
      </c>
      <c r="D2139" s="18" t="inlineStr">
        <is>
          <r>
            <t xml:space="preserve">H</t>
          </r>
        </is>
      </c>
      <c r="E2139" s="20" t="n">
        <v>6.0</v>
      </c>
      <c r="F2139" s="21" t="n">
        <v>24.8727</v>
      </c>
      <c r="G2139" s="21" t="n">
        <f>ROUND(ROUND(E2139,4)*F2139,2)</f>
        <v>149.24</v>
      </c>
    </row>
    <row r="2140" customHeight="1" ht="29">
      <c r="A2140" s="18" t="inlineStr">
        <is>
          <r>
            <t xml:space="preserve">B.01.000.010146</t>
          </r>
        </is>
      </c>
      <c r="B2140" s="19" t="inlineStr">
        <is>
          <r>
            <t xml:space="preserve">Servente</t>
          </r>
        </is>
      </c>
      <c r="C2140" s="18" t="inlineStr">
        <is>
          <r>
            <t xml:space="preserve">SP Obras</t>
          </r>
        </is>
      </c>
      <c r="D2140" s="18" t="inlineStr">
        <is>
          <r>
            <t xml:space="preserve">H</t>
          </r>
        </is>
      </c>
      <c r="E2140" s="20" t="n">
        <v>8.5</v>
      </c>
      <c r="F2140" s="21" t="n">
        <v>20.4363</v>
      </c>
      <c r="G2140" s="21" t="n">
        <f>ROUND(ROUND(E2140,4)*F2140,2)</f>
        <v>173.71</v>
      </c>
    </row>
    <row r="2141" customHeight="1" ht="15">
      <c r="A2141" s="2" t="inlineStr"/>
      <c r="B2141" s="2" t="inlineStr"/>
      <c r="C2141" s="2" t="inlineStr"/>
      <c r="D2141" s="2" t="inlineStr"/>
      <c r="E2141" s="22" t="inlineStr">
        <is>
          <r>
            <t xml:space="preserve">TOTAL Mão de Obra:</t>
          </r>
        </is>
      </c>
      <c r="F2141" s="22" t="inlineStr"/>
      <c r="G2141" s="23" t="n">
        <f>SUM(G2139:G2140)</f>
        <v>322.95</v>
      </c>
    </row>
    <row r="2142" customHeight="1" ht="15">
      <c r="A2142" s="2" t="inlineStr"/>
      <c r="B2142" s="2" t="inlineStr"/>
      <c r="C2142" s="2" t="inlineStr"/>
      <c r="D2142" s="2" t="inlineStr"/>
      <c r="E2142" s="24" t="inlineStr">
        <is>
          <r>
            <t xml:space="preserve">VALOR:</t>
          </r>
        </is>
      </c>
      <c r="F2142" s="24" t="inlineStr"/>
      <c r="G2142" s="25" t="n">
        <f>ROUND(SUM(G2131,G2137,G2141),2)</f>
        <v>755.72</v>
      </c>
    </row>
    <row r="2143" customHeight="1" ht="10">
      <c r="A2143" s="2" t="inlineStr"/>
      <c r="B2143" s="2" t="inlineStr"/>
      <c r="C2143" s="2" t="inlineStr"/>
      <c r="D2143" s="2" t="inlineStr"/>
      <c r="E2143" s="14" t="inlineStr"/>
      <c r="F2143" s="14" t="inlineStr"/>
      <c r="G2143" s="14" t="inlineStr"/>
    </row>
    <row r="2144" customHeight="1" ht="20">
      <c r="A2144" s="15" t="inlineStr">
        <is>
          <r>
            <t xml:space="preserve">3.5.5. ​17.02.020​ Chapisco​ (M2)</t>
          </r>
        </is>
      </c>
      <c r="B2144" s="15" t="inlineStr"/>
      <c r="C2144" s="15" t="inlineStr"/>
      <c r="D2144" s="15" t="inlineStr"/>
      <c r="E2144" s="15" t="inlineStr"/>
      <c r="F2144" s="15" t="inlineStr"/>
      <c r="G2144" s="15" t="inlineStr"/>
    </row>
    <row r="2145" customHeight="1" ht="15">
      <c r="A2145" s="16" t="inlineStr">
        <is>
          <r>
            <t xml:space="preserve">Equipamento</t>
          </r>
        </is>
      </c>
      <c r="B2145" s="16" t="inlineStr"/>
      <c r="C2145" s="17" t="inlineStr">
        <is>
          <r>
            <t xml:space="preserve">FONTE</t>
          </r>
        </is>
      </c>
      <c r="D2145" s="17" t="inlineStr">
        <is>
          <r>
            <t xml:space="preserve">UNID</t>
          </r>
        </is>
      </c>
      <c r="E2145" s="17" t="inlineStr">
        <is>
          <r>
            <t xml:space="preserve">COEFICIENTE</t>
          </r>
        </is>
      </c>
      <c r="F2145" s="17" t="inlineStr">
        <is>
          <r>
            <t xml:space="preserve">PREÇO UNITÁRIO</t>
          </r>
        </is>
      </c>
      <c r="G2145" s="17" t="inlineStr">
        <is>
          <r>
            <t xml:space="preserve">TOTAL</t>
          </r>
        </is>
      </c>
    </row>
    <row r="2146" customHeight="1" ht="29">
      <c r="A2146" s="18" t="inlineStr">
        <is>
          <r>
            <t xml:space="preserve">S.01.000.080125</t>
          </r>
        </is>
      </c>
      <c r="B214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146" s="18" t="inlineStr">
        <is>
          <r>
            <t xml:space="preserve">SP Obras</t>
          </r>
        </is>
      </c>
      <c r="D2146" s="18" t="inlineStr">
        <is>
          <r>
            <t xml:space="preserve">H</t>
          </r>
        </is>
      </c>
      <c r="E2146" s="20" t="n">
        <v>0.0022</v>
      </c>
      <c r="F2146" s="21" t="n">
        <v>29.83</v>
      </c>
      <c r="G2146" s="21" t="n">
        <f>ROUND(ROUND(E2146,4)*F2146,2)</f>
        <v>0.07</v>
      </c>
    </row>
    <row r="2147" customHeight="1" ht="15">
      <c r="A2147" s="2" t="inlineStr"/>
      <c r="B2147" s="2" t="inlineStr"/>
      <c r="C2147" s="2" t="inlineStr"/>
      <c r="D2147" s="2" t="inlineStr"/>
      <c r="E2147" s="22" t="inlineStr">
        <is>
          <r>
            <t xml:space="preserve">TOTAL Equipamento:</t>
          </r>
        </is>
      </c>
      <c r="F2147" s="22" t="inlineStr"/>
      <c r="G2147" s="23" t="n">
        <f>SUM(G2146:G2146)</f>
        <v>0.07</v>
      </c>
    </row>
    <row r="2148" customHeight="1" ht="15">
      <c r="A2148" s="16" t="inlineStr">
        <is>
          <r>
            <t xml:space="preserve">Material</t>
          </r>
        </is>
      </c>
      <c r="B2148" s="16" t="inlineStr"/>
      <c r="C2148" s="17" t="inlineStr">
        <is>
          <r>
            <t xml:space="preserve">FONTE</t>
          </r>
        </is>
      </c>
      <c r="D2148" s="17" t="inlineStr">
        <is>
          <r>
            <t xml:space="preserve">UNID</t>
          </r>
        </is>
      </c>
      <c r="E2148" s="17" t="inlineStr">
        <is>
          <r>
            <t xml:space="preserve">COEFICIENTE</t>
          </r>
        </is>
      </c>
      <c r="F2148" s="17" t="inlineStr">
        <is>
          <r>
            <t xml:space="preserve">PREÇO UNITÁRIO</t>
          </r>
        </is>
      </c>
      <c r="G2148" s="17" t="inlineStr">
        <is>
          <r>
            <t xml:space="preserve">TOTAL</t>
          </r>
        </is>
      </c>
    </row>
    <row r="2149" customHeight="1" ht="29">
      <c r="A2149" s="18" t="inlineStr">
        <is>
          <r>
            <t xml:space="preserve">B.04.000.020503</t>
          </r>
        </is>
      </c>
      <c r="B2149" s="19" t="inlineStr">
        <is>
          <r>
            <t xml:space="preserve">Areia média lavada (a granel caçamba fechada)</t>
          </r>
        </is>
      </c>
      <c r="C2149" s="18" t="inlineStr">
        <is>
          <r>
            <t xml:space="preserve">SP Obras</t>
          </r>
        </is>
      </c>
      <c r="D2149" s="18" t="inlineStr">
        <is>
          <r>
            <t xml:space="preserve">M3</t>
          </r>
        </is>
      </c>
      <c r="E2149" s="20" t="n">
        <v>0.0052</v>
      </c>
      <c r="F2149" s="21" t="n">
        <v>170.0</v>
      </c>
      <c r="G2149" s="21" t="n">
        <f>ROUND(ROUND(E2149,4)*F2149,2)</f>
        <v>0.88</v>
      </c>
    </row>
    <row r="2150" customHeight="1" ht="29">
      <c r="A2150" s="18" t="inlineStr">
        <is>
          <r>
            <t xml:space="preserve">B.02.000.020508</t>
          </r>
        </is>
      </c>
      <c r="B2150" s="19" t="inlineStr">
        <is>
          <r>
            <t xml:space="preserve">Cimento CPII-E-32 (sacos de 50 kg)</t>
          </r>
        </is>
      </c>
      <c r="C2150" s="18" t="inlineStr">
        <is>
          <r>
            <t xml:space="preserve">SP Obras</t>
          </r>
        </is>
      </c>
      <c r="D2150" s="18" t="inlineStr">
        <is>
          <r>
            <t xml:space="preserve">KG</t>
          </r>
        </is>
      </c>
      <c r="E2150" s="20" t="n">
        <v>2.265</v>
      </c>
      <c r="F2150" s="21" t="n">
        <v>0.65</v>
      </c>
      <c r="G2150" s="21" t="n">
        <f>ROUND(ROUND(E2150,4)*F2150,2)</f>
        <v>1.47</v>
      </c>
    </row>
    <row r="2151" customHeight="1" ht="15">
      <c r="A2151" s="2" t="inlineStr"/>
      <c r="B2151" s="2" t="inlineStr"/>
      <c r="C2151" s="2" t="inlineStr"/>
      <c r="D2151" s="2" t="inlineStr"/>
      <c r="E2151" s="22" t="inlineStr">
        <is>
          <r>
            <t xml:space="preserve">TOTAL Material:</t>
          </r>
        </is>
      </c>
      <c r="F2151" s="22" t="inlineStr"/>
      <c r="G2151" s="23" t="n">
        <f>SUM(G2149:G2150)</f>
        <v>2.35</v>
      </c>
    </row>
    <row r="2152" customHeight="1" ht="15">
      <c r="A2152" s="16" t="inlineStr">
        <is>
          <r>
            <t xml:space="preserve">Mão de Obra</t>
          </r>
        </is>
      </c>
      <c r="B2152" s="16" t="inlineStr"/>
      <c r="C2152" s="17" t="inlineStr">
        <is>
          <r>
            <t xml:space="preserve">FONTE</t>
          </r>
        </is>
      </c>
      <c r="D2152" s="17" t="inlineStr">
        <is>
          <r>
            <t xml:space="preserve">UNID</t>
          </r>
        </is>
      </c>
      <c r="E2152" s="17" t="inlineStr">
        <is>
          <r>
            <t xml:space="preserve">COEFICIENTE</t>
          </r>
        </is>
      </c>
      <c r="F2152" s="17" t="inlineStr">
        <is>
          <r>
            <t xml:space="preserve">PREÇO UNITÁRIO</t>
          </r>
        </is>
      </c>
      <c r="G2152" s="17" t="inlineStr">
        <is>
          <r>
            <t xml:space="preserve">TOTAL</t>
          </r>
        </is>
      </c>
    </row>
    <row r="2153" customHeight="1" ht="29">
      <c r="A2153" s="18" t="inlineStr">
        <is>
          <r>
            <t xml:space="preserve">B.01.000.010139</t>
          </r>
        </is>
      </c>
      <c r="B2153" s="19" t="inlineStr">
        <is>
          <r>
            <t xml:space="preserve">Pedreiro</t>
          </r>
        </is>
      </c>
      <c r="C2153" s="18" t="inlineStr">
        <is>
          <r>
            <t xml:space="preserve">SP Obras</t>
          </r>
        </is>
      </c>
      <c r="D2153" s="18" t="inlineStr">
        <is>
          <r>
            <t xml:space="preserve">H</t>
          </r>
        </is>
      </c>
      <c r="E2153" s="20" t="n">
        <v>0.1</v>
      </c>
      <c r="F2153" s="21" t="n">
        <v>24.8727</v>
      </c>
      <c r="G2153" s="21" t="n">
        <f>ROUND(ROUND(E2153,4)*F2153,2)</f>
        <v>2.49</v>
      </c>
    </row>
    <row r="2154" customHeight="1" ht="29">
      <c r="A2154" s="18" t="inlineStr">
        <is>
          <r>
            <t xml:space="preserve">B.01.000.010146</t>
          </r>
        </is>
      </c>
      <c r="B2154" s="19" t="inlineStr">
        <is>
          <r>
            <t xml:space="preserve">Servente</t>
          </r>
        </is>
      </c>
      <c r="C2154" s="18" t="inlineStr">
        <is>
          <r>
            <t xml:space="preserve">SP Obras</t>
          </r>
        </is>
      </c>
      <c r="D2154" s="18" t="inlineStr">
        <is>
          <r>
            <t xml:space="preserve">H</t>
          </r>
        </is>
      </c>
      <c r="E2154" s="20" t="n">
        <v>0.1125</v>
      </c>
      <c r="F2154" s="21" t="n">
        <v>20.4363</v>
      </c>
      <c r="G2154" s="21" t="n">
        <f>ROUND(ROUND(E2154,4)*F2154,2)</f>
        <v>2.3</v>
      </c>
    </row>
    <row r="2155" customHeight="1" ht="15">
      <c r="A2155" s="2" t="inlineStr"/>
      <c r="B2155" s="2" t="inlineStr"/>
      <c r="C2155" s="2" t="inlineStr"/>
      <c r="D2155" s="2" t="inlineStr"/>
      <c r="E2155" s="22" t="inlineStr">
        <is>
          <r>
            <t xml:space="preserve">TOTAL Mão de Obra:</t>
          </r>
        </is>
      </c>
      <c r="F2155" s="22" t="inlineStr"/>
      <c r="G2155" s="23" t="n">
        <f>SUM(G2153:G2154)</f>
        <v>4.79</v>
      </c>
    </row>
    <row r="2156" customHeight="1" ht="15">
      <c r="A2156" s="2" t="inlineStr"/>
      <c r="B2156" s="2" t="inlineStr"/>
      <c r="C2156" s="2" t="inlineStr"/>
      <c r="D2156" s="2" t="inlineStr"/>
      <c r="E2156" s="24" t="inlineStr">
        <is>
          <r>
            <t xml:space="preserve">VALOR:</t>
          </r>
        </is>
      </c>
      <c r="F2156" s="24" t="inlineStr"/>
      <c r="G2156" s="25" t="n">
        <f>ROUND(SUM(G2147,G2151,G2155),2)</f>
        <v>7.21</v>
      </c>
    </row>
    <row r="2157" customHeight="1" ht="10">
      <c r="A2157" s="2" t="inlineStr"/>
      <c r="B2157" s="2" t="inlineStr"/>
      <c r="C2157" s="2" t="inlineStr"/>
      <c r="D2157" s="2" t="inlineStr"/>
      <c r="E2157" s="14" t="inlineStr"/>
      <c r="F2157" s="14" t="inlineStr"/>
      <c r="G2157" s="14" t="inlineStr"/>
    </row>
    <row r="2158" customHeight="1" ht="20">
      <c r="A2158" s="15" t="inlineStr">
        <is>
          <r>
            <t xml:space="preserve">3.5.6. ​17.02.140​ Emboço desempenado com espuma de poliéster​ (M2)</t>
          </r>
        </is>
      </c>
      <c r="B2158" s="15" t="inlineStr"/>
      <c r="C2158" s="15" t="inlineStr"/>
      <c r="D2158" s="15" t="inlineStr"/>
      <c r="E2158" s="15" t="inlineStr"/>
      <c r="F2158" s="15" t="inlineStr"/>
      <c r="G2158" s="15" t="inlineStr"/>
    </row>
    <row r="2159" customHeight="1" ht="15">
      <c r="A2159" s="16" t="inlineStr">
        <is>
          <r>
            <t xml:space="preserve">Equipamento</t>
          </r>
        </is>
      </c>
      <c r="B2159" s="16" t="inlineStr"/>
      <c r="C2159" s="17" t="inlineStr">
        <is>
          <r>
            <t xml:space="preserve">FONTE</t>
          </r>
        </is>
      </c>
      <c r="D2159" s="17" t="inlineStr">
        <is>
          <r>
            <t xml:space="preserve">UNID</t>
          </r>
        </is>
      </c>
      <c r="E2159" s="17" t="inlineStr">
        <is>
          <r>
            <t xml:space="preserve">COEFICIENTE</t>
          </r>
        </is>
      </c>
      <c r="F2159" s="17" t="inlineStr">
        <is>
          <r>
            <t xml:space="preserve">PREÇO UNITÁRIO</t>
          </r>
        </is>
      </c>
      <c r="G2159" s="17" t="inlineStr">
        <is>
          <r>
            <t xml:space="preserve">TOTAL</t>
          </r>
        </is>
      </c>
    </row>
    <row r="2160" customHeight="1" ht="29">
      <c r="A2160" s="18" t="inlineStr">
        <is>
          <r>
            <t xml:space="preserve">S.01.000.080125</t>
          </r>
        </is>
      </c>
      <c r="B216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160" s="18" t="inlineStr">
        <is>
          <r>
            <t xml:space="preserve">SP Obras</t>
          </r>
        </is>
      </c>
      <c r="D2160" s="18" t="inlineStr">
        <is>
          <r>
            <t xml:space="preserve">H</t>
          </r>
        </is>
      </c>
      <c r="E2160" s="20" t="n">
        <v>0.0086</v>
      </c>
      <c r="F2160" s="21" t="n">
        <v>29.83</v>
      </c>
      <c r="G2160" s="21" t="n">
        <f>ROUND(ROUND(E2160,4)*F2160,2)</f>
        <v>0.26</v>
      </c>
    </row>
    <row r="2161" customHeight="1" ht="15">
      <c r="A2161" s="2" t="inlineStr"/>
      <c r="B2161" s="2" t="inlineStr"/>
      <c r="C2161" s="2" t="inlineStr"/>
      <c r="D2161" s="2" t="inlineStr"/>
      <c r="E2161" s="22" t="inlineStr">
        <is>
          <r>
            <t xml:space="preserve">TOTAL Equipamento:</t>
          </r>
        </is>
      </c>
      <c r="F2161" s="22" t="inlineStr"/>
      <c r="G2161" s="23" t="n">
        <f>SUM(G2160:G2160)</f>
        <v>0.26</v>
      </c>
    </row>
    <row r="2162" customHeight="1" ht="15">
      <c r="A2162" s="16" t="inlineStr">
        <is>
          <r>
            <t xml:space="preserve">Material</t>
          </r>
        </is>
      </c>
      <c r="B2162" s="16" t="inlineStr"/>
      <c r="C2162" s="17" t="inlineStr">
        <is>
          <r>
            <t xml:space="preserve">FONTE</t>
          </r>
        </is>
      </c>
      <c r="D2162" s="17" t="inlineStr">
        <is>
          <r>
            <t xml:space="preserve">UNID</t>
          </r>
        </is>
      </c>
      <c r="E2162" s="17" t="inlineStr">
        <is>
          <r>
            <t xml:space="preserve">COEFICIENTE</t>
          </r>
        </is>
      </c>
      <c r="F2162" s="17" t="inlineStr">
        <is>
          <r>
            <t xml:space="preserve">PREÇO UNITÁRIO</t>
          </r>
        </is>
      </c>
      <c r="G2162" s="17" t="inlineStr">
        <is>
          <r>
            <t xml:space="preserve">TOTAL</t>
          </r>
        </is>
      </c>
    </row>
    <row r="2163" customHeight="1" ht="29">
      <c r="A2163" s="18" t="inlineStr">
        <is>
          <r>
            <t xml:space="preserve">B.04.000.020503</t>
          </r>
        </is>
      </c>
      <c r="B2163" s="19" t="inlineStr">
        <is>
          <r>
            <t xml:space="preserve">Areia média lavada (a granel caçamba fechada)</t>
          </r>
        </is>
      </c>
      <c r="C2163" s="18" t="inlineStr">
        <is>
          <r>
            <t xml:space="preserve">SP Obras</t>
          </r>
        </is>
      </c>
      <c r="D2163" s="18" t="inlineStr">
        <is>
          <r>
            <t xml:space="preserve">M3</t>
          </r>
        </is>
      </c>
      <c r="E2163" s="20" t="n">
        <v>0.0255</v>
      </c>
      <c r="F2163" s="21" t="n">
        <v>170.0</v>
      </c>
      <c r="G2163" s="21" t="n">
        <f>ROUND(ROUND(E2163,4)*F2163,2)</f>
        <v>4.34</v>
      </c>
    </row>
    <row r="2164" customHeight="1" ht="29">
      <c r="A2164" s="18" t="inlineStr">
        <is>
          <r>
            <t xml:space="preserve">B.03.000.020505</t>
          </r>
        </is>
      </c>
      <c r="B2164" s="19" t="inlineStr">
        <is>
          <r>
            <t xml:space="preserve">Cal hidratada (saco de 20 kg)</t>
          </r>
        </is>
      </c>
      <c r="C2164" s="18" t="inlineStr">
        <is>
          <r>
            <t xml:space="preserve">SP Obras</t>
          </r>
        </is>
      </c>
      <c r="D2164" s="18" t="inlineStr">
        <is>
          <r>
            <t xml:space="preserve">KG</t>
          </r>
        </is>
      </c>
      <c r="E2164" s="20" t="n">
        <v>4.54</v>
      </c>
      <c r="F2164" s="21" t="n">
        <v>0.88</v>
      </c>
      <c r="G2164" s="21" t="n">
        <f>ROUND(ROUND(E2164,4)*F2164,2)</f>
        <v>4.0</v>
      </c>
    </row>
    <row r="2165" customHeight="1" ht="29">
      <c r="A2165" s="18" t="inlineStr">
        <is>
          <r>
            <t xml:space="preserve">B.02.000.020508</t>
          </r>
        </is>
      </c>
      <c r="B2165" s="19" t="inlineStr">
        <is>
          <r>
            <t xml:space="preserve">Cimento CPII-E-32 (sacos de 50 kg)</t>
          </r>
        </is>
      </c>
      <c r="C2165" s="18" t="inlineStr">
        <is>
          <r>
            <t xml:space="preserve">SP Obras</t>
          </r>
        </is>
      </c>
      <c r="D2165" s="18" t="inlineStr">
        <is>
          <r>
            <t xml:space="preserve">KG</t>
          </r>
        </is>
      </c>
      <c r="E2165" s="20" t="n">
        <v>2.28</v>
      </c>
      <c r="F2165" s="21" t="n">
        <v>0.65</v>
      </c>
      <c r="G2165" s="21" t="n">
        <f>ROUND(ROUND(E2165,4)*F2165,2)</f>
        <v>1.48</v>
      </c>
    </row>
    <row r="2166" customHeight="1" ht="15">
      <c r="A2166" s="2" t="inlineStr"/>
      <c r="B2166" s="2" t="inlineStr"/>
      <c r="C2166" s="2" t="inlineStr"/>
      <c r="D2166" s="2" t="inlineStr"/>
      <c r="E2166" s="22" t="inlineStr">
        <is>
          <r>
            <t xml:space="preserve">TOTAL Material:</t>
          </r>
        </is>
      </c>
      <c r="F2166" s="22" t="inlineStr"/>
      <c r="G2166" s="23" t="n">
        <f>SUM(G2163:G2165)</f>
        <v>9.82</v>
      </c>
    </row>
    <row r="2167" customHeight="1" ht="15">
      <c r="A2167" s="16" t="inlineStr">
        <is>
          <r>
            <t xml:space="preserve">Mão de Obra</t>
          </r>
        </is>
      </c>
      <c r="B2167" s="16" t="inlineStr"/>
      <c r="C2167" s="17" t="inlineStr">
        <is>
          <r>
            <t xml:space="preserve">FONTE</t>
          </r>
        </is>
      </c>
      <c r="D2167" s="17" t="inlineStr">
        <is>
          <r>
            <t xml:space="preserve">UNID</t>
          </r>
        </is>
      </c>
      <c r="E2167" s="17" t="inlineStr">
        <is>
          <r>
            <t xml:space="preserve">COEFICIENTE</t>
          </r>
        </is>
      </c>
      <c r="F2167" s="17" t="inlineStr">
        <is>
          <r>
            <t xml:space="preserve">PREÇO UNITÁRIO</t>
          </r>
        </is>
      </c>
      <c r="G2167" s="17" t="inlineStr">
        <is>
          <r>
            <t xml:space="preserve">TOTAL</t>
          </r>
        </is>
      </c>
    </row>
    <row r="2168" customHeight="1" ht="29">
      <c r="A2168" s="18" t="inlineStr">
        <is>
          <r>
            <t xml:space="preserve">B.01.000.010139</t>
          </r>
        </is>
      </c>
      <c r="B2168" s="19" t="inlineStr">
        <is>
          <r>
            <t xml:space="preserve">Pedreiro</t>
          </r>
        </is>
      </c>
      <c r="C2168" s="18" t="inlineStr">
        <is>
          <r>
            <t xml:space="preserve">SP Obras</t>
          </r>
        </is>
      </c>
      <c r="D2168" s="18" t="inlineStr">
        <is>
          <r>
            <t xml:space="preserve">H</t>
          </r>
        </is>
      </c>
      <c r="E2168" s="20" t="n">
        <v>0.4</v>
      </c>
      <c r="F2168" s="21" t="n">
        <v>24.8727</v>
      </c>
      <c r="G2168" s="21" t="n">
        <f>ROUND(ROUND(E2168,4)*F2168,2)</f>
        <v>9.95</v>
      </c>
    </row>
    <row r="2169" customHeight="1" ht="29">
      <c r="A2169" s="18" t="inlineStr">
        <is>
          <r>
            <t xml:space="preserve">B.01.000.010146</t>
          </r>
        </is>
      </c>
      <c r="B2169" s="19" t="inlineStr">
        <is>
          <r>
            <t xml:space="preserve">Servente</t>
          </r>
        </is>
      </c>
      <c r="C2169" s="18" t="inlineStr">
        <is>
          <r>
            <t xml:space="preserve">SP Obras</t>
          </r>
        </is>
      </c>
      <c r="D2169" s="18" t="inlineStr">
        <is>
          <r>
            <t xml:space="preserve">H</t>
          </r>
        </is>
      </c>
      <c r="E2169" s="20" t="n">
        <v>0.4</v>
      </c>
      <c r="F2169" s="21" t="n">
        <v>20.4363</v>
      </c>
      <c r="G2169" s="21" t="n">
        <f>ROUND(ROUND(E2169,4)*F2169,2)</f>
        <v>8.17</v>
      </c>
    </row>
    <row r="2170" customHeight="1" ht="15">
      <c r="A2170" s="2" t="inlineStr"/>
      <c r="B2170" s="2" t="inlineStr"/>
      <c r="C2170" s="2" t="inlineStr"/>
      <c r="D2170" s="2" t="inlineStr"/>
      <c r="E2170" s="22" t="inlineStr">
        <is>
          <r>
            <t xml:space="preserve">TOTAL Mão de Obra:</t>
          </r>
        </is>
      </c>
      <c r="F2170" s="22" t="inlineStr"/>
      <c r="G2170" s="23" t="n">
        <f>SUM(G2168:G2169)</f>
        <v>18.12</v>
      </c>
    </row>
    <row r="2171" customHeight="1" ht="15">
      <c r="A2171" s="2" t="inlineStr"/>
      <c r="B2171" s="2" t="inlineStr"/>
      <c r="C2171" s="2" t="inlineStr"/>
      <c r="D2171" s="2" t="inlineStr"/>
      <c r="E2171" s="24" t="inlineStr">
        <is>
          <r>
            <t xml:space="preserve">VALOR:</t>
          </r>
        </is>
      </c>
      <c r="F2171" s="24" t="inlineStr"/>
      <c r="G2171" s="25" t="n">
        <f>ROUND(SUM(G2161,G2166,G2170),2)</f>
        <v>28.21</v>
      </c>
    </row>
    <row r="2172" customHeight="1" ht="10">
      <c r="A2172" s="2" t="inlineStr"/>
      <c r="B2172" s="2" t="inlineStr"/>
      <c r="C2172" s="2" t="inlineStr"/>
      <c r="D2172" s="2" t="inlineStr"/>
      <c r="E2172" s="14" t="inlineStr"/>
      <c r="F2172" s="14" t="inlineStr"/>
      <c r="G2172" s="14" t="inlineStr"/>
    </row>
    <row r="2173" customHeight="1" ht="20">
      <c r="A2173" s="15" t="inlineStr">
        <is>
          <r>
            <t xml:space="preserve">3.5.7. ​18.06.142​ Placa cerâmica esmaltada antiderrapante PEI-5 para área interna com saída para o exterior, grupo de absorção BIIa, resistência química A, assentado com argamassa colante industrializada​ (M2)</t>
          </r>
        </is>
      </c>
      <c r="B2173" s="15" t="inlineStr"/>
      <c r="C2173" s="15" t="inlineStr"/>
      <c r="D2173" s="15" t="inlineStr"/>
      <c r="E2173" s="15" t="inlineStr"/>
      <c r="F2173" s="15" t="inlineStr"/>
      <c r="G2173" s="15" t="inlineStr"/>
    </row>
    <row r="2174" customHeight="1" ht="15">
      <c r="A2174" s="16" t="inlineStr">
        <is>
          <r>
            <t xml:space="preserve">Material</t>
          </r>
        </is>
      </c>
      <c r="B2174" s="16" t="inlineStr"/>
      <c r="C2174" s="17" t="inlineStr">
        <is>
          <r>
            <t xml:space="preserve">FONTE</t>
          </r>
        </is>
      </c>
      <c r="D2174" s="17" t="inlineStr">
        <is>
          <r>
            <t xml:space="preserve">UNID</t>
          </r>
        </is>
      </c>
      <c r="E2174" s="17" t="inlineStr">
        <is>
          <r>
            <t xml:space="preserve">COEFICIENTE</t>
          </r>
        </is>
      </c>
      <c r="F2174" s="17" t="inlineStr">
        <is>
          <r>
            <t xml:space="preserve">PREÇO UNITÁRIO</t>
          </r>
        </is>
      </c>
      <c r="G2174" s="17" t="inlineStr">
        <is>
          <r>
            <t xml:space="preserve">TOTAL</t>
          </r>
        </is>
      </c>
    </row>
    <row r="2175" customHeight="1" ht="38">
      <c r="A2175" s="18" t="inlineStr">
        <is>
          <r>
            <t xml:space="preserve">B.02.000.039032</t>
          </r>
        </is>
      </c>
      <c r="B2175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175" s="18" t="inlineStr">
        <is>
          <r>
            <t xml:space="preserve">SP Obras</t>
          </r>
        </is>
      </c>
      <c r="D2175" s="18" t="inlineStr">
        <is>
          <r>
            <t xml:space="preserve">KG</t>
          </r>
        </is>
      </c>
      <c r="E2175" s="20" t="n">
        <v>4.4</v>
      </c>
      <c r="F2175" s="21" t="n">
        <v>1.75</v>
      </c>
      <c r="G2175" s="21" t="n">
        <f>ROUND(ROUND(E2175,4)*F2175,2)</f>
        <v>7.7</v>
      </c>
    </row>
    <row r="2176" customHeight="1" ht="38">
      <c r="A2176" s="18" t="inlineStr">
        <is>
          <r>
            <t xml:space="preserve">G.02.000.034523</t>
          </r>
        </is>
      </c>
      <c r="B2176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176" s="18" t="inlineStr">
        <is>
          <r>
            <t xml:space="preserve">SP Obras</t>
          </r>
        </is>
      </c>
      <c r="D2176" s="18" t="inlineStr">
        <is>
          <r>
            <t xml:space="preserve">M2</t>
          </r>
        </is>
      </c>
      <c r="E2176" s="20" t="n">
        <v>1.1</v>
      </c>
      <c r="F2176" s="21" t="n">
        <v>98.52</v>
      </c>
      <c r="G2176" s="21" t="n">
        <f>ROUND(ROUND(E2176,4)*F2176,2)</f>
        <v>108.37</v>
      </c>
    </row>
    <row r="2177" customHeight="1" ht="15">
      <c r="A2177" s="2" t="inlineStr"/>
      <c r="B2177" s="2" t="inlineStr"/>
      <c r="C2177" s="2" t="inlineStr"/>
      <c r="D2177" s="2" t="inlineStr"/>
      <c r="E2177" s="22" t="inlineStr">
        <is>
          <r>
            <t xml:space="preserve">TOTAL Material:</t>
          </r>
        </is>
      </c>
      <c r="F2177" s="22" t="inlineStr"/>
      <c r="G2177" s="23" t="n">
        <f>SUM(G2175:G2176)</f>
        <v>116.07</v>
      </c>
    </row>
    <row r="2178" customHeight="1" ht="15">
      <c r="A2178" s="16" t="inlineStr">
        <is>
          <r>
            <t xml:space="preserve">Mão de Obra</t>
          </r>
        </is>
      </c>
      <c r="B2178" s="16" t="inlineStr"/>
      <c r="C2178" s="17" t="inlineStr">
        <is>
          <r>
            <t xml:space="preserve">FONTE</t>
          </r>
        </is>
      </c>
      <c r="D2178" s="17" t="inlineStr">
        <is>
          <r>
            <t xml:space="preserve">UNID</t>
          </r>
        </is>
      </c>
      <c r="E2178" s="17" t="inlineStr">
        <is>
          <r>
            <t xml:space="preserve">COEFICIENTE</t>
          </r>
        </is>
      </c>
      <c r="F2178" s="17" t="inlineStr">
        <is>
          <r>
            <t xml:space="preserve">PREÇO UNITÁRIO</t>
          </r>
        </is>
      </c>
      <c r="G2178" s="17" t="inlineStr">
        <is>
          <r>
            <t xml:space="preserve">TOTAL</t>
          </r>
        </is>
      </c>
    </row>
    <row r="2179" customHeight="1" ht="29">
      <c r="A2179" s="18" t="inlineStr">
        <is>
          <r>
            <t xml:space="preserve">B.01.000.010139</t>
          </r>
        </is>
      </c>
      <c r="B2179" s="19" t="inlineStr">
        <is>
          <r>
            <t xml:space="preserve">Pedreiro</t>
          </r>
        </is>
      </c>
      <c r="C2179" s="18" t="inlineStr">
        <is>
          <r>
            <t xml:space="preserve">SP Obras</t>
          </r>
        </is>
      </c>
      <c r="D2179" s="18" t="inlineStr">
        <is>
          <r>
            <t xml:space="preserve">H</t>
          </r>
        </is>
      </c>
      <c r="E2179" s="20" t="n">
        <v>0.44</v>
      </c>
      <c r="F2179" s="21" t="n">
        <v>24.8727</v>
      </c>
      <c r="G2179" s="21" t="n">
        <f>ROUND(ROUND(E2179,4)*F2179,2)</f>
        <v>10.94</v>
      </c>
    </row>
    <row r="2180" customHeight="1" ht="29">
      <c r="A2180" s="18" t="inlineStr">
        <is>
          <r>
            <t xml:space="preserve">B.01.000.010146</t>
          </r>
        </is>
      </c>
      <c r="B2180" s="19" t="inlineStr">
        <is>
          <r>
            <t xml:space="preserve">Servente</t>
          </r>
        </is>
      </c>
      <c r="C2180" s="18" t="inlineStr">
        <is>
          <r>
            <t xml:space="preserve">SP Obras</t>
          </r>
        </is>
      </c>
      <c r="D2180" s="18" t="inlineStr">
        <is>
          <r>
            <t xml:space="preserve">H</t>
          </r>
        </is>
      </c>
      <c r="E2180" s="20" t="n">
        <v>0.22</v>
      </c>
      <c r="F2180" s="21" t="n">
        <v>20.4363</v>
      </c>
      <c r="G2180" s="21" t="n">
        <f>ROUND(ROUND(E2180,4)*F2180,2)</f>
        <v>4.5</v>
      </c>
    </row>
    <row r="2181" customHeight="1" ht="15">
      <c r="A2181" s="2" t="inlineStr"/>
      <c r="B2181" s="2" t="inlineStr"/>
      <c r="C2181" s="2" t="inlineStr"/>
      <c r="D2181" s="2" t="inlineStr"/>
      <c r="E2181" s="22" t="inlineStr">
        <is>
          <r>
            <t xml:space="preserve">TOTAL Mão de Obra:</t>
          </r>
        </is>
      </c>
      <c r="F2181" s="22" t="inlineStr"/>
      <c r="G2181" s="23" t="n">
        <f>SUM(G2179:G2180)</f>
        <v>15.44</v>
      </c>
    </row>
    <row r="2182" customHeight="1" ht="15">
      <c r="A2182" s="2" t="inlineStr"/>
      <c r="B2182" s="2" t="inlineStr"/>
      <c r="C2182" s="2" t="inlineStr"/>
      <c r="D2182" s="2" t="inlineStr"/>
      <c r="E2182" s="24" t="inlineStr">
        <is>
          <r>
            <t xml:space="preserve">VALOR:</t>
          </r>
        </is>
      </c>
      <c r="F2182" s="24" t="inlineStr"/>
      <c r="G2182" s="25" t="n">
        <f>ROUND(SUM(G2177,G2181),2)</f>
        <v>131.51</v>
      </c>
    </row>
    <row r="2183" customHeight="1" ht="10">
      <c r="A2183" s="2" t="inlineStr"/>
      <c r="B2183" s="2" t="inlineStr"/>
      <c r="C2183" s="2" t="inlineStr"/>
      <c r="D2183" s="2" t="inlineStr"/>
      <c r="E2183" s="14" t="inlineStr"/>
      <c r="F2183" s="14" t="inlineStr"/>
      <c r="G2183" s="14" t="inlineStr"/>
    </row>
    <row r="2184" customHeight="1" ht="20">
      <c r="A2184" s="15" t="inlineStr">
        <is>
          <r>
            <t xml:space="preserve">3.5.8.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2184" s="15" t="inlineStr"/>
      <c r="C2184" s="15" t="inlineStr"/>
      <c r="D2184" s="15" t="inlineStr"/>
      <c r="E2184" s="15" t="inlineStr"/>
      <c r="F2184" s="15" t="inlineStr"/>
      <c r="G2184" s="15" t="inlineStr"/>
    </row>
    <row r="2185" customHeight="1" ht="15">
      <c r="A2185" s="16" t="inlineStr">
        <is>
          <r>
            <t xml:space="preserve">Material</t>
          </r>
        </is>
      </c>
      <c r="B2185" s="16" t="inlineStr"/>
      <c r="C2185" s="17" t="inlineStr">
        <is>
          <r>
            <t xml:space="preserve">FONTE</t>
          </r>
        </is>
      </c>
      <c r="D2185" s="17" t="inlineStr">
        <is>
          <r>
            <t xml:space="preserve">UNID</t>
          </r>
        </is>
      </c>
      <c r="E2185" s="17" t="inlineStr">
        <is>
          <r>
            <t xml:space="preserve">COEFICIENTE</t>
          </r>
        </is>
      </c>
      <c r="F2185" s="17" t="inlineStr">
        <is>
          <r>
            <t xml:space="preserve">PREÇO UNITÁRIO</t>
          </r>
        </is>
      </c>
      <c r="G2185" s="17" t="inlineStr">
        <is>
          <r>
            <t xml:space="preserve">TOTAL</t>
          </r>
        </is>
      </c>
    </row>
    <row r="2186" customHeight="1" ht="38">
      <c r="A2186" s="18" t="inlineStr">
        <is>
          <r>
            <t xml:space="preserve">B.02.000.039032</t>
          </r>
        </is>
      </c>
      <c r="B2186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186" s="18" t="inlineStr">
        <is>
          <r>
            <t xml:space="preserve">SP Obras</t>
          </r>
        </is>
      </c>
      <c r="D2186" s="18" t="inlineStr">
        <is>
          <r>
            <t xml:space="preserve">KG</t>
          </r>
        </is>
      </c>
      <c r="E2186" s="20" t="n">
        <v>0.5</v>
      </c>
      <c r="F2186" s="21" t="n">
        <v>1.75</v>
      </c>
      <c r="G2186" s="21" t="n">
        <f>ROUND(ROUND(E2186,4)*F2186,2)</f>
        <v>0.88</v>
      </c>
    </row>
    <row r="2187" customHeight="1" ht="38">
      <c r="A2187" s="18" t="inlineStr">
        <is>
          <r>
            <t xml:space="preserve">G.02.000.034523</t>
          </r>
        </is>
      </c>
      <c r="B2187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187" s="18" t="inlineStr">
        <is>
          <r>
            <t xml:space="preserve">SP Obras</t>
          </r>
        </is>
      </c>
      <c r="D2187" s="18" t="inlineStr">
        <is>
          <r>
            <t xml:space="preserve">M2</t>
          </r>
        </is>
      </c>
      <c r="E2187" s="20" t="n">
        <v>0.188</v>
      </c>
      <c r="F2187" s="21" t="n">
        <v>98.52</v>
      </c>
      <c r="G2187" s="21" t="n">
        <f>ROUND(ROUND(E2187,4)*F2187,2)</f>
        <v>18.52</v>
      </c>
    </row>
    <row r="2188" customHeight="1" ht="15">
      <c r="A2188" s="2" t="inlineStr"/>
      <c r="B2188" s="2" t="inlineStr"/>
      <c r="C2188" s="2" t="inlineStr"/>
      <c r="D2188" s="2" t="inlineStr"/>
      <c r="E2188" s="22" t="inlineStr">
        <is>
          <r>
            <t xml:space="preserve">TOTAL Material:</t>
          </r>
        </is>
      </c>
      <c r="F2188" s="22" t="inlineStr"/>
      <c r="G2188" s="23" t="n">
        <f>SUM(G2186:G2187)</f>
        <v>19.4</v>
      </c>
    </row>
    <row r="2189" customHeight="1" ht="15">
      <c r="A2189" s="16" t="inlineStr">
        <is>
          <r>
            <t xml:space="preserve">Mão de Obra</t>
          </r>
        </is>
      </c>
      <c r="B2189" s="16" t="inlineStr"/>
      <c r="C2189" s="17" t="inlineStr">
        <is>
          <r>
            <t xml:space="preserve">FONTE</t>
          </r>
        </is>
      </c>
      <c r="D2189" s="17" t="inlineStr">
        <is>
          <r>
            <t xml:space="preserve">UNID</t>
          </r>
        </is>
      </c>
      <c r="E2189" s="17" t="inlineStr">
        <is>
          <r>
            <t xml:space="preserve">COEFICIENTE</t>
          </r>
        </is>
      </c>
      <c r="F2189" s="17" t="inlineStr">
        <is>
          <r>
            <t xml:space="preserve">PREÇO UNITÁRIO</t>
          </r>
        </is>
      </c>
      <c r="G2189" s="17" t="inlineStr">
        <is>
          <r>
            <t xml:space="preserve">TOTAL</t>
          </r>
        </is>
      </c>
    </row>
    <row r="2190" customHeight="1" ht="29">
      <c r="A2190" s="18" t="inlineStr">
        <is>
          <r>
            <t xml:space="preserve">B.01.000.010139</t>
          </r>
        </is>
      </c>
      <c r="B2190" s="19" t="inlineStr">
        <is>
          <r>
            <t xml:space="preserve">Pedreiro</t>
          </r>
        </is>
      </c>
      <c r="C2190" s="18" t="inlineStr">
        <is>
          <r>
            <t xml:space="preserve">SP Obras</t>
          </r>
        </is>
      </c>
      <c r="D2190" s="18" t="inlineStr">
        <is>
          <r>
            <t xml:space="preserve">H</t>
          </r>
        </is>
      </c>
      <c r="E2190" s="20" t="n">
        <v>0.0352</v>
      </c>
      <c r="F2190" s="21" t="n">
        <v>24.8727</v>
      </c>
      <c r="G2190" s="21" t="n">
        <f>ROUND(ROUND(E2190,4)*F2190,2)</f>
        <v>0.88</v>
      </c>
    </row>
    <row r="2191" customHeight="1" ht="29">
      <c r="A2191" s="18" t="inlineStr">
        <is>
          <r>
            <t xml:space="preserve">B.01.000.010146</t>
          </r>
        </is>
      </c>
      <c r="B2191" s="19" t="inlineStr">
        <is>
          <r>
            <t xml:space="preserve">Servente</t>
          </r>
        </is>
      </c>
      <c r="C2191" s="18" t="inlineStr">
        <is>
          <r>
            <t xml:space="preserve">SP Obras</t>
          </r>
        </is>
      </c>
      <c r="D2191" s="18" t="inlineStr">
        <is>
          <r>
            <t xml:space="preserve">H</t>
          </r>
        </is>
      </c>
      <c r="E2191" s="20" t="n">
        <v>0.0176</v>
      </c>
      <c r="F2191" s="21" t="n">
        <v>20.4363</v>
      </c>
      <c r="G2191" s="21" t="n">
        <f>ROUND(ROUND(E2191,4)*F2191,2)</f>
        <v>0.36</v>
      </c>
    </row>
    <row r="2192" customHeight="1" ht="15">
      <c r="A2192" s="2" t="inlineStr"/>
      <c r="B2192" s="2" t="inlineStr"/>
      <c r="C2192" s="2" t="inlineStr"/>
      <c r="D2192" s="2" t="inlineStr"/>
      <c r="E2192" s="22" t="inlineStr">
        <is>
          <r>
            <t xml:space="preserve">TOTAL Mão de Obra:</t>
          </r>
        </is>
      </c>
      <c r="F2192" s="22" t="inlineStr"/>
      <c r="G2192" s="23" t="n">
        <f>SUM(G2190:G2191)</f>
        <v>1.24</v>
      </c>
    </row>
    <row r="2193" customHeight="1" ht="15">
      <c r="A2193" s="2" t="inlineStr"/>
      <c r="B2193" s="2" t="inlineStr"/>
      <c r="C2193" s="2" t="inlineStr"/>
      <c r="D2193" s="2" t="inlineStr"/>
      <c r="E2193" s="24" t="inlineStr">
        <is>
          <r>
            <t xml:space="preserve">VALOR:</t>
          </r>
        </is>
      </c>
      <c r="F2193" s="24" t="inlineStr"/>
      <c r="G2193" s="25" t="n">
        <f>ROUND(SUM(G2188,G2192),2)</f>
        <v>20.64</v>
      </c>
    </row>
    <row r="2194" customHeight="1" ht="10">
      <c r="A2194" s="2" t="inlineStr"/>
      <c r="B2194" s="2" t="inlineStr"/>
      <c r="C2194" s="2" t="inlineStr"/>
      <c r="D2194" s="2" t="inlineStr"/>
      <c r="E2194" s="14" t="inlineStr"/>
      <c r="F2194" s="14" t="inlineStr"/>
      <c r="G2194" s="14" t="inlineStr"/>
    </row>
    <row r="2195" customHeight="1" ht="20">
      <c r="A2195" s="15" t="inlineStr">
        <is>
          <r>
            <t xml:space="preserve">3.5.9. ​18.06.410​ Rejuntamento em placas cerâmicas com argamassa industrializada para rejunte, juntas acima de 3 até 5 mm​ (M2)</t>
          </r>
        </is>
      </c>
      <c r="B2195" s="15" t="inlineStr"/>
      <c r="C2195" s="15" t="inlineStr"/>
      <c r="D2195" s="15" t="inlineStr"/>
      <c r="E2195" s="15" t="inlineStr"/>
      <c r="F2195" s="15" t="inlineStr"/>
      <c r="G2195" s="15" t="inlineStr"/>
    </row>
    <row r="2196" customHeight="1" ht="15">
      <c r="A2196" s="16" t="inlineStr">
        <is>
          <r>
            <t xml:space="preserve">Mão de Obra</t>
          </r>
        </is>
      </c>
      <c r="B2196" s="16" t="inlineStr"/>
      <c r="C2196" s="17" t="inlineStr">
        <is>
          <r>
            <t xml:space="preserve">FONTE</t>
          </r>
        </is>
      </c>
      <c r="D2196" s="17" t="inlineStr">
        <is>
          <r>
            <t xml:space="preserve">UNID</t>
          </r>
        </is>
      </c>
      <c r="E2196" s="17" t="inlineStr">
        <is>
          <r>
            <t xml:space="preserve">COEFICIENTE</t>
          </r>
        </is>
      </c>
      <c r="F2196" s="17" t="inlineStr">
        <is>
          <r>
            <t xml:space="preserve">PREÇO UNITÁRIO</t>
          </r>
        </is>
      </c>
      <c r="G2196" s="17" t="inlineStr">
        <is>
          <r>
            <t xml:space="preserve">TOTAL</t>
          </r>
        </is>
      </c>
    </row>
    <row r="2197" customHeight="1" ht="29">
      <c r="A2197" s="18" t="inlineStr">
        <is>
          <r>
            <t xml:space="preserve">B.01.000.010139</t>
          </r>
        </is>
      </c>
      <c r="B2197" s="19" t="inlineStr">
        <is>
          <r>
            <t xml:space="preserve">Pedreiro</t>
          </r>
        </is>
      </c>
      <c r="C2197" s="18" t="inlineStr">
        <is>
          <r>
            <t xml:space="preserve">SP Obras</t>
          </r>
        </is>
      </c>
      <c r="D2197" s="18" t="inlineStr">
        <is>
          <r>
            <t xml:space="preserve">H</t>
          </r>
        </is>
      </c>
      <c r="E2197" s="20" t="n">
        <v>0.25</v>
      </c>
      <c r="F2197" s="21" t="n">
        <v>24.8727</v>
      </c>
      <c r="G2197" s="21" t="n">
        <f>ROUND(ROUND(E2197,4)*F2197,2)</f>
        <v>6.22</v>
      </c>
    </row>
    <row r="2198" customHeight="1" ht="29">
      <c r="A2198" s="18" t="inlineStr">
        <is>
          <r>
            <t xml:space="preserve">B.01.000.010146</t>
          </r>
        </is>
      </c>
      <c r="B2198" s="19" t="inlineStr">
        <is>
          <r>
            <t xml:space="preserve">Servente</t>
          </r>
        </is>
      </c>
      <c r="C2198" s="18" t="inlineStr">
        <is>
          <r>
            <t xml:space="preserve">SP Obras</t>
          </r>
        </is>
      </c>
      <c r="D2198" s="18" t="inlineStr">
        <is>
          <r>
            <t xml:space="preserve">H</t>
          </r>
        </is>
      </c>
      <c r="E2198" s="20" t="n">
        <v>0.2</v>
      </c>
      <c r="F2198" s="21" t="n">
        <v>20.4363</v>
      </c>
      <c r="G2198" s="21" t="n">
        <f>ROUND(ROUND(E2198,4)*F2198,2)</f>
        <v>4.09</v>
      </c>
    </row>
    <row r="2199" customHeight="1" ht="15">
      <c r="A2199" s="2" t="inlineStr"/>
      <c r="B2199" s="2" t="inlineStr"/>
      <c r="C2199" s="2" t="inlineStr"/>
      <c r="D2199" s="2" t="inlineStr"/>
      <c r="E2199" s="22" t="inlineStr">
        <is>
          <r>
            <t xml:space="preserve">TOTAL Mão de Obra:</t>
          </r>
        </is>
      </c>
      <c r="F2199" s="22" t="inlineStr"/>
      <c r="G2199" s="23" t="n">
        <f>SUM(G2197:G2198)</f>
        <v>10.31</v>
      </c>
    </row>
    <row r="2200" customHeight="1" ht="15">
      <c r="A2200" s="16" t="inlineStr">
        <is>
          <r>
            <t xml:space="preserve">Serviço</t>
          </r>
        </is>
      </c>
      <c r="B2200" s="16" t="inlineStr"/>
      <c r="C2200" s="17" t="inlineStr">
        <is>
          <r>
            <t xml:space="preserve">FONTE</t>
          </r>
        </is>
      </c>
      <c r="D2200" s="17" t="inlineStr">
        <is>
          <r>
            <t xml:space="preserve">UNID</t>
          </r>
        </is>
      </c>
      <c r="E2200" s="17" t="inlineStr">
        <is>
          <r>
            <t xml:space="preserve">COEFICIENTE</t>
          </r>
        </is>
      </c>
      <c r="F2200" s="17" t="inlineStr">
        <is>
          <r>
            <t xml:space="preserve">PREÇO UNITÁRIO</t>
          </r>
        </is>
      </c>
      <c r="G2200" s="17" t="inlineStr">
        <is>
          <r>
            <t xml:space="preserve">TOTAL</t>
          </r>
        </is>
      </c>
    </row>
    <row r="2201" customHeight="1" ht="29">
      <c r="A2201" s="18" t="inlineStr">
        <is>
          <r>
            <t xml:space="preserve">B.02.000.039027</t>
          </r>
        </is>
      </c>
      <c r="B2201" s="19" t="inlineStr">
        <is>
          <r>
            <t xml:space="preserve">Rejunte flexível cores diversas, para áreas interna e externa, pisos e paredes, juntas de 2 a 10 mm</t>
          </r>
        </is>
      </c>
      <c r="C2201" s="18" t="inlineStr">
        <is>
          <r>
            <t xml:space="preserve">SP Obras</t>
          </r>
        </is>
      </c>
      <c r="D2201" s="18" t="inlineStr">
        <is>
          <r>
            <t xml:space="preserve">KG</t>
          </r>
        </is>
      </c>
      <c r="E2201" s="20" t="n">
        <v>0.4</v>
      </c>
      <c r="F2201" s="21" t="n">
        <v>7.39</v>
      </c>
      <c r="G2201" s="21" t="n">
        <f>ROUND(ROUND(E2201,4)*F2201,2)</f>
        <v>2.96</v>
      </c>
    </row>
    <row r="2202" customHeight="1" ht="15">
      <c r="A2202" s="2" t="inlineStr"/>
      <c r="B2202" s="2" t="inlineStr"/>
      <c r="C2202" s="2" t="inlineStr"/>
      <c r="D2202" s="2" t="inlineStr"/>
      <c r="E2202" s="22" t="inlineStr">
        <is>
          <r>
            <t xml:space="preserve">TOTAL Serviço:</t>
          </r>
        </is>
      </c>
      <c r="F2202" s="22" t="inlineStr"/>
      <c r="G2202" s="23" t="n">
        <f>SUM(G2201:G2201)</f>
        <v>2.96</v>
      </c>
    </row>
    <row r="2203" customHeight="1" ht="15">
      <c r="A2203" s="2" t="inlineStr"/>
      <c r="B2203" s="2" t="inlineStr"/>
      <c r="C2203" s="2" t="inlineStr"/>
      <c r="D2203" s="2" t="inlineStr"/>
      <c r="E2203" s="24" t="inlineStr">
        <is>
          <r>
            <t xml:space="preserve">VALOR:</t>
          </r>
        </is>
      </c>
      <c r="F2203" s="24" t="inlineStr"/>
      <c r="G2203" s="25" t="n">
        <f>ROUND(SUM(G2199,G2202),2)</f>
        <v>13.27</v>
      </c>
    </row>
    <row r="2204" customHeight="1" ht="10">
      <c r="A2204" s="2" t="inlineStr"/>
      <c r="B2204" s="2" t="inlineStr"/>
      <c r="C2204" s="2" t="inlineStr"/>
      <c r="D2204" s="2" t="inlineStr"/>
      <c r="E2204" s="14" t="inlineStr"/>
      <c r="F2204" s="14" t="inlineStr"/>
      <c r="G2204" s="14" t="inlineStr"/>
    </row>
    <row r="2205" customHeight="1" ht="20">
      <c r="A2205" s="15" t="inlineStr">
        <is>
          <r>
            <t xml:space="preserve">3.5.10. ​18.06.510​ Rejuntamento de rodapé em placas cerâmicas com argamassa industrializada para rejunte, altura até 10 cm, juntas acima de 3 até 5 mm​ (M)</t>
          </r>
        </is>
      </c>
      <c r="B2205" s="15" t="inlineStr"/>
      <c r="C2205" s="15" t="inlineStr"/>
      <c r="D2205" s="15" t="inlineStr"/>
      <c r="E2205" s="15" t="inlineStr"/>
      <c r="F2205" s="15" t="inlineStr"/>
      <c r="G2205" s="15" t="inlineStr"/>
    </row>
    <row r="2206" customHeight="1" ht="15">
      <c r="A2206" s="16" t="inlineStr">
        <is>
          <r>
            <t xml:space="preserve">Mão de Obra</t>
          </r>
        </is>
      </c>
      <c r="B2206" s="16" t="inlineStr"/>
      <c r="C2206" s="17" t="inlineStr">
        <is>
          <r>
            <t xml:space="preserve">FONTE</t>
          </r>
        </is>
      </c>
      <c r="D2206" s="17" t="inlineStr">
        <is>
          <r>
            <t xml:space="preserve">UNID</t>
          </r>
        </is>
      </c>
      <c r="E2206" s="17" t="inlineStr">
        <is>
          <r>
            <t xml:space="preserve">COEFICIENTE</t>
          </r>
        </is>
      </c>
      <c r="F2206" s="17" t="inlineStr">
        <is>
          <r>
            <t xml:space="preserve">PREÇO UNITÁRIO</t>
          </r>
        </is>
      </c>
      <c r="G2206" s="17" t="inlineStr">
        <is>
          <r>
            <t xml:space="preserve">TOTAL</t>
          </r>
        </is>
      </c>
    </row>
    <row r="2207" customHeight="1" ht="29">
      <c r="A2207" s="18" t="inlineStr">
        <is>
          <r>
            <t xml:space="preserve">B.01.000.010139</t>
          </r>
        </is>
      </c>
      <c r="B2207" s="19" t="inlineStr">
        <is>
          <r>
            <t xml:space="preserve">Pedreiro</t>
          </r>
        </is>
      </c>
      <c r="C2207" s="18" t="inlineStr">
        <is>
          <r>
            <t xml:space="preserve">SP Obras</t>
          </r>
        </is>
      </c>
      <c r="D2207" s="18" t="inlineStr">
        <is>
          <r>
            <t xml:space="preserve">H</t>
          </r>
        </is>
      </c>
      <c r="E2207" s="20" t="n">
        <v>0.03</v>
      </c>
      <c r="F2207" s="21" t="n">
        <v>24.8727</v>
      </c>
      <c r="G2207" s="21" t="n">
        <f>ROUND(ROUND(E2207,4)*F2207,2)</f>
        <v>0.75</v>
      </c>
    </row>
    <row r="2208" customHeight="1" ht="29">
      <c r="A2208" s="18" t="inlineStr">
        <is>
          <r>
            <t xml:space="preserve">B.01.000.010146</t>
          </r>
        </is>
      </c>
      <c r="B2208" s="19" t="inlineStr">
        <is>
          <r>
            <t xml:space="preserve">Servente</t>
          </r>
        </is>
      </c>
      <c r="C2208" s="18" t="inlineStr">
        <is>
          <r>
            <t xml:space="preserve">SP Obras</t>
          </r>
        </is>
      </c>
      <c r="D2208" s="18" t="inlineStr">
        <is>
          <r>
            <t xml:space="preserve">H</t>
          </r>
        </is>
      </c>
      <c r="E2208" s="20" t="n">
        <v>0.02</v>
      </c>
      <c r="F2208" s="21" t="n">
        <v>20.4363</v>
      </c>
      <c r="G2208" s="21" t="n">
        <f>ROUND(ROUND(E2208,4)*F2208,2)</f>
        <v>0.41</v>
      </c>
    </row>
    <row r="2209" customHeight="1" ht="15">
      <c r="A2209" s="2" t="inlineStr"/>
      <c r="B2209" s="2" t="inlineStr"/>
      <c r="C2209" s="2" t="inlineStr"/>
      <c r="D2209" s="2" t="inlineStr"/>
      <c r="E2209" s="22" t="inlineStr">
        <is>
          <r>
            <t xml:space="preserve">TOTAL Mão de Obra:</t>
          </r>
        </is>
      </c>
      <c r="F2209" s="22" t="inlineStr"/>
      <c r="G2209" s="23" t="n">
        <f>SUM(G2207:G2208)</f>
        <v>1.16</v>
      </c>
    </row>
    <row r="2210" customHeight="1" ht="15">
      <c r="A2210" s="16" t="inlineStr">
        <is>
          <r>
            <t xml:space="preserve">Serviço</t>
          </r>
        </is>
      </c>
      <c r="B2210" s="16" t="inlineStr"/>
      <c r="C2210" s="17" t="inlineStr">
        <is>
          <r>
            <t xml:space="preserve">FONTE</t>
          </r>
        </is>
      </c>
      <c r="D2210" s="17" t="inlineStr">
        <is>
          <r>
            <t xml:space="preserve">UNID</t>
          </r>
        </is>
      </c>
      <c r="E2210" s="17" t="inlineStr">
        <is>
          <r>
            <t xml:space="preserve">COEFICIENTE</t>
          </r>
        </is>
      </c>
      <c r="F2210" s="17" t="inlineStr">
        <is>
          <r>
            <t xml:space="preserve">PREÇO UNITÁRIO</t>
          </r>
        </is>
      </c>
      <c r="G2210" s="17" t="inlineStr">
        <is>
          <r>
            <t xml:space="preserve">TOTAL</t>
          </r>
        </is>
      </c>
    </row>
    <row r="2211" customHeight="1" ht="29">
      <c r="A2211" s="18" t="inlineStr">
        <is>
          <r>
            <t xml:space="preserve">B.02.000.039027</t>
          </r>
        </is>
      </c>
      <c r="B2211" s="19" t="inlineStr">
        <is>
          <r>
            <t xml:space="preserve">Rejunte flexível cores diversas, para áreas interna e externa, pisos e paredes, juntas de 2 a 10 mm</t>
          </r>
        </is>
      </c>
      <c r="C2211" s="18" t="inlineStr">
        <is>
          <r>
            <t xml:space="preserve">SP Obras</t>
          </r>
        </is>
      </c>
      <c r="D2211" s="18" t="inlineStr">
        <is>
          <r>
            <t xml:space="preserve">KG</t>
          </r>
        </is>
      </c>
      <c r="E2211" s="20" t="n">
        <v>0.04</v>
      </c>
      <c r="F2211" s="21" t="n">
        <v>7.39</v>
      </c>
      <c r="G2211" s="21" t="n">
        <f>ROUND(ROUND(E2211,4)*F2211,2)</f>
        <v>0.3</v>
      </c>
    </row>
    <row r="2212" customHeight="1" ht="15">
      <c r="A2212" s="2" t="inlineStr"/>
      <c r="B2212" s="2" t="inlineStr"/>
      <c r="C2212" s="2" t="inlineStr"/>
      <c r="D2212" s="2" t="inlineStr"/>
      <c r="E2212" s="22" t="inlineStr">
        <is>
          <r>
            <t xml:space="preserve">TOTAL Serviço:</t>
          </r>
        </is>
      </c>
      <c r="F2212" s="22" t="inlineStr"/>
      <c r="G2212" s="23" t="n">
        <f>SUM(G2211:G2211)</f>
        <v>0.3</v>
      </c>
    </row>
    <row r="2213" customHeight="1" ht="15">
      <c r="A2213" s="2" t="inlineStr"/>
      <c r="B2213" s="2" t="inlineStr"/>
      <c r="C2213" s="2" t="inlineStr"/>
      <c r="D2213" s="2" t="inlineStr"/>
      <c r="E2213" s="24" t="inlineStr">
        <is>
          <r>
            <t xml:space="preserve">VALOR:</t>
          </r>
        </is>
      </c>
      <c r="F2213" s="24" t="inlineStr"/>
      <c r="G2213" s="25" t="n">
        <f>ROUND(SUM(G2209,G2212),2)</f>
        <v>1.46</v>
      </c>
    </row>
    <row r="2214" customHeight="1" ht="10">
      <c r="A2214" s="2" t="inlineStr"/>
      <c r="B2214" s="2" t="inlineStr"/>
      <c r="C2214" s="2" t="inlineStr"/>
      <c r="D2214" s="2" t="inlineStr"/>
      <c r="E2214" s="14" t="inlineStr"/>
      <c r="F2214" s="14" t="inlineStr"/>
      <c r="G2214" s="14" t="inlineStr"/>
    </row>
    <row r="2215" customHeight="1" ht="20">
      <c r="A2215" s="15" t="inlineStr">
        <is>
          <r>
            <t xml:space="preserve">3.5.11. ​18.11.032​ Revestimento em placa cerâmica esmaltada de 15x15 cm, tipo monocolor, assentado e rejuntado com argamassa industrializada​ (M2)</t>
          </r>
        </is>
      </c>
      <c r="B2215" s="15" t="inlineStr"/>
      <c r="C2215" s="15" t="inlineStr"/>
      <c r="D2215" s="15" t="inlineStr"/>
      <c r="E2215" s="15" t="inlineStr"/>
      <c r="F2215" s="15" t="inlineStr"/>
      <c r="G2215" s="15" t="inlineStr"/>
    </row>
    <row r="2216" customHeight="1" ht="15">
      <c r="A2216" s="16" t="inlineStr">
        <is>
          <r>
            <t xml:space="preserve">Material</t>
          </r>
        </is>
      </c>
      <c r="B2216" s="16" t="inlineStr"/>
      <c r="C2216" s="17" t="inlineStr">
        <is>
          <r>
            <t xml:space="preserve">FONTE</t>
          </r>
        </is>
      </c>
      <c r="D2216" s="17" t="inlineStr">
        <is>
          <r>
            <t xml:space="preserve">UNID</t>
          </r>
        </is>
      </c>
      <c r="E2216" s="17" t="inlineStr">
        <is>
          <r>
            <t xml:space="preserve">COEFICIENTE</t>
          </r>
        </is>
      </c>
      <c r="F2216" s="17" t="inlineStr">
        <is>
          <r>
            <t xml:space="preserve">PREÇO UNITÁRIO</t>
          </r>
        </is>
      </c>
      <c r="G2216" s="17" t="inlineStr">
        <is>
          <r>
            <t xml:space="preserve">TOTAL</t>
          </r>
        </is>
      </c>
    </row>
    <row r="2217" customHeight="1" ht="29">
      <c r="A2217" s="18" t="inlineStr">
        <is>
          <r>
            <t xml:space="preserve">B.02.000.039031</t>
          </r>
        </is>
      </c>
      <c r="B2217" s="19" t="inlineStr">
        <is>
          <r>
            <t xml:space="preserve">Argamassa colante industrializada para assentamento, uso interno, tipo AC-I, conforme NBR 14081</t>
          </r>
        </is>
      </c>
      <c r="C2217" s="18" t="inlineStr">
        <is>
          <r>
            <t xml:space="preserve">SP Obras</t>
          </r>
        </is>
      </c>
      <c r="D2217" s="18" t="inlineStr">
        <is>
          <r>
            <t xml:space="preserve">KG</t>
          </r>
        </is>
      </c>
      <c r="E2217" s="20" t="n">
        <v>4.4</v>
      </c>
      <c r="F2217" s="21" t="n">
        <v>0.87</v>
      </c>
      <c r="G2217" s="21" t="n">
        <f>ROUND(ROUND(E2217,4)*F2217,2)</f>
        <v>3.83</v>
      </c>
    </row>
    <row r="2218" customHeight="1" ht="29">
      <c r="A2218" s="18" t="inlineStr">
        <is>
          <r>
            <t xml:space="preserve">G.02.000.023008</t>
          </r>
        </is>
      </c>
      <c r="B2218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2218" s="18" t="inlineStr">
        <is>
          <r>
            <t xml:space="preserve">SP Obras</t>
          </r>
        </is>
      </c>
      <c r="D2218" s="18" t="inlineStr">
        <is>
          <r>
            <t xml:space="preserve">M2</t>
          </r>
        </is>
      </c>
      <c r="E2218" s="20" t="n">
        <v>1.1</v>
      </c>
      <c r="F2218" s="21" t="n">
        <v>61.89</v>
      </c>
      <c r="G2218" s="21" t="n">
        <f>ROUND(ROUND(E2218,4)*F2218,2)</f>
        <v>68.08</v>
      </c>
    </row>
    <row r="2219" customHeight="1" ht="15">
      <c r="A2219" s="2" t="inlineStr"/>
      <c r="B2219" s="2" t="inlineStr"/>
      <c r="C2219" s="2" t="inlineStr"/>
      <c r="D2219" s="2" t="inlineStr"/>
      <c r="E2219" s="22" t="inlineStr">
        <is>
          <r>
            <t xml:space="preserve">TOTAL Material:</t>
          </r>
        </is>
      </c>
      <c r="F2219" s="22" t="inlineStr"/>
      <c r="G2219" s="23" t="n">
        <f>SUM(G2217:G2218)</f>
        <v>71.91</v>
      </c>
    </row>
    <row r="2220" customHeight="1" ht="15">
      <c r="A2220" s="16" t="inlineStr">
        <is>
          <r>
            <t xml:space="preserve">Mão de Obra</t>
          </r>
        </is>
      </c>
      <c r="B2220" s="16" t="inlineStr"/>
      <c r="C2220" s="17" t="inlineStr">
        <is>
          <r>
            <t xml:space="preserve">FONTE</t>
          </r>
        </is>
      </c>
      <c r="D2220" s="17" t="inlineStr">
        <is>
          <r>
            <t xml:space="preserve">UNID</t>
          </r>
        </is>
      </c>
      <c r="E2220" s="17" t="inlineStr">
        <is>
          <r>
            <t xml:space="preserve">COEFICIENTE</t>
          </r>
        </is>
      </c>
      <c r="F2220" s="17" t="inlineStr">
        <is>
          <r>
            <t xml:space="preserve">PREÇO UNITÁRIO</t>
          </r>
        </is>
      </c>
      <c r="G2220" s="17" t="inlineStr">
        <is>
          <r>
            <t xml:space="preserve">TOTAL</t>
          </r>
        </is>
      </c>
    </row>
    <row r="2221" customHeight="1" ht="29">
      <c r="A2221" s="18" t="inlineStr">
        <is>
          <r>
            <t xml:space="preserve">B.01.000.010139</t>
          </r>
        </is>
      </c>
      <c r="B2221" s="19" t="inlineStr">
        <is>
          <r>
            <t xml:space="preserve">Pedreiro</t>
          </r>
        </is>
      </c>
      <c r="C2221" s="18" t="inlineStr">
        <is>
          <r>
            <t xml:space="preserve">SP Obras</t>
          </r>
        </is>
      </c>
      <c r="D2221" s="18" t="inlineStr">
        <is>
          <r>
            <t xml:space="preserve">H</t>
          </r>
        </is>
      </c>
      <c r="E2221" s="20" t="n">
        <v>0.6</v>
      </c>
      <c r="F2221" s="21" t="n">
        <v>24.8727</v>
      </c>
      <c r="G2221" s="21" t="n">
        <f>ROUND(ROUND(E2221,4)*F2221,2)</f>
        <v>14.92</v>
      </c>
    </row>
    <row r="2222" customHeight="1" ht="29">
      <c r="A2222" s="18" t="inlineStr">
        <is>
          <r>
            <t xml:space="preserve">B.01.000.010146</t>
          </r>
        </is>
      </c>
      <c r="B2222" s="19" t="inlineStr">
        <is>
          <r>
            <t xml:space="preserve">Servente</t>
          </r>
        </is>
      </c>
      <c r="C2222" s="18" t="inlineStr">
        <is>
          <r>
            <t xml:space="preserve">SP Obras</t>
          </r>
        </is>
      </c>
      <c r="D2222" s="18" t="inlineStr">
        <is>
          <r>
            <t xml:space="preserve">H</t>
          </r>
        </is>
      </c>
      <c r="E2222" s="20" t="n">
        <v>0.4</v>
      </c>
      <c r="F2222" s="21" t="n">
        <v>20.4363</v>
      </c>
      <c r="G2222" s="21" t="n">
        <f>ROUND(ROUND(E2222,4)*F2222,2)</f>
        <v>8.17</v>
      </c>
    </row>
    <row r="2223" customHeight="1" ht="15">
      <c r="A2223" s="2" t="inlineStr"/>
      <c r="B2223" s="2" t="inlineStr"/>
      <c r="C2223" s="2" t="inlineStr"/>
      <c r="D2223" s="2" t="inlineStr"/>
      <c r="E2223" s="22" t="inlineStr">
        <is>
          <r>
            <t xml:space="preserve">TOTAL Mão de Obra:</t>
          </r>
        </is>
      </c>
      <c r="F2223" s="22" t="inlineStr"/>
      <c r="G2223" s="23" t="n">
        <f>SUM(G2221:G2222)</f>
        <v>23.09</v>
      </c>
    </row>
    <row r="2224" customHeight="1" ht="15">
      <c r="A2224" s="16" t="inlineStr">
        <is>
          <r>
            <t xml:space="preserve">Serviço</t>
          </r>
        </is>
      </c>
      <c r="B2224" s="16" t="inlineStr"/>
      <c r="C2224" s="17" t="inlineStr">
        <is>
          <r>
            <t xml:space="preserve">FONTE</t>
          </r>
        </is>
      </c>
      <c r="D2224" s="17" t="inlineStr">
        <is>
          <r>
            <t xml:space="preserve">UNID</t>
          </r>
        </is>
      </c>
      <c r="E2224" s="17" t="inlineStr">
        <is>
          <r>
            <t xml:space="preserve">COEFICIENTE</t>
          </r>
        </is>
      </c>
      <c r="F2224" s="17" t="inlineStr">
        <is>
          <r>
            <t xml:space="preserve">PREÇO UNITÁRIO</t>
          </r>
        </is>
      </c>
      <c r="G2224" s="17" t="inlineStr">
        <is>
          <r>
            <t xml:space="preserve">TOTAL</t>
          </r>
        </is>
      </c>
    </row>
    <row r="2225" customHeight="1" ht="29">
      <c r="A2225" s="18" t="inlineStr">
        <is>
          <r>
            <t xml:space="preserve">B.02.000.039027</t>
          </r>
        </is>
      </c>
      <c r="B2225" s="19" t="inlineStr">
        <is>
          <r>
            <t xml:space="preserve">Rejunte flexível cores diversas, para áreas interna e externa, pisos e paredes, juntas de 2 a 10 mm</t>
          </r>
        </is>
      </c>
      <c r="C2225" s="18" t="inlineStr">
        <is>
          <r>
            <t xml:space="preserve">SP Obras</t>
          </r>
        </is>
      </c>
      <c r="D2225" s="18" t="inlineStr">
        <is>
          <r>
            <t xml:space="preserve">KG</t>
          </r>
        </is>
      </c>
      <c r="E2225" s="20" t="n">
        <v>0.45</v>
      </c>
      <c r="F2225" s="21" t="n">
        <v>7.39</v>
      </c>
      <c r="G2225" s="21" t="n">
        <f>ROUND(ROUND(E2225,4)*F2225,2)</f>
        <v>3.33</v>
      </c>
    </row>
    <row r="2226" customHeight="1" ht="15">
      <c r="A2226" s="2" t="inlineStr"/>
      <c r="B2226" s="2" t="inlineStr"/>
      <c r="C2226" s="2" t="inlineStr"/>
      <c r="D2226" s="2" t="inlineStr"/>
      <c r="E2226" s="22" t="inlineStr">
        <is>
          <r>
            <t xml:space="preserve">TOTAL Serviço:</t>
          </r>
        </is>
      </c>
      <c r="F2226" s="22" t="inlineStr"/>
      <c r="G2226" s="23" t="n">
        <f>SUM(G2225:G2225)</f>
        <v>3.33</v>
      </c>
    </row>
    <row r="2227" customHeight="1" ht="15">
      <c r="A2227" s="2" t="inlineStr"/>
      <c r="B2227" s="2" t="inlineStr"/>
      <c r="C2227" s="2" t="inlineStr"/>
      <c r="D2227" s="2" t="inlineStr"/>
      <c r="E2227" s="24" t="inlineStr">
        <is>
          <r>
            <t xml:space="preserve">VALOR:</t>
          </r>
        </is>
      </c>
      <c r="F2227" s="24" t="inlineStr"/>
      <c r="G2227" s="25" t="n">
        <f>ROUND(SUM(G2219,G2223,G2226),2)</f>
        <v>98.34</v>
      </c>
    </row>
    <row r="2228" customHeight="1" ht="10">
      <c r="A2228" s="2" t="inlineStr"/>
      <c r="B2228" s="2" t="inlineStr"/>
      <c r="C2228" s="2" t="inlineStr"/>
      <c r="D2228" s="2" t="inlineStr"/>
      <c r="E2228" s="14" t="inlineStr"/>
      <c r="F2228" s="14" t="inlineStr"/>
      <c r="G2228" s="14" t="inlineStr"/>
    </row>
    <row r="2229" customHeight="1" ht="20">
      <c r="A2229" s="15" t="inlineStr">
        <is>
          <r>
            <t xml:space="preserve">3.5.12. ​19.01.062​ Peitoril e/ou soleira em granito, espessura de 2 cm e largura até 20 cm, acabamento polido​ (M)</t>
          </r>
        </is>
      </c>
      <c r="B2229" s="15" t="inlineStr"/>
      <c r="C2229" s="15" t="inlineStr"/>
      <c r="D2229" s="15" t="inlineStr"/>
      <c r="E2229" s="15" t="inlineStr"/>
      <c r="F2229" s="15" t="inlineStr"/>
      <c r="G2229" s="15" t="inlineStr"/>
    </row>
    <row r="2230" customHeight="1" ht="15">
      <c r="A2230" s="16" t="inlineStr">
        <is>
          <r>
            <t xml:space="preserve">Material</t>
          </r>
        </is>
      </c>
      <c r="B2230" s="16" t="inlineStr"/>
      <c r="C2230" s="17" t="inlineStr">
        <is>
          <r>
            <t xml:space="preserve">FONTE</t>
          </r>
        </is>
      </c>
      <c r="D2230" s="17" t="inlineStr">
        <is>
          <r>
            <t xml:space="preserve">UNID</t>
          </r>
        </is>
      </c>
      <c r="E2230" s="17" t="inlineStr">
        <is>
          <r>
            <t xml:space="preserve">COEFICIENTE</t>
          </r>
        </is>
      </c>
      <c r="F2230" s="17" t="inlineStr">
        <is>
          <r>
            <t xml:space="preserve">PREÇO UNITÁRIO</t>
          </r>
        </is>
      </c>
      <c r="G2230" s="17" t="inlineStr">
        <is>
          <r>
            <t xml:space="preserve">TOTAL</t>
          </r>
        </is>
      </c>
    </row>
    <row r="2231" customHeight="1" ht="29">
      <c r="A2231" s="18" t="inlineStr">
        <is>
          <r>
            <t xml:space="preserve">B.02.000.039056</t>
          </r>
        </is>
      </c>
      <c r="B2231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2231" s="18" t="inlineStr">
        <is>
          <r>
            <t xml:space="preserve">SP Obras</t>
          </r>
        </is>
      </c>
      <c r="D2231" s="18" t="inlineStr">
        <is>
          <r>
            <t xml:space="preserve">KG</t>
          </r>
        </is>
      </c>
      <c r="E2231" s="20" t="n">
        <v>1.0</v>
      </c>
      <c r="F2231" s="21" t="n">
        <v>3.83</v>
      </c>
      <c r="G2231" s="21" t="n">
        <f>ROUND(ROUND(E2231,4)*F2231,2)</f>
        <v>3.83</v>
      </c>
    </row>
    <row r="2232" customHeight="1" ht="38">
      <c r="A2232" s="18" t="inlineStr">
        <is>
          <r>
            <t xml:space="preserve">K.02.000.032508</t>
          </r>
        </is>
      </c>
      <c r="B2232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2232" s="18" t="inlineStr">
        <is>
          <r>
            <t xml:space="preserve">SP Obras</t>
          </r>
        </is>
      </c>
      <c r="D2232" s="18" t="inlineStr">
        <is>
          <r>
            <t xml:space="preserve">M</t>
          </r>
        </is>
      </c>
      <c r="E2232" s="20" t="n">
        <v>1.05</v>
      </c>
      <c r="F2232" s="21" t="n">
        <v>151.86</v>
      </c>
      <c r="G2232" s="21" t="n">
        <f>ROUND(ROUND(E2232,4)*F2232,2)</f>
        <v>159.45</v>
      </c>
    </row>
    <row r="2233" customHeight="1" ht="15">
      <c r="A2233" s="2" t="inlineStr"/>
      <c r="B2233" s="2" t="inlineStr"/>
      <c r="C2233" s="2" t="inlineStr"/>
      <c r="D2233" s="2" t="inlineStr"/>
      <c r="E2233" s="22" t="inlineStr">
        <is>
          <r>
            <t xml:space="preserve">TOTAL Material:</t>
          </r>
        </is>
      </c>
      <c r="F2233" s="22" t="inlineStr"/>
      <c r="G2233" s="23" t="n">
        <f>SUM(G2231:G2232)</f>
        <v>163.28</v>
      </c>
    </row>
    <row r="2234" customHeight="1" ht="15">
      <c r="A2234" s="16" t="inlineStr">
        <is>
          <r>
            <t xml:space="preserve">Mão de Obra</t>
          </r>
        </is>
      </c>
      <c r="B2234" s="16" t="inlineStr"/>
      <c r="C2234" s="17" t="inlineStr">
        <is>
          <r>
            <t xml:space="preserve">FONTE</t>
          </r>
        </is>
      </c>
      <c r="D2234" s="17" t="inlineStr">
        <is>
          <r>
            <t xml:space="preserve">UNID</t>
          </r>
        </is>
      </c>
      <c r="E2234" s="17" t="inlineStr">
        <is>
          <r>
            <t xml:space="preserve">COEFICIENTE</t>
          </r>
        </is>
      </c>
      <c r="F2234" s="17" t="inlineStr">
        <is>
          <r>
            <t xml:space="preserve">PREÇO UNITÁRIO</t>
          </r>
        </is>
      </c>
      <c r="G2234" s="17" t="inlineStr">
        <is>
          <r>
            <t xml:space="preserve">TOTAL</t>
          </r>
        </is>
      </c>
    </row>
    <row r="2235" customHeight="1" ht="29">
      <c r="A2235" s="18" t="inlineStr">
        <is>
          <r>
            <t xml:space="preserve">B.01.000.010124</t>
          </r>
        </is>
      </c>
      <c r="B2235" s="19" t="inlineStr">
        <is>
          <r>
            <t xml:space="preserve">Graniteiro</t>
          </r>
        </is>
      </c>
      <c r="C2235" s="18" t="inlineStr">
        <is>
          <r>
            <t xml:space="preserve">SP Obras</t>
          </r>
        </is>
      </c>
      <c r="D2235" s="18" t="inlineStr">
        <is>
          <r>
            <t xml:space="preserve">H</t>
          </r>
        </is>
      </c>
      <c r="E2235" s="20" t="n">
        <v>0.27</v>
      </c>
      <c r="F2235" s="21" t="n">
        <v>29.8021</v>
      </c>
      <c r="G2235" s="21" t="n">
        <f>ROUND(ROUND(E2235,4)*F2235,2)</f>
        <v>8.05</v>
      </c>
    </row>
    <row r="2236" customHeight="1" ht="29">
      <c r="A2236" s="18" t="inlineStr">
        <is>
          <r>
            <t xml:space="preserve">B.01.000.010146</t>
          </r>
        </is>
      </c>
      <c r="B2236" s="19" t="inlineStr">
        <is>
          <r>
            <t xml:space="preserve">Servente</t>
          </r>
        </is>
      </c>
      <c r="C2236" s="18" t="inlineStr">
        <is>
          <r>
            <t xml:space="preserve">SP Obras</t>
          </r>
        </is>
      </c>
      <c r="D2236" s="18" t="inlineStr">
        <is>
          <r>
            <t xml:space="preserve">H</t>
          </r>
        </is>
      </c>
      <c r="E2236" s="20" t="n">
        <v>0.27</v>
      </c>
      <c r="F2236" s="21" t="n">
        <v>20.4363</v>
      </c>
      <c r="G2236" s="21" t="n">
        <f>ROUND(ROUND(E2236,4)*F2236,2)</f>
        <v>5.52</v>
      </c>
    </row>
    <row r="2237" customHeight="1" ht="15">
      <c r="A2237" s="2" t="inlineStr"/>
      <c r="B2237" s="2" t="inlineStr"/>
      <c r="C2237" s="2" t="inlineStr"/>
      <c r="D2237" s="2" t="inlineStr"/>
      <c r="E2237" s="22" t="inlineStr">
        <is>
          <r>
            <t xml:space="preserve">TOTAL Mão de Obra:</t>
          </r>
        </is>
      </c>
      <c r="F2237" s="22" t="inlineStr"/>
      <c r="G2237" s="23" t="n">
        <f>SUM(G2235:G2236)</f>
        <v>13.57</v>
      </c>
    </row>
    <row r="2238" customHeight="1" ht="15">
      <c r="A2238" s="16" t="inlineStr">
        <is>
          <r>
            <t xml:space="preserve">Serviço</t>
          </r>
        </is>
      </c>
      <c r="B2238" s="16" t="inlineStr"/>
      <c r="C2238" s="17" t="inlineStr">
        <is>
          <r>
            <t xml:space="preserve">FONTE</t>
          </r>
        </is>
      </c>
      <c r="D2238" s="17" t="inlineStr">
        <is>
          <r>
            <t xml:space="preserve">UNID</t>
          </r>
        </is>
      </c>
      <c r="E2238" s="17" t="inlineStr">
        <is>
          <r>
            <t xml:space="preserve">COEFICIENTE</t>
          </r>
        </is>
      </c>
      <c r="F2238" s="17" t="inlineStr">
        <is>
          <r>
            <t xml:space="preserve">PREÇO UNITÁRIO</t>
          </r>
        </is>
      </c>
      <c r="G2238" s="17" t="inlineStr">
        <is>
          <r>
            <t xml:space="preserve">TOTAL</t>
          </r>
        </is>
      </c>
    </row>
    <row r="2239" customHeight="1" ht="29">
      <c r="A2239" s="18" t="inlineStr">
        <is>
          <r>
            <t xml:space="preserve">B.02.000.039027</t>
          </r>
        </is>
      </c>
      <c r="B2239" s="19" t="inlineStr">
        <is>
          <r>
            <t xml:space="preserve">Rejunte flexível cores diversas, para áreas interna e externa, pisos e paredes, juntas de 2 a 10 mm</t>
          </r>
        </is>
      </c>
      <c r="C2239" s="18" t="inlineStr">
        <is>
          <r>
            <t xml:space="preserve">SP Obras</t>
          </r>
        </is>
      </c>
      <c r="D2239" s="18" t="inlineStr">
        <is>
          <r>
            <t xml:space="preserve">KG</t>
          </r>
        </is>
      </c>
      <c r="E2239" s="20" t="n">
        <v>0.162</v>
      </c>
      <c r="F2239" s="21" t="n">
        <v>7.39</v>
      </c>
      <c r="G2239" s="21" t="n">
        <f>ROUND(ROUND(E2239,4)*F2239,2)</f>
        <v>1.2</v>
      </c>
    </row>
    <row r="2240" customHeight="1" ht="15">
      <c r="A2240" s="2" t="inlineStr"/>
      <c r="B2240" s="2" t="inlineStr"/>
      <c r="C2240" s="2" t="inlineStr"/>
      <c r="D2240" s="2" t="inlineStr"/>
      <c r="E2240" s="22" t="inlineStr">
        <is>
          <r>
            <t xml:space="preserve">TOTAL Serviço:</t>
          </r>
        </is>
      </c>
      <c r="F2240" s="22" t="inlineStr"/>
      <c r="G2240" s="23" t="n">
        <f>SUM(G2239:G2239)</f>
        <v>1.2</v>
      </c>
    </row>
    <row r="2241" customHeight="1" ht="15">
      <c r="A2241" s="2" t="inlineStr"/>
      <c r="B2241" s="2" t="inlineStr"/>
      <c r="C2241" s="2" t="inlineStr"/>
      <c r="D2241" s="2" t="inlineStr"/>
      <c r="E2241" s="24" t="inlineStr">
        <is>
          <r>
            <t xml:space="preserve">VALOR:</t>
          </r>
        </is>
      </c>
      <c r="F2241" s="24" t="inlineStr"/>
      <c r="G2241" s="25" t="n">
        <f>ROUND(SUM(G2233,G2237,G2240),2)</f>
        <v>178.05</v>
      </c>
    </row>
    <row r="2242" customHeight="1" ht="10">
      <c r="A2242" s="2" t="inlineStr"/>
      <c r="B2242" s="2" t="inlineStr"/>
      <c r="C2242" s="2" t="inlineStr"/>
      <c r="D2242" s="2" t="inlineStr"/>
      <c r="E2242" s="14" t="inlineStr"/>
      <c r="F2242" s="14" t="inlineStr"/>
      <c r="G2242" s="14" t="inlineStr"/>
    </row>
    <row r="2243" customHeight="1" ht="20">
      <c r="A2243" s="15" t="inlineStr">
        <is>
          <r>
            <t xml:space="preserve">3.5.13. ​24.01.030​ Caixilho em ferro basculante, sob medida​ (M2)</t>
          </r>
        </is>
      </c>
      <c r="B2243" s="15" t="inlineStr"/>
      <c r="C2243" s="15" t="inlineStr"/>
      <c r="D2243" s="15" t="inlineStr"/>
      <c r="E2243" s="15" t="inlineStr"/>
      <c r="F2243" s="15" t="inlineStr"/>
      <c r="G2243" s="15" t="inlineStr"/>
    </row>
    <row r="2244" customHeight="1" ht="15">
      <c r="A2244" s="16" t="inlineStr">
        <is>
          <r>
            <t xml:space="preserve">Material</t>
          </r>
        </is>
      </c>
      <c r="B2244" s="16" t="inlineStr"/>
      <c r="C2244" s="17" t="inlineStr">
        <is>
          <r>
            <t xml:space="preserve">FONTE</t>
          </r>
        </is>
      </c>
      <c r="D2244" s="17" t="inlineStr">
        <is>
          <r>
            <t xml:space="preserve">UNID</t>
          </r>
        </is>
      </c>
      <c r="E2244" s="17" t="inlineStr">
        <is>
          <r>
            <t xml:space="preserve">COEFICIENTE</t>
          </r>
        </is>
      </c>
      <c r="F2244" s="17" t="inlineStr">
        <is>
          <r>
            <t xml:space="preserve">PREÇO UNITÁRIO</t>
          </r>
        </is>
      </c>
      <c r="G2244" s="17" t="inlineStr">
        <is>
          <r>
            <t xml:space="preserve">TOTAL</t>
          </r>
        </is>
      </c>
    </row>
    <row r="2245" customHeight="1" ht="29">
      <c r="A2245" s="18" t="inlineStr">
        <is>
          <r>
            <t xml:space="preserve">B.04.000.020503</t>
          </r>
        </is>
      </c>
      <c r="B2245" s="19" t="inlineStr">
        <is>
          <r>
            <t xml:space="preserve">Areia média lavada (a granel caçamba fechada)</t>
          </r>
        </is>
      </c>
      <c r="C2245" s="18" t="inlineStr">
        <is>
          <r>
            <t xml:space="preserve">SP Obras</t>
          </r>
        </is>
      </c>
      <c r="D2245" s="18" t="inlineStr">
        <is>
          <r>
            <t xml:space="preserve">M3</t>
          </r>
        </is>
      </c>
      <c r="E2245" s="20" t="n">
        <v>0.01</v>
      </c>
      <c r="F2245" s="21" t="n">
        <v>170.0</v>
      </c>
      <c r="G2245" s="21" t="n">
        <f>ROUND(ROUND(E2245,4)*F2245,2)</f>
        <v>1.7</v>
      </c>
    </row>
    <row r="2246" customHeight="1" ht="29">
      <c r="A2246" s="18" t="inlineStr">
        <is>
          <r>
            <t xml:space="preserve">H.03.000.031244</t>
          </r>
        </is>
      </c>
      <c r="B2246" s="19" t="inlineStr">
        <is>
          <r>
            <t xml:space="preserve">Caixilho em ferro, tipo basculante, perfil em ´T´ e ´L´ com espessura de 1/8´, sob medida</t>
          </r>
        </is>
      </c>
      <c r="C2246" s="18" t="inlineStr">
        <is>
          <r>
            <t xml:space="preserve">SP Obras</t>
          </r>
        </is>
      </c>
      <c r="D2246" s="18" t="inlineStr">
        <is>
          <r>
            <t xml:space="preserve">M2</t>
          </r>
        </is>
      </c>
      <c r="E2246" s="20" t="n">
        <v>1.0</v>
      </c>
      <c r="F2246" s="21" t="n">
        <v>1495.01</v>
      </c>
      <c r="G2246" s="21" t="n">
        <f>ROUND(ROUND(E2246,4)*F2246,2)</f>
        <v>1495.01</v>
      </c>
    </row>
    <row r="2247" customHeight="1" ht="29">
      <c r="A2247" s="18" t="inlineStr">
        <is>
          <r>
            <t xml:space="preserve">B.02.000.020508</t>
          </r>
        </is>
      </c>
      <c r="B2247" s="19" t="inlineStr">
        <is>
          <r>
            <t xml:space="preserve">Cimento CPII-E-32 (sacos de 50 kg)</t>
          </r>
        </is>
      </c>
      <c r="C2247" s="18" t="inlineStr">
        <is>
          <r>
            <t xml:space="preserve">SP Obras</t>
          </r>
        </is>
      </c>
      <c r="D2247" s="18" t="inlineStr">
        <is>
          <r>
            <t xml:space="preserve">KG</t>
          </r>
        </is>
      </c>
      <c r="E2247" s="20" t="n">
        <v>3.92</v>
      </c>
      <c r="F2247" s="21" t="n">
        <v>0.65</v>
      </c>
      <c r="G2247" s="21" t="n">
        <f>ROUND(ROUND(E2247,4)*F2247,2)</f>
        <v>2.55</v>
      </c>
    </row>
    <row r="2248" customHeight="1" ht="15">
      <c r="A2248" s="2" t="inlineStr"/>
      <c r="B2248" s="2" t="inlineStr"/>
      <c r="C2248" s="2" t="inlineStr"/>
      <c r="D2248" s="2" t="inlineStr"/>
      <c r="E2248" s="22" t="inlineStr">
        <is>
          <r>
            <t xml:space="preserve">TOTAL Material:</t>
          </r>
        </is>
      </c>
      <c r="F2248" s="22" t="inlineStr"/>
      <c r="G2248" s="23" t="n">
        <f>SUM(G2245:G2247)</f>
        <v>1499.26</v>
      </c>
    </row>
    <row r="2249" customHeight="1" ht="15">
      <c r="A2249" s="16" t="inlineStr">
        <is>
          <r>
            <t xml:space="preserve">Mão de Obra</t>
          </r>
        </is>
      </c>
      <c r="B2249" s="16" t="inlineStr"/>
      <c r="C2249" s="17" t="inlineStr">
        <is>
          <r>
            <t xml:space="preserve">FONTE</t>
          </r>
        </is>
      </c>
      <c r="D2249" s="17" t="inlineStr">
        <is>
          <r>
            <t xml:space="preserve">UNID</t>
          </r>
        </is>
      </c>
      <c r="E2249" s="17" t="inlineStr">
        <is>
          <r>
            <t xml:space="preserve">COEFICIENTE</t>
          </r>
        </is>
      </c>
      <c r="F2249" s="17" t="inlineStr">
        <is>
          <r>
            <t xml:space="preserve">PREÇO UNITÁRIO</t>
          </r>
        </is>
      </c>
      <c r="G2249" s="17" t="inlineStr">
        <is>
          <r>
            <t xml:space="preserve">TOTAL</t>
          </r>
        </is>
      </c>
    </row>
    <row r="2250" customHeight="1" ht="29">
      <c r="A2250" s="18" t="inlineStr">
        <is>
          <r>
            <t xml:space="preserve">B.01.000.010139</t>
          </r>
        </is>
      </c>
      <c r="B2250" s="19" t="inlineStr">
        <is>
          <r>
            <t xml:space="preserve">Pedreiro</t>
          </r>
        </is>
      </c>
      <c r="C2250" s="18" t="inlineStr">
        <is>
          <r>
            <t xml:space="preserve">SP Obras</t>
          </r>
        </is>
      </c>
      <c r="D2250" s="18" t="inlineStr">
        <is>
          <r>
            <t xml:space="preserve">H</t>
          </r>
        </is>
      </c>
      <c r="E2250" s="20" t="n">
        <v>0.54</v>
      </c>
      <c r="F2250" s="21" t="n">
        <v>24.8727</v>
      </c>
      <c r="G2250" s="21" t="n">
        <f>ROUND(ROUND(E2250,4)*F2250,2)</f>
        <v>13.43</v>
      </c>
    </row>
    <row r="2251" customHeight="1" ht="29">
      <c r="A2251" s="18" t="inlineStr">
        <is>
          <r>
            <t xml:space="preserve">B.01.000.010146</t>
          </r>
        </is>
      </c>
      <c r="B2251" s="19" t="inlineStr">
        <is>
          <r>
            <t xml:space="preserve">Servente</t>
          </r>
        </is>
      </c>
      <c r="C2251" s="18" t="inlineStr">
        <is>
          <r>
            <t xml:space="preserve">SP Obras</t>
          </r>
        </is>
      </c>
      <c r="D2251" s="18" t="inlineStr">
        <is>
          <r>
            <t xml:space="preserve">H</t>
          </r>
        </is>
      </c>
      <c r="E2251" s="20" t="n">
        <v>0.75</v>
      </c>
      <c r="F2251" s="21" t="n">
        <v>20.4363</v>
      </c>
      <c r="G2251" s="21" t="n">
        <f>ROUND(ROUND(E2251,4)*F2251,2)</f>
        <v>15.33</v>
      </c>
    </row>
    <row r="2252" customHeight="1" ht="15">
      <c r="A2252" s="2" t="inlineStr"/>
      <c r="B2252" s="2" t="inlineStr"/>
      <c r="C2252" s="2" t="inlineStr"/>
      <c r="D2252" s="2" t="inlineStr"/>
      <c r="E2252" s="22" t="inlineStr">
        <is>
          <r>
            <t xml:space="preserve">TOTAL Mão de Obra:</t>
          </r>
        </is>
      </c>
      <c r="F2252" s="22" t="inlineStr"/>
      <c r="G2252" s="23" t="n">
        <f>SUM(G2250:G2251)</f>
        <v>28.76</v>
      </c>
    </row>
    <row r="2253" customHeight="1" ht="15">
      <c r="A2253" s="2" t="inlineStr"/>
      <c r="B2253" s="2" t="inlineStr"/>
      <c r="C2253" s="2" t="inlineStr"/>
      <c r="D2253" s="2" t="inlineStr"/>
      <c r="E2253" s="24" t="inlineStr">
        <is>
          <r>
            <t xml:space="preserve">VALOR:</t>
          </r>
        </is>
      </c>
      <c r="F2253" s="24" t="inlineStr"/>
      <c r="G2253" s="25" t="n">
        <f>ROUND(SUM(G2248,G2252),2)</f>
        <v>1528.02</v>
      </c>
    </row>
    <row r="2254" customHeight="1" ht="10">
      <c r="A2254" s="2" t="inlineStr"/>
      <c r="B2254" s="2" t="inlineStr"/>
      <c r="C2254" s="2" t="inlineStr"/>
      <c r="D2254" s="2" t="inlineStr"/>
      <c r="E2254" s="14" t="inlineStr"/>
      <c r="F2254" s="14" t="inlineStr"/>
      <c r="G2254" s="14" t="inlineStr"/>
    </row>
    <row r="2255" customHeight="1" ht="20">
      <c r="A2255" s="15" t="inlineStr">
        <is>
          <r>
            <t xml:space="preserve">3.5.14. ​26.01.230​ Vidro fantasia de 3/4 mm​ (M2)</t>
          </r>
        </is>
      </c>
      <c r="B2255" s="15" t="inlineStr"/>
      <c r="C2255" s="15" t="inlineStr"/>
      <c r="D2255" s="15" t="inlineStr"/>
      <c r="E2255" s="15" t="inlineStr"/>
      <c r="F2255" s="15" t="inlineStr"/>
      <c r="G2255" s="15" t="inlineStr"/>
    </row>
    <row r="2256" customHeight="1" ht="15">
      <c r="A2256" s="16" t="inlineStr">
        <is>
          <r>
            <t xml:space="preserve">Material</t>
          </r>
        </is>
      </c>
      <c r="B2256" s="16" t="inlineStr"/>
      <c r="C2256" s="17" t="inlineStr">
        <is>
          <r>
            <t xml:space="preserve">FONTE</t>
          </r>
        </is>
      </c>
      <c r="D2256" s="17" t="inlineStr">
        <is>
          <r>
            <t xml:space="preserve">UNID</t>
          </r>
        </is>
      </c>
      <c r="E2256" s="17" t="inlineStr">
        <is>
          <r>
            <t xml:space="preserve">COEFICIENTE</t>
          </r>
        </is>
      </c>
      <c r="F2256" s="17" t="inlineStr">
        <is>
          <r>
            <t xml:space="preserve">PREÇO UNITÁRIO</t>
          </r>
        </is>
      </c>
      <c r="G2256" s="17" t="inlineStr">
        <is>
          <r>
            <t xml:space="preserve">TOTAL</t>
          </r>
        </is>
      </c>
    </row>
    <row r="2257" customHeight="1" ht="29">
      <c r="A2257" s="18" t="inlineStr">
        <is>
          <r>
            <t xml:space="preserve">S.04.000.034030</t>
          </r>
        </is>
      </c>
      <c r="B2257" s="19" t="inlineStr">
        <is>
          <r>
            <t xml:space="preserve">Fita crepe 25mm x 50m</t>
          </r>
        </is>
      </c>
      <c r="C2257" s="18" t="inlineStr">
        <is>
          <r>
            <t xml:space="preserve">SP Obras</t>
          </r>
        </is>
      </c>
      <c r="D2257" s="18" t="inlineStr">
        <is>
          <r>
            <t xml:space="preserve">UN</t>
          </r>
        </is>
      </c>
      <c r="E2257" s="20" t="n">
        <v>0.0807</v>
      </c>
      <c r="F2257" s="21" t="n">
        <v>7.39</v>
      </c>
      <c r="G2257" s="21" t="n">
        <f>ROUND(ROUND(E2257,4)*F2257,2)</f>
        <v>0.6</v>
      </c>
    </row>
    <row r="2258" customHeight="1" ht="29">
      <c r="A2258" s="18" t="inlineStr">
        <is>
          <r>
            <t xml:space="preserve">S.03.000.028011</t>
          </r>
        </is>
      </c>
      <c r="B2258" s="19" t="inlineStr">
        <is>
          <r>
            <t xml:space="preserve">Perfil de borracha EPDM maciço de 12x15mm, para esquadrias</t>
          </r>
        </is>
      </c>
      <c r="C2258" s="18" t="inlineStr">
        <is>
          <r>
            <t xml:space="preserve">SP Obras</t>
          </r>
        </is>
      </c>
      <c r="D2258" s="18" t="inlineStr">
        <is>
          <r>
            <t xml:space="preserve">M</t>
          </r>
        </is>
      </c>
      <c r="E2258" s="20" t="n">
        <v>2.7654</v>
      </c>
      <c r="F2258" s="21" t="n">
        <v>13.7</v>
      </c>
      <c r="G2258" s="21" t="n">
        <f>ROUND(ROUND(E2258,4)*F2258,2)</f>
        <v>37.89</v>
      </c>
    </row>
    <row r="2259" customHeight="1" ht="29">
      <c r="A2259" s="18" t="inlineStr">
        <is>
          <r>
            <t xml:space="preserve">S.03.000.028010</t>
          </r>
        </is>
      </c>
      <c r="B2259" s="19" t="inlineStr">
        <is>
          <r>
            <t xml:space="preserve">Silicone para envidraçamento estrutural, 280g</t>
          </r>
        </is>
      </c>
      <c r="C2259" s="18" t="inlineStr">
        <is>
          <r>
            <t xml:space="preserve">SP Obras</t>
          </r>
        </is>
      </c>
      <c r="D2259" s="18" t="inlineStr">
        <is>
          <r>
            <t xml:space="preserve">UN</t>
          </r>
        </is>
      </c>
      <c r="E2259" s="20" t="n">
        <v>0.357</v>
      </c>
      <c r="F2259" s="21" t="n">
        <v>21.89</v>
      </c>
      <c r="G2259" s="21" t="n">
        <f>ROUND(ROUND(E2259,4)*F2259,2)</f>
        <v>7.81</v>
      </c>
    </row>
    <row r="2260" customHeight="1" ht="29">
      <c r="A2260" s="18" t="inlineStr">
        <is>
          <r>
            <t xml:space="preserve">H.07.000.037042</t>
          </r>
        </is>
      </c>
      <c r="B2260" s="19" t="inlineStr">
        <is>
          <r>
            <t xml:space="preserve">Vidro fantasia de 3/4 mm - material</t>
          </r>
        </is>
      </c>
      <c r="C2260" s="18" t="inlineStr">
        <is>
          <r>
            <t xml:space="preserve">SP Obras</t>
          </r>
        </is>
      </c>
      <c r="D2260" s="18" t="inlineStr">
        <is>
          <r>
            <t xml:space="preserve">M2</t>
          </r>
        </is>
      </c>
      <c r="E2260" s="20" t="n">
        <v>1.0</v>
      </c>
      <c r="F2260" s="21" t="n">
        <v>189.0</v>
      </c>
      <c r="G2260" s="21" t="n">
        <f>ROUND(ROUND(E2260,4)*F2260,2)</f>
        <v>189.0</v>
      </c>
    </row>
    <row r="2261" customHeight="1" ht="15">
      <c r="A2261" s="2" t="inlineStr"/>
      <c r="B2261" s="2" t="inlineStr"/>
      <c r="C2261" s="2" t="inlineStr"/>
      <c r="D2261" s="2" t="inlineStr"/>
      <c r="E2261" s="22" t="inlineStr">
        <is>
          <r>
            <t xml:space="preserve">TOTAL Material:</t>
          </r>
        </is>
      </c>
      <c r="F2261" s="22" t="inlineStr"/>
      <c r="G2261" s="23" t="n">
        <f>SUM(G2257:G2260)</f>
        <v>235.3</v>
      </c>
    </row>
    <row r="2262" customHeight="1" ht="15">
      <c r="A2262" s="16" t="inlineStr">
        <is>
          <r>
            <t xml:space="preserve">Mão de Obra</t>
          </r>
        </is>
      </c>
      <c r="B2262" s="16" t="inlineStr"/>
      <c r="C2262" s="17" t="inlineStr">
        <is>
          <r>
            <t xml:space="preserve">FONTE</t>
          </r>
        </is>
      </c>
      <c r="D2262" s="17" t="inlineStr">
        <is>
          <r>
            <t xml:space="preserve">UNID</t>
          </r>
        </is>
      </c>
      <c r="E2262" s="17" t="inlineStr">
        <is>
          <r>
            <t xml:space="preserve">COEFICIENTE</t>
          </r>
        </is>
      </c>
      <c r="F2262" s="17" t="inlineStr">
        <is>
          <r>
            <t xml:space="preserve">PREÇO UNITÁRIO</t>
          </r>
        </is>
      </c>
      <c r="G2262" s="17" t="inlineStr">
        <is>
          <r>
            <t xml:space="preserve">TOTAL</t>
          </r>
        </is>
      </c>
    </row>
    <row r="2263" customHeight="1" ht="29">
      <c r="A2263" s="18" t="inlineStr">
        <is>
          <r>
            <t xml:space="preserve">B.01.000.010146</t>
          </r>
        </is>
      </c>
      <c r="B2263" s="19" t="inlineStr">
        <is>
          <r>
            <t xml:space="preserve">Servente</t>
          </r>
        </is>
      </c>
      <c r="C2263" s="18" t="inlineStr">
        <is>
          <r>
            <t xml:space="preserve">SP Obras</t>
          </r>
        </is>
      </c>
      <c r="D2263" s="18" t="inlineStr">
        <is>
          <r>
            <t xml:space="preserve">H</t>
          </r>
        </is>
      </c>
      <c r="E2263" s="20" t="n">
        <v>0.333</v>
      </c>
      <c r="F2263" s="21" t="n">
        <v>20.4363</v>
      </c>
      <c r="G2263" s="21" t="n">
        <f>ROUND(ROUND(E2263,4)*F2263,2)</f>
        <v>6.81</v>
      </c>
    </row>
    <row r="2264" customHeight="1" ht="29">
      <c r="A2264" s="18" t="inlineStr">
        <is>
          <r>
            <t xml:space="preserve">B.01.000.010186</t>
          </r>
        </is>
      </c>
      <c r="B2264" s="19" t="inlineStr">
        <is>
          <r>
            <t xml:space="preserve">Vidraceiro</t>
          </r>
        </is>
      </c>
      <c r="C2264" s="18" t="inlineStr">
        <is>
          <r>
            <t xml:space="preserve">SP Obras</t>
          </r>
        </is>
      </c>
      <c r="D2264" s="18" t="inlineStr">
        <is>
          <r>
            <t xml:space="preserve">H</t>
          </r>
        </is>
      </c>
      <c r="E2264" s="20" t="n">
        <v>0.5</v>
      </c>
      <c r="F2264" s="21" t="n">
        <v>29.8021</v>
      </c>
      <c r="G2264" s="21" t="n">
        <f>ROUND(ROUND(E2264,4)*F2264,2)</f>
        <v>14.9</v>
      </c>
    </row>
    <row r="2265" customHeight="1" ht="15">
      <c r="A2265" s="2" t="inlineStr"/>
      <c r="B2265" s="2" t="inlineStr"/>
      <c r="C2265" s="2" t="inlineStr"/>
      <c r="D2265" s="2" t="inlineStr"/>
      <c r="E2265" s="22" t="inlineStr">
        <is>
          <r>
            <t xml:space="preserve">TOTAL Mão de Obra:</t>
          </r>
        </is>
      </c>
      <c r="F2265" s="22" t="inlineStr"/>
      <c r="G2265" s="23" t="n">
        <f>SUM(G2263:G2264)</f>
        <v>21.71</v>
      </c>
    </row>
    <row r="2266" customHeight="1" ht="15">
      <c r="A2266" s="2" t="inlineStr"/>
      <c r="B2266" s="2" t="inlineStr"/>
      <c r="C2266" s="2" t="inlineStr"/>
      <c r="D2266" s="2" t="inlineStr"/>
      <c r="E2266" s="24" t="inlineStr">
        <is>
          <r>
            <t xml:space="preserve">VALOR:</t>
          </r>
        </is>
      </c>
      <c r="F2266" s="24" t="inlineStr"/>
      <c r="G2266" s="25" t="n">
        <f>ROUND(SUM(G2261,G2265),2)</f>
        <v>257.01</v>
      </c>
    </row>
    <row r="2267" customHeight="1" ht="10">
      <c r="A2267" s="2" t="inlineStr"/>
      <c r="B2267" s="2" t="inlineStr"/>
      <c r="C2267" s="2" t="inlineStr"/>
      <c r="D2267" s="2" t="inlineStr"/>
      <c r="E2267" s="14" t="inlineStr"/>
      <c r="F2267" s="14" t="inlineStr"/>
      <c r="G2267" s="14" t="inlineStr"/>
    </row>
    <row r="2268" customHeight="1" ht="20">
      <c r="A2268" s="15" t="inlineStr">
        <is>
          <r>
            <t xml:space="preserve">3.5.15. ​30.01.030​ Barra de apoio reta, para pessoas com mobilidade reduzida, em tubo de aço inoxidável de 1 1/2´ x 800 mm​ (UN)</t>
          </r>
        </is>
      </c>
      <c r="B2268" s="15" t="inlineStr"/>
      <c r="C2268" s="15" t="inlineStr"/>
      <c r="D2268" s="15" t="inlineStr"/>
      <c r="E2268" s="15" t="inlineStr"/>
      <c r="F2268" s="15" t="inlineStr"/>
      <c r="G2268" s="15" t="inlineStr"/>
    </row>
    <row r="2269" customHeight="1" ht="15">
      <c r="A2269" s="16" t="inlineStr">
        <is>
          <r>
            <t xml:space="preserve">Material</t>
          </r>
        </is>
      </c>
      <c r="B2269" s="16" t="inlineStr"/>
      <c r="C2269" s="17" t="inlineStr">
        <is>
          <r>
            <t xml:space="preserve">FONTE</t>
          </r>
        </is>
      </c>
      <c r="D2269" s="17" t="inlineStr">
        <is>
          <r>
            <t xml:space="preserve">UNID</t>
          </r>
        </is>
      </c>
      <c r="E2269" s="17" t="inlineStr">
        <is>
          <r>
            <t xml:space="preserve">COEFICIENTE</t>
          </r>
        </is>
      </c>
      <c r="F2269" s="17" t="inlineStr">
        <is>
          <r>
            <t xml:space="preserve">PREÇO UNITÁRIO</t>
          </r>
        </is>
      </c>
      <c r="G2269" s="17" t="inlineStr">
        <is>
          <r>
            <t xml:space="preserve">TOTAL</t>
          </r>
        </is>
      </c>
    </row>
    <row r="2270" customHeight="1" ht="29">
      <c r="A2270" s="18" t="inlineStr">
        <is>
          <r>
            <t xml:space="preserve">E.18.000.031011</t>
          </r>
        </is>
      </c>
      <c r="B2270" s="19" t="inlineStr">
        <is>
          <r>
            <t xml:space="preserve">Barra de apoio, para pessoas com mobilidade reduzida, em tubo de aço inoxidável 1 1/2´, L= 800mm</t>
          </r>
        </is>
      </c>
      <c r="C2270" s="18" t="inlineStr">
        <is>
          <r>
            <t xml:space="preserve">SP Obras</t>
          </r>
        </is>
      </c>
      <c r="D2270" s="18" t="inlineStr">
        <is>
          <r>
            <t xml:space="preserve">UN</t>
          </r>
        </is>
      </c>
      <c r="E2270" s="20" t="n">
        <v>1.0</v>
      </c>
      <c r="F2270" s="21" t="n">
        <v>174.04</v>
      </c>
      <c r="G2270" s="21" t="n">
        <f>ROUND(ROUND(E2270,4)*F2270,2)</f>
        <v>174.04</v>
      </c>
    </row>
    <row r="2271" customHeight="1" ht="15">
      <c r="A2271" s="2" t="inlineStr"/>
      <c r="B2271" s="2" t="inlineStr"/>
      <c r="C2271" s="2" t="inlineStr"/>
      <c r="D2271" s="2" t="inlineStr"/>
      <c r="E2271" s="22" t="inlineStr">
        <is>
          <r>
            <t xml:space="preserve">TOTAL Material:</t>
          </r>
        </is>
      </c>
      <c r="F2271" s="22" t="inlineStr"/>
      <c r="G2271" s="23" t="n">
        <f>SUM(G2270:G2270)</f>
        <v>174.04</v>
      </c>
    </row>
    <row r="2272" customHeight="1" ht="15">
      <c r="A2272" s="16" t="inlineStr">
        <is>
          <r>
            <t xml:space="preserve">Mão de Obra</t>
          </r>
        </is>
      </c>
      <c r="B2272" s="16" t="inlineStr"/>
      <c r="C2272" s="17" t="inlineStr">
        <is>
          <r>
            <t xml:space="preserve">FONTE</t>
          </r>
        </is>
      </c>
      <c r="D2272" s="17" t="inlineStr">
        <is>
          <r>
            <t xml:space="preserve">UNID</t>
          </r>
        </is>
      </c>
      <c r="E2272" s="17" t="inlineStr">
        <is>
          <r>
            <t xml:space="preserve">COEFICIENTE</t>
          </r>
        </is>
      </c>
      <c r="F2272" s="17" t="inlineStr">
        <is>
          <r>
            <t xml:space="preserve">PREÇO UNITÁRIO</t>
          </r>
        </is>
      </c>
      <c r="G2272" s="17" t="inlineStr">
        <is>
          <r>
            <t xml:space="preserve">TOTAL</t>
          </r>
        </is>
      </c>
    </row>
    <row r="2273" customHeight="1" ht="29">
      <c r="A2273" s="18" t="inlineStr">
        <is>
          <r>
            <t xml:space="preserve">B.01.000.010139</t>
          </r>
        </is>
      </c>
      <c r="B2273" s="19" t="inlineStr">
        <is>
          <r>
            <t xml:space="preserve">Pedreiro</t>
          </r>
        </is>
      </c>
      <c r="C2273" s="18" t="inlineStr">
        <is>
          <r>
            <t xml:space="preserve">SP Obras</t>
          </r>
        </is>
      </c>
      <c r="D2273" s="18" t="inlineStr">
        <is>
          <r>
            <t xml:space="preserve">H</t>
          </r>
        </is>
      </c>
      <c r="E2273" s="20" t="n">
        <v>0.3</v>
      </c>
      <c r="F2273" s="21" t="n">
        <v>24.8727</v>
      </c>
      <c r="G2273" s="21" t="n">
        <f>ROUND(ROUND(E2273,4)*F2273,2)</f>
        <v>7.46</v>
      </c>
    </row>
    <row r="2274" customHeight="1" ht="29">
      <c r="A2274" s="18" t="inlineStr">
        <is>
          <r>
            <t xml:space="preserve">B.01.000.010146</t>
          </r>
        </is>
      </c>
      <c r="B2274" s="19" t="inlineStr">
        <is>
          <r>
            <t xml:space="preserve">Servente</t>
          </r>
        </is>
      </c>
      <c r="C2274" s="18" t="inlineStr">
        <is>
          <r>
            <t xml:space="preserve">SP Obras</t>
          </r>
        </is>
      </c>
      <c r="D2274" s="18" t="inlineStr">
        <is>
          <r>
            <t xml:space="preserve">H</t>
          </r>
        </is>
      </c>
      <c r="E2274" s="20" t="n">
        <v>0.3</v>
      </c>
      <c r="F2274" s="21" t="n">
        <v>20.4363</v>
      </c>
      <c r="G2274" s="21" t="n">
        <f>ROUND(ROUND(E2274,4)*F2274,2)</f>
        <v>6.13</v>
      </c>
    </row>
    <row r="2275" customHeight="1" ht="15">
      <c r="A2275" s="2" t="inlineStr"/>
      <c r="B2275" s="2" t="inlineStr"/>
      <c r="C2275" s="2" t="inlineStr"/>
      <c r="D2275" s="2" t="inlineStr"/>
      <c r="E2275" s="22" t="inlineStr">
        <is>
          <r>
            <t xml:space="preserve">TOTAL Mão de Obra:</t>
          </r>
        </is>
      </c>
      <c r="F2275" s="22" t="inlineStr"/>
      <c r="G2275" s="23" t="n">
        <f>SUM(G2273:G2274)</f>
        <v>13.59</v>
      </c>
    </row>
    <row r="2276" customHeight="1" ht="15">
      <c r="A2276" s="2" t="inlineStr"/>
      <c r="B2276" s="2" t="inlineStr"/>
      <c r="C2276" s="2" t="inlineStr"/>
      <c r="D2276" s="2" t="inlineStr"/>
      <c r="E2276" s="24" t="inlineStr">
        <is>
          <r>
            <t xml:space="preserve">VALOR:</t>
          </r>
        </is>
      </c>
      <c r="F2276" s="24" t="inlineStr"/>
      <c r="G2276" s="25" t="n">
        <f>ROUND(SUM(G2271,G2275),2)</f>
        <v>187.63</v>
      </c>
    </row>
    <row r="2277" customHeight="1" ht="10">
      <c r="A2277" s="2" t="inlineStr"/>
      <c r="B2277" s="2" t="inlineStr"/>
      <c r="C2277" s="2" t="inlineStr"/>
      <c r="D2277" s="2" t="inlineStr"/>
      <c r="E2277" s="14" t="inlineStr"/>
      <c r="F2277" s="14" t="inlineStr"/>
      <c r="G2277" s="14" t="inlineStr"/>
    </row>
    <row r="2278" customHeight="1" ht="20">
      <c r="A2278" s="15" t="inlineStr">
        <is>
          <r>
            <t xml:space="preserve">3.5.16. ​30.01.061​ Barra de apoio lateral para lavatório, para pessoas com mobilidade reduzida, em tubo de aço inoxidável de 1.1/4", comprimento 25 a 30 cm​ (UN)</t>
          </r>
        </is>
      </c>
      <c r="B2278" s="15" t="inlineStr"/>
      <c r="C2278" s="15" t="inlineStr"/>
      <c r="D2278" s="15" t="inlineStr"/>
      <c r="E2278" s="15" t="inlineStr"/>
      <c r="F2278" s="15" t="inlineStr"/>
      <c r="G2278" s="15" t="inlineStr"/>
    </row>
    <row r="2279" customHeight="1" ht="15">
      <c r="A2279" s="16" t="inlineStr">
        <is>
          <r>
            <t xml:space="preserve">Material</t>
          </r>
        </is>
      </c>
      <c r="B2279" s="16" t="inlineStr"/>
      <c r="C2279" s="17" t="inlineStr">
        <is>
          <r>
            <t xml:space="preserve">FONTE</t>
          </r>
        </is>
      </c>
      <c r="D2279" s="17" t="inlineStr">
        <is>
          <r>
            <t xml:space="preserve">UNID</t>
          </r>
        </is>
      </c>
      <c r="E2279" s="17" t="inlineStr">
        <is>
          <r>
            <t xml:space="preserve">COEFICIENTE</t>
          </r>
        </is>
      </c>
      <c r="F2279" s="17" t="inlineStr">
        <is>
          <r>
            <t xml:space="preserve">PREÇO UNITÁRIO</t>
          </r>
        </is>
      </c>
      <c r="G2279" s="17" t="inlineStr">
        <is>
          <r>
            <t xml:space="preserve">TOTAL</t>
          </r>
        </is>
      </c>
    </row>
    <row r="2280" customHeight="1" ht="29">
      <c r="A2280" s="18" t="inlineStr">
        <is>
          <r>
            <t xml:space="preserve">E.18.000.020159</t>
          </r>
        </is>
      </c>
      <c r="B2280" s="19" t="inlineStr">
        <is>
          <r>
            <t xml:space="preserve">Barra de apoio lateral para lavatório, para pessoas com mobilidade reduzida, em tubo de aço inoxidável de 1.1/4´, comprimento 25 a 30 cm</t>
          </r>
        </is>
      </c>
      <c r="C2280" s="18" t="inlineStr">
        <is>
          <r>
            <t xml:space="preserve">SP Obras</t>
          </r>
        </is>
      </c>
      <c r="D2280" s="18" t="inlineStr">
        <is>
          <r>
            <t xml:space="preserve">UN</t>
          </r>
        </is>
      </c>
      <c r="E2280" s="20" t="n">
        <v>1.0</v>
      </c>
      <c r="F2280" s="21" t="n">
        <v>167.81</v>
      </c>
      <c r="G2280" s="21" t="n">
        <f>ROUND(ROUND(E2280,4)*F2280,2)</f>
        <v>167.81</v>
      </c>
    </row>
    <row r="2281" customHeight="1" ht="15">
      <c r="A2281" s="2" t="inlineStr"/>
      <c r="B2281" s="2" t="inlineStr"/>
      <c r="C2281" s="2" t="inlineStr"/>
      <c r="D2281" s="2" t="inlineStr"/>
      <c r="E2281" s="22" t="inlineStr">
        <is>
          <r>
            <t xml:space="preserve">TOTAL Material:</t>
          </r>
        </is>
      </c>
      <c r="F2281" s="22" t="inlineStr"/>
      <c r="G2281" s="23" t="n">
        <f>SUM(G2280:G2280)</f>
        <v>167.81</v>
      </c>
    </row>
    <row r="2282" customHeight="1" ht="15">
      <c r="A2282" s="16" t="inlineStr">
        <is>
          <r>
            <t xml:space="preserve">Mão de Obra</t>
          </r>
        </is>
      </c>
      <c r="B2282" s="16" t="inlineStr"/>
      <c r="C2282" s="17" t="inlineStr">
        <is>
          <r>
            <t xml:space="preserve">FONTE</t>
          </r>
        </is>
      </c>
      <c r="D2282" s="17" t="inlineStr">
        <is>
          <r>
            <t xml:space="preserve">UNID</t>
          </r>
        </is>
      </c>
      <c r="E2282" s="17" t="inlineStr">
        <is>
          <r>
            <t xml:space="preserve">COEFICIENTE</t>
          </r>
        </is>
      </c>
      <c r="F2282" s="17" t="inlineStr">
        <is>
          <r>
            <t xml:space="preserve">PREÇO UNITÁRIO</t>
          </r>
        </is>
      </c>
      <c r="G2282" s="17" t="inlineStr">
        <is>
          <r>
            <t xml:space="preserve">TOTAL</t>
          </r>
        </is>
      </c>
    </row>
    <row r="2283" customHeight="1" ht="29">
      <c r="A2283" s="18" t="inlineStr">
        <is>
          <r>
            <t xml:space="preserve">B.01.000.010139</t>
          </r>
        </is>
      </c>
      <c r="B2283" s="19" t="inlineStr">
        <is>
          <r>
            <t xml:space="preserve">Pedreiro</t>
          </r>
        </is>
      </c>
      <c r="C2283" s="18" t="inlineStr">
        <is>
          <r>
            <t xml:space="preserve">SP Obras</t>
          </r>
        </is>
      </c>
      <c r="D2283" s="18" t="inlineStr">
        <is>
          <r>
            <t xml:space="preserve">H</t>
          </r>
        </is>
      </c>
      <c r="E2283" s="20" t="n">
        <v>0.3</v>
      </c>
      <c r="F2283" s="21" t="n">
        <v>24.8727</v>
      </c>
      <c r="G2283" s="21" t="n">
        <f>ROUND(ROUND(E2283,4)*F2283,2)</f>
        <v>7.46</v>
      </c>
    </row>
    <row r="2284" customHeight="1" ht="29">
      <c r="A2284" s="18" t="inlineStr">
        <is>
          <r>
            <t xml:space="preserve">B.01.000.010146</t>
          </r>
        </is>
      </c>
      <c r="B2284" s="19" t="inlineStr">
        <is>
          <r>
            <t xml:space="preserve">Servente</t>
          </r>
        </is>
      </c>
      <c r="C2284" s="18" t="inlineStr">
        <is>
          <r>
            <t xml:space="preserve">SP Obras</t>
          </r>
        </is>
      </c>
      <c r="D2284" s="18" t="inlineStr">
        <is>
          <r>
            <t xml:space="preserve">H</t>
          </r>
        </is>
      </c>
      <c r="E2284" s="20" t="n">
        <v>0.3</v>
      </c>
      <c r="F2284" s="21" t="n">
        <v>20.4363</v>
      </c>
      <c r="G2284" s="21" t="n">
        <f>ROUND(ROUND(E2284,4)*F2284,2)</f>
        <v>6.13</v>
      </c>
    </row>
    <row r="2285" customHeight="1" ht="15">
      <c r="A2285" s="2" t="inlineStr"/>
      <c r="B2285" s="2" t="inlineStr"/>
      <c r="C2285" s="2" t="inlineStr"/>
      <c r="D2285" s="2" t="inlineStr"/>
      <c r="E2285" s="22" t="inlineStr">
        <is>
          <r>
            <t xml:space="preserve">TOTAL Mão de Obra:</t>
          </r>
        </is>
      </c>
      <c r="F2285" s="22" t="inlineStr"/>
      <c r="G2285" s="23" t="n">
        <f>SUM(G2283:G2284)</f>
        <v>13.59</v>
      </c>
    </row>
    <row r="2286" customHeight="1" ht="15">
      <c r="A2286" s="2" t="inlineStr"/>
      <c r="B2286" s="2" t="inlineStr"/>
      <c r="C2286" s="2" t="inlineStr"/>
      <c r="D2286" s="2" t="inlineStr"/>
      <c r="E2286" s="24" t="inlineStr">
        <is>
          <r>
            <t xml:space="preserve">VALOR:</t>
          </r>
        </is>
      </c>
      <c r="F2286" s="24" t="inlineStr"/>
      <c r="G2286" s="25" t="n">
        <f>ROUND(SUM(G2281,G2285),2)</f>
        <v>181.4</v>
      </c>
    </row>
    <row r="2287" customHeight="1" ht="10">
      <c r="A2287" s="2" t="inlineStr"/>
      <c r="B2287" s="2" t="inlineStr"/>
      <c r="C2287" s="2" t="inlineStr"/>
      <c r="D2287" s="2" t="inlineStr"/>
      <c r="E2287" s="14" t="inlineStr"/>
      <c r="F2287" s="14" t="inlineStr"/>
      <c r="G2287" s="14" t="inlineStr"/>
    </row>
    <row r="2288" customHeight="1" ht="20">
      <c r="A2288" s="15" t="inlineStr">
        <is>
          <r>
            <t xml:space="preserve">3.5.17. ​30.01.130​ Barra de proteção para lavatório, para pessoas com mobilidade reduzida, em tubo de alumínio acabamento com pintura epóxi​ (UN)</t>
          </r>
        </is>
      </c>
      <c r="B2288" s="15" t="inlineStr"/>
      <c r="C2288" s="15" t="inlineStr"/>
      <c r="D2288" s="15" t="inlineStr"/>
      <c r="E2288" s="15" t="inlineStr"/>
      <c r="F2288" s="15" t="inlineStr"/>
      <c r="G2288" s="15" t="inlineStr"/>
    </row>
    <row r="2289" customHeight="1" ht="15">
      <c r="A2289" s="16" t="inlineStr">
        <is>
          <r>
            <t xml:space="preserve">Material</t>
          </r>
        </is>
      </c>
      <c r="B2289" s="16" t="inlineStr"/>
      <c r="C2289" s="17" t="inlineStr">
        <is>
          <r>
            <t xml:space="preserve">FONTE</t>
          </r>
        </is>
      </c>
      <c r="D2289" s="17" t="inlineStr">
        <is>
          <r>
            <t xml:space="preserve">UNID</t>
          </r>
        </is>
      </c>
      <c r="E2289" s="17" t="inlineStr">
        <is>
          <r>
            <t xml:space="preserve">COEFICIENTE</t>
          </r>
        </is>
      </c>
      <c r="F2289" s="17" t="inlineStr">
        <is>
          <r>
            <t xml:space="preserve">PREÇO UNITÁRIO</t>
          </r>
        </is>
      </c>
      <c r="G2289" s="17" t="inlineStr">
        <is>
          <r>
            <t xml:space="preserve">TOTAL</t>
          </r>
        </is>
      </c>
    </row>
    <row r="2290" customHeight="1" ht="29">
      <c r="A2290" s="18" t="inlineStr">
        <is>
          <r>
            <t xml:space="preserve">E.08.000.030901</t>
          </r>
        </is>
      </c>
      <c r="B2290" s="19" t="inlineStr">
        <is>
          <r>
            <t xml:space="preserve">Barra de proteção para lavatório tipo U, para pessoas com mobilidade reduzida, em tubo de alumínio com pintura de epóxi, medidas: 63x51cm ou 54x40cm</t>
          </r>
        </is>
      </c>
      <c r="C2290" s="18" t="inlineStr">
        <is>
          <r>
            <t xml:space="preserve">SP Obras</t>
          </r>
        </is>
      </c>
      <c r="D2290" s="18" t="inlineStr">
        <is>
          <r>
            <t xml:space="preserve">UN</t>
          </r>
        </is>
      </c>
      <c r="E2290" s="20" t="n">
        <v>1.0</v>
      </c>
      <c r="F2290" s="21" t="n">
        <v>401.99</v>
      </c>
      <c r="G2290" s="21" t="n">
        <f>ROUND(ROUND(E2290,4)*F2290,2)</f>
        <v>401.99</v>
      </c>
    </row>
    <row r="2291" customHeight="1" ht="15">
      <c r="A2291" s="2" t="inlineStr"/>
      <c r="B2291" s="2" t="inlineStr"/>
      <c r="C2291" s="2" t="inlineStr"/>
      <c r="D2291" s="2" t="inlineStr"/>
      <c r="E2291" s="22" t="inlineStr">
        <is>
          <r>
            <t xml:space="preserve">TOTAL Material:</t>
          </r>
        </is>
      </c>
      <c r="F2291" s="22" t="inlineStr"/>
      <c r="G2291" s="23" t="n">
        <f>SUM(G2290:G2290)</f>
        <v>401.99</v>
      </c>
    </row>
    <row r="2292" customHeight="1" ht="15">
      <c r="A2292" s="16" t="inlineStr">
        <is>
          <r>
            <t xml:space="preserve">Mão de Obra</t>
          </r>
        </is>
      </c>
      <c r="B2292" s="16" t="inlineStr"/>
      <c r="C2292" s="17" t="inlineStr">
        <is>
          <r>
            <t xml:space="preserve">FONTE</t>
          </r>
        </is>
      </c>
      <c r="D2292" s="17" t="inlineStr">
        <is>
          <r>
            <t xml:space="preserve">UNID</t>
          </r>
        </is>
      </c>
      <c r="E2292" s="17" t="inlineStr">
        <is>
          <r>
            <t xml:space="preserve">COEFICIENTE</t>
          </r>
        </is>
      </c>
      <c r="F2292" s="17" t="inlineStr">
        <is>
          <r>
            <t xml:space="preserve">PREÇO UNITÁRIO</t>
          </r>
        </is>
      </c>
      <c r="G2292" s="17" t="inlineStr">
        <is>
          <r>
            <t xml:space="preserve">TOTAL</t>
          </r>
        </is>
      </c>
    </row>
    <row r="2293" customHeight="1" ht="29">
      <c r="A2293" s="18" t="inlineStr">
        <is>
          <r>
            <t xml:space="preserve">B.01.000.010139</t>
          </r>
        </is>
      </c>
      <c r="B2293" s="19" t="inlineStr">
        <is>
          <r>
            <t xml:space="preserve">Pedreiro</t>
          </r>
        </is>
      </c>
      <c r="C2293" s="18" t="inlineStr">
        <is>
          <r>
            <t xml:space="preserve">SP Obras</t>
          </r>
        </is>
      </c>
      <c r="D2293" s="18" t="inlineStr">
        <is>
          <r>
            <t xml:space="preserve">H</t>
          </r>
        </is>
      </c>
      <c r="E2293" s="20" t="n">
        <v>0.5</v>
      </c>
      <c r="F2293" s="21" t="n">
        <v>24.8727</v>
      </c>
      <c r="G2293" s="21" t="n">
        <f>ROUND(ROUND(E2293,4)*F2293,2)</f>
        <v>12.44</v>
      </c>
    </row>
    <row r="2294" customHeight="1" ht="29">
      <c r="A2294" s="18" t="inlineStr">
        <is>
          <r>
            <t xml:space="preserve">B.01.000.010146</t>
          </r>
        </is>
      </c>
      <c r="B2294" s="19" t="inlineStr">
        <is>
          <r>
            <t xml:space="preserve">Servente</t>
          </r>
        </is>
      </c>
      <c r="C2294" s="18" t="inlineStr">
        <is>
          <r>
            <t xml:space="preserve">SP Obras</t>
          </r>
        </is>
      </c>
      <c r="D2294" s="18" t="inlineStr">
        <is>
          <r>
            <t xml:space="preserve">H</t>
          </r>
        </is>
      </c>
      <c r="E2294" s="20" t="n">
        <v>0.5</v>
      </c>
      <c r="F2294" s="21" t="n">
        <v>20.4363</v>
      </c>
      <c r="G2294" s="21" t="n">
        <f>ROUND(ROUND(E2294,4)*F2294,2)</f>
        <v>10.22</v>
      </c>
    </row>
    <row r="2295" customHeight="1" ht="15">
      <c r="A2295" s="2" t="inlineStr"/>
      <c r="B2295" s="2" t="inlineStr"/>
      <c r="C2295" s="2" t="inlineStr"/>
      <c r="D2295" s="2" t="inlineStr"/>
      <c r="E2295" s="22" t="inlineStr">
        <is>
          <r>
            <t xml:space="preserve">TOTAL Mão de Obra:</t>
          </r>
        </is>
      </c>
      <c r="F2295" s="22" t="inlineStr"/>
      <c r="G2295" s="23" t="n">
        <f>SUM(G2293:G2294)</f>
        <v>22.66</v>
      </c>
    </row>
    <row r="2296" customHeight="1" ht="15">
      <c r="A2296" s="2" t="inlineStr"/>
      <c r="B2296" s="2" t="inlineStr"/>
      <c r="C2296" s="2" t="inlineStr"/>
      <c r="D2296" s="2" t="inlineStr"/>
      <c r="E2296" s="24" t="inlineStr">
        <is>
          <r>
            <t xml:space="preserve">VALOR:</t>
          </r>
        </is>
      </c>
      <c r="F2296" s="24" t="inlineStr"/>
      <c r="G2296" s="25" t="n">
        <f>ROUND(SUM(G2291,G2295),2)</f>
        <v>424.65</v>
      </c>
    </row>
    <row r="2297" customHeight="1" ht="10">
      <c r="A2297" s="2" t="inlineStr"/>
      <c r="B2297" s="2" t="inlineStr"/>
      <c r="C2297" s="2" t="inlineStr"/>
      <c r="D2297" s="2" t="inlineStr"/>
      <c r="E2297" s="14" t="inlineStr"/>
      <c r="F2297" s="14" t="inlineStr"/>
      <c r="G2297" s="14" t="inlineStr"/>
    </row>
    <row r="2298" customHeight="1" ht="20">
      <c r="A2298" s="15" t="inlineStr">
        <is>
          <r>
            <t xml:space="preserve">3.5.18. ​30.08.030​ Assento articulado para banho, em alumínio com pintura epóxi de 700 x 450 mm​ (UN)</t>
          </r>
        </is>
      </c>
      <c r="B2298" s="15" t="inlineStr"/>
      <c r="C2298" s="15" t="inlineStr"/>
      <c r="D2298" s="15" t="inlineStr"/>
      <c r="E2298" s="15" t="inlineStr"/>
      <c r="F2298" s="15" t="inlineStr"/>
      <c r="G2298" s="15" t="inlineStr"/>
    </row>
    <row r="2299" customHeight="1" ht="15">
      <c r="A2299" s="16" t="inlineStr">
        <is>
          <r>
            <t xml:space="preserve">Material</t>
          </r>
        </is>
      </c>
      <c r="B2299" s="16" t="inlineStr"/>
      <c r="C2299" s="17" t="inlineStr">
        <is>
          <r>
            <t xml:space="preserve">FONTE</t>
          </r>
        </is>
      </c>
      <c r="D2299" s="17" t="inlineStr">
        <is>
          <r>
            <t xml:space="preserve">UNID</t>
          </r>
        </is>
      </c>
      <c r="E2299" s="17" t="inlineStr">
        <is>
          <r>
            <t xml:space="preserve">COEFICIENTE</t>
          </r>
        </is>
      </c>
      <c r="F2299" s="17" t="inlineStr">
        <is>
          <r>
            <t xml:space="preserve">PREÇO UNITÁRIO</t>
          </r>
        </is>
      </c>
      <c r="G2299" s="17" t="inlineStr">
        <is>
          <r>
            <t xml:space="preserve">TOTAL</t>
          </r>
        </is>
      </c>
    </row>
    <row r="2300" customHeight="1" ht="29">
      <c r="A2300" s="18" t="inlineStr">
        <is>
          <r>
            <t xml:space="preserve">N.03.000.050471</t>
          </r>
        </is>
      </c>
      <c r="B2300" s="19" t="inlineStr">
        <is>
          <r>
            <t xml:space="preserve">Assento (banco) articulado para banho, em liga de alumínio com pintura epóxi, de 700 x 450 mm, conforme norma NBR9050</t>
          </r>
        </is>
      </c>
      <c r="C2300" s="18" t="inlineStr">
        <is>
          <r>
            <t xml:space="preserve">SP Obras</t>
          </r>
        </is>
      </c>
      <c r="D2300" s="18" t="inlineStr">
        <is>
          <r>
            <t xml:space="preserve">UN</t>
          </r>
        </is>
      </c>
      <c r="E2300" s="20" t="n">
        <v>1.0</v>
      </c>
      <c r="F2300" s="21" t="n">
        <v>966.85</v>
      </c>
      <c r="G2300" s="21" t="n">
        <f>ROUND(ROUND(E2300,4)*F2300,2)</f>
        <v>966.85</v>
      </c>
    </row>
    <row r="2301" customHeight="1" ht="15">
      <c r="A2301" s="2" t="inlineStr"/>
      <c r="B2301" s="2" t="inlineStr"/>
      <c r="C2301" s="2" t="inlineStr"/>
      <c r="D2301" s="2" t="inlineStr"/>
      <c r="E2301" s="22" t="inlineStr">
        <is>
          <r>
            <t xml:space="preserve">TOTAL Material:</t>
          </r>
        </is>
      </c>
      <c r="F2301" s="22" t="inlineStr"/>
      <c r="G2301" s="23" t="n">
        <f>SUM(G2300:G2300)</f>
        <v>966.85</v>
      </c>
    </row>
    <row r="2302" customHeight="1" ht="15">
      <c r="A2302" s="16" t="inlineStr">
        <is>
          <r>
            <t xml:space="preserve">Mão de Obra</t>
          </r>
        </is>
      </c>
      <c r="B2302" s="16" t="inlineStr"/>
      <c r="C2302" s="17" t="inlineStr">
        <is>
          <r>
            <t xml:space="preserve">FONTE</t>
          </r>
        </is>
      </c>
      <c r="D2302" s="17" t="inlineStr">
        <is>
          <r>
            <t xml:space="preserve">UNID</t>
          </r>
        </is>
      </c>
      <c r="E2302" s="17" t="inlineStr">
        <is>
          <r>
            <t xml:space="preserve">COEFICIENTE</t>
          </r>
        </is>
      </c>
      <c r="F2302" s="17" t="inlineStr">
        <is>
          <r>
            <t xml:space="preserve">PREÇO UNITÁRIO</t>
          </r>
        </is>
      </c>
      <c r="G2302" s="17" t="inlineStr">
        <is>
          <r>
            <t xml:space="preserve">TOTAL</t>
          </r>
        </is>
      </c>
    </row>
    <row r="2303" customHeight="1" ht="29">
      <c r="A2303" s="18" t="inlineStr">
        <is>
          <r>
            <t xml:space="preserve">B.01.000.010146</t>
          </r>
        </is>
      </c>
      <c r="B2303" s="19" t="inlineStr">
        <is>
          <r>
            <t xml:space="preserve">Servente</t>
          </r>
        </is>
      </c>
      <c r="C2303" s="18" t="inlineStr">
        <is>
          <r>
            <t xml:space="preserve">SP Obras</t>
          </r>
        </is>
      </c>
      <c r="D2303" s="18" t="inlineStr">
        <is>
          <r>
            <t xml:space="preserve">H</t>
          </r>
        </is>
      </c>
      <c r="E2303" s="20" t="n">
        <v>0.25</v>
      </c>
      <c r="F2303" s="21" t="n">
        <v>20.4363</v>
      </c>
      <c r="G2303" s="21" t="n">
        <f>ROUND(ROUND(E2303,4)*F2303,2)</f>
        <v>5.11</v>
      </c>
    </row>
    <row r="2304" customHeight="1" ht="15">
      <c r="A2304" s="2" t="inlineStr"/>
      <c r="B2304" s="2" t="inlineStr"/>
      <c r="C2304" s="2" t="inlineStr"/>
      <c r="D2304" s="2" t="inlineStr"/>
      <c r="E2304" s="22" t="inlineStr">
        <is>
          <r>
            <t xml:space="preserve">TOTAL Mão de Obra:</t>
          </r>
        </is>
      </c>
      <c r="F2304" s="22" t="inlineStr"/>
      <c r="G2304" s="23" t="n">
        <f>SUM(G2303:G2303)</f>
        <v>5.11</v>
      </c>
    </row>
    <row r="2305" customHeight="1" ht="15">
      <c r="A2305" s="2" t="inlineStr"/>
      <c r="B2305" s="2" t="inlineStr"/>
      <c r="C2305" s="2" t="inlineStr"/>
      <c r="D2305" s="2" t="inlineStr"/>
      <c r="E2305" s="24" t="inlineStr">
        <is>
          <r>
            <t xml:space="preserve">VALOR:</t>
          </r>
        </is>
      </c>
      <c r="F2305" s="24" t="inlineStr"/>
      <c r="G2305" s="25" t="n">
        <f>ROUND(SUM(G2301,G2304),2)</f>
        <v>971.96</v>
      </c>
    </row>
    <row r="2306" customHeight="1" ht="10">
      <c r="A2306" s="2" t="inlineStr"/>
      <c r="B2306" s="2" t="inlineStr"/>
      <c r="C2306" s="2" t="inlineStr"/>
      <c r="D2306" s="2" t="inlineStr"/>
      <c r="E2306" s="14" t="inlineStr"/>
      <c r="F2306" s="14" t="inlineStr"/>
      <c r="G2306" s="14" t="inlineStr"/>
    </row>
    <row r="2307" customHeight="1" ht="20">
      <c r="A2307" s="15" t="inlineStr">
        <is>
          <r>
            <t xml:space="preserve">3.5.19. ​33.10.020​ Tinta látex em massa, inclusive preparo​ (M2)</t>
          </r>
        </is>
      </c>
      <c r="B2307" s="15" t="inlineStr"/>
      <c r="C2307" s="15" t="inlineStr"/>
      <c r="D2307" s="15" t="inlineStr"/>
      <c r="E2307" s="15" t="inlineStr"/>
      <c r="F2307" s="15" t="inlineStr"/>
      <c r="G2307" s="15" t="inlineStr"/>
    </row>
    <row r="2308" customHeight="1" ht="15">
      <c r="A2308" s="16" t="inlineStr">
        <is>
          <r>
            <t xml:space="preserve">Material</t>
          </r>
        </is>
      </c>
      <c r="B2308" s="16" t="inlineStr"/>
      <c r="C2308" s="17" t="inlineStr">
        <is>
          <r>
            <t xml:space="preserve">FONTE</t>
          </r>
        </is>
      </c>
      <c r="D2308" s="17" t="inlineStr">
        <is>
          <r>
            <t xml:space="preserve">UNID</t>
          </r>
        </is>
      </c>
      <c r="E2308" s="17" t="inlineStr">
        <is>
          <r>
            <t xml:space="preserve">COEFICIENTE</t>
          </r>
        </is>
      </c>
      <c r="F2308" s="17" t="inlineStr">
        <is>
          <r>
            <t xml:space="preserve">PREÇO UNITÁRIO</t>
          </r>
        </is>
      </c>
      <c r="G2308" s="17" t="inlineStr">
        <is>
          <r>
            <t xml:space="preserve">TOTAL</t>
          </r>
        </is>
      </c>
    </row>
    <row r="2309" customHeight="1" ht="29">
      <c r="A2309" s="18" t="inlineStr">
        <is>
          <r>
            <t xml:space="preserve">S.04.000.038014</t>
          </r>
        </is>
      </c>
      <c r="B2309" s="19" t="inlineStr">
        <is>
          <r>
            <t xml:space="preserve">Lixa massa/madeira uso geral Norton, Alcar ou equivalente (médias)</t>
          </r>
        </is>
      </c>
      <c r="C2309" s="18" t="inlineStr">
        <is>
          <r>
            <t xml:space="preserve">SP Obras</t>
          </r>
        </is>
      </c>
      <c r="D2309" s="18" t="inlineStr">
        <is>
          <r>
            <t xml:space="preserve">UN</t>
          </r>
        </is>
      </c>
      <c r="E2309" s="20" t="n">
        <v>0.3</v>
      </c>
      <c r="F2309" s="21" t="n">
        <v>0.77</v>
      </c>
      <c r="G2309" s="21" t="n">
        <f>ROUND(ROUND(E2309,4)*F2309,2)</f>
        <v>0.23</v>
      </c>
    </row>
    <row r="2310" customHeight="1" ht="29">
      <c r="A2310" s="18" t="inlineStr">
        <is>
          <r>
            <t xml:space="preserve">J.02.000.037518</t>
          </r>
        </is>
      </c>
      <c r="B2310" s="19" t="inlineStr">
        <is>
          <r>
            <t xml:space="preserve">Selador para tinta acrílica Coral, Suvinil ou equivalente</t>
          </r>
        </is>
      </c>
      <c r="C2310" s="18" t="inlineStr">
        <is>
          <r>
            <t xml:space="preserve">SP Obras</t>
          </r>
        </is>
      </c>
      <c r="D2310" s="18" t="inlineStr">
        <is>
          <r>
            <t xml:space="preserve">L</t>
          </r>
        </is>
      </c>
      <c r="E2310" s="20" t="n">
        <v>0.24</v>
      </c>
      <c r="F2310" s="21" t="n">
        <v>14.15</v>
      </c>
      <c r="G2310" s="21" t="n">
        <f>ROUND(ROUND(E2310,4)*F2310,2)</f>
        <v>3.4</v>
      </c>
    </row>
    <row r="2311" customHeight="1" ht="29">
      <c r="A2311" s="18" t="inlineStr">
        <is>
          <r>
            <t xml:space="preserve">J.02.000.037513</t>
          </r>
        </is>
      </c>
      <c r="B2311" s="19" t="inlineStr">
        <is>
          <r>
            <t xml:space="preserve">Tinta latex, acabamento fosco aveludado, ref. coral 3 em 1 da Coral, rende e cobre muito da Suvinil ou equivalente</t>
          </r>
        </is>
      </c>
      <c r="C2311" s="18" t="inlineStr">
        <is>
          <r>
            <t xml:space="preserve">SP Obras</t>
          </r>
        </is>
      </c>
      <c r="D2311" s="18" t="inlineStr">
        <is>
          <r>
            <t xml:space="preserve">L</t>
          </r>
        </is>
      </c>
      <c r="E2311" s="20" t="n">
        <v>0.25</v>
      </c>
      <c r="F2311" s="21" t="n">
        <v>17.32</v>
      </c>
      <c r="G2311" s="21" t="n">
        <f>ROUND(ROUND(E2311,4)*F2311,2)</f>
        <v>4.33</v>
      </c>
    </row>
    <row r="2312" customHeight="1" ht="15">
      <c r="A2312" s="2" t="inlineStr"/>
      <c r="B2312" s="2" t="inlineStr"/>
      <c r="C2312" s="2" t="inlineStr"/>
      <c r="D2312" s="2" t="inlineStr"/>
      <c r="E2312" s="22" t="inlineStr">
        <is>
          <r>
            <t xml:space="preserve">TOTAL Material:</t>
          </r>
        </is>
      </c>
      <c r="F2312" s="22" t="inlineStr"/>
      <c r="G2312" s="23" t="n">
        <f>SUM(G2309:G2311)</f>
        <v>7.96</v>
      </c>
    </row>
    <row r="2313" customHeight="1" ht="15">
      <c r="A2313" s="16" t="inlineStr">
        <is>
          <r>
            <t xml:space="preserve">Mão de Obra</t>
          </r>
        </is>
      </c>
      <c r="B2313" s="16" t="inlineStr"/>
      <c r="C2313" s="17" t="inlineStr">
        <is>
          <r>
            <t xml:space="preserve">FONTE</t>
          </r>
        </is>
      </c>
      <c r="D2313" s="17" t="inlineStr">
        <is>
          <r>
            <t xml:space="preserve">UNID</t>
          </r>
        </is>
      </c>
      <c r="E2313" s="17" t="inlineStr">
        <is>
          <r>
            <t xml:space="preserve">COEFICIENTE</t>
          </r>
        </is>
      </c>
      <c r="F2313" s="17" t="inlineStr">
        <is>
          <r>
            <t xml:space="preserve">PREÇO UNITÁRIO</t>
          </r>
        </is>
      </c>
      <c r="G2313" s="17" t="inlineStr">
        <is>
          <r>
            <t xml:space="preserve">TOTAL</t>
          </r>
        </is>
      </c>
    </row>
    <row r="2314" customHeight="1" ht="29">
      <c r="A2314" s="18" t="inlineStr">
        <is>
          <r>
            <t xml:space="preserve">B.01.000.010141</t>
          </r>
        </is>
      </c>
      <c r="B2314" s="19" t="inlineStr">
        <is>
          <r>
            <t xml:space="preserve">Ajudante de pintor</t>
          </r>
        </is>
      </c>
      <c r="C2314" s="18" t="inlineStr">
        <is>
          <r>
            <t xml:space="preserve">SP Obras</t>
          </r>
        </is>
      </c>
      <c r="D2314" s="18" t="inlineStr">
        <is>
          <r>
            <t xml:space="preserve">H</t>
          </r>
        </is>
      </c>
      <c r="E2314" s="20" t="n">
        <v>0.4</v>
      </c>
      <c r="F2314" s="21" t="n">
        <v>20.4363</v>
      </c>
      <c r="G2314" s="21" t="n">
        <f>ROUND(ROUND(E2314,4)*F2314,2)</f>
        <v>8.17</v>
      </c>
    </row>
    <row r="2315" customHeight="1" ht="29">
      <c r="A2315" s="18" t="inlineStr">
        <is>
          <r>
            <t xml:space="preserve">B.01.000.010140</t>
          </r>
        </is>
      </c>
      <c r="B2315" s="19" t="inlineStr">
        <is>
          <r>
            <t xml:space="preserve">Pintor</t>
          </r>
        </is>
      </c>
      <c r="C2315" s="18" t="inlineStr">
        <is>
          <r>
            <t xml:space="preserve">SP Obras</t>
          </r>
        </is>
      </c>
      <c r="D2315" s="18" t="inlineStr">
        <is>
          <r>
            <t xml:space="preserve">H</t>
          </r>
        </is>
      </c>
      <c r="E2315" s="20" t="n">
        <v>0.45</v>
      </c>
      <c r="F2315" s="21" t="n">
        <v>29.8021</v>
      </c>
      <c r="G2315" s="21" t="n">
        <f>ROUND(ROUND(E2315,4)*F2315,2)</f>
        <v>13.41</v>
      </c>
    </row>
    <row r="2316" customHeight="1" ht="15">
      <c r="A2316" s="2" t="inlineStr"/>
      <c r="B2316" s="2" t="inlineStr"/>
      <c r="C2316" s="2" t="inlineStr"/>
      <c r="D2316" s="2" t="inlineStr"/>
      <c r="E2316" s="22" t="inlineStr">
        <is>
          <r>
            <t xml:space="preserve">TOTAL Mão de Obra:</t>
          </r>
        </is>
      </c>
      <c r="F2316" s="22" t="inlineStr"/>
      <c r="G2316" s="23" t="n">
        <f>SUM(G2314:G2315)</f>
        <v>21.58</v>
      </c>
    </row>
    <row r="2317" customHeight="1" ht="15">
      <c r="A2317" s="2" t="inlineStr"/>
      <c r="B2317" s="2" t="inlineStr"/>
      <c r="C2317" s="2" t="inlineStr"/>
      <c r="D2317" s="2" t="inlineStr"/>
      <c r="E2317" s="24" t="inlineStr">
        <is>
          <r>
            <t xml:space="preserve">VALOR:</t>
          </r>
        </is>
      </c>
      <c r="F2317" s="24" t="inlineStr"/>
      <c r="G2317" s="25" t="n">
        <f>ROUND(SUM(G2312,G2316),2)</f>
        <v>29.55</v>
      </c>
    </row>
    <row r="2318" customHeight="1" ht="10">
      <c r="A2318" s="2" t="inlineStr"/>
      <c r="B2318" s="2" t="inlineStr"/>
      <c r="C2318" s="2" t="inlineStr"/>
      <c r="D2318" s="2" t="inlineStr"/>
      <c r="E2318" s="14" t="inlineStr"/>
      <c r="F2318" s="14" t="inlineStr"/>
      <c r="G2318" s="14" t="inlineStr"/>
    </row>
    <row r="2319" customHeight="1" ht="20">
      <c r="A2319" s="15" t="inlineStr">
        <is>
          <r>
            <t xml:space="preserve">3.5.20. ​33.11.050​ Esmalte à base água em superfície metálica, inclusive preparo​ (M2)</t>
          </r>
        </is>
      </c>
      <c r="B2319" s="15" t="inlineStr"/>
      <c r="C2319" s="15" t="inlineStr"/>
      <c r="D2319" s="15" t="inlineStr"/>
      <c r="E2319" s="15" t="inlineStr"/>
      <c r="F2319" s="15" t="inlineStr"/>
      <c r="G2319" s="15" t="inlineStr"/>
    </row>
    <row r="2320" customHeight="1" ht="15">
      <c r="A2320" s="16" t="inlineStr">
        <is>
          <r>
            <t xml:space="preserve">Material</t>
          </r>
        </is>
      </c>
      <c r="B2320" s="16" t="inlineStr"/>
      <c r="C2320" s="17" t="inlineStr">
        <is>
          <r>
            <t xml:space="preserve">FONTE</t>
          </r>
        </is>
      </c>
      <c r="D2320" s="17" t="inlineStr">
        <is>
          <r>
            <t xml:space="preserve">UNID</t>
          </r>
        </is>
      </c>
      <c r="E2320" s="17" t="inlineStr">
        <is>
          <r>
            <t xml:space="preserve">COEFICIENTE</t>
          </r>
        </is>
      </c>
      <c r="F2320" s="17" t="inlineStr">
        <is>
          <r>
            <t xml:space="preserve">PREÇO UNITÁRIO</t>
          </r>
        </is>
      </c>
      <c r="G2320" s="17" t="inlineStr">
        <is>
          <r>
            <t xml:space="preserve">TOTAL</t>
          </r>
        </is>
      </c>
    </row>
    <row r="2321" customHeight="1" ht="38">
      <c r="A2321" s="18" t="inlineStr">
        <is>
          <r>
            <t xml:space="preserve">J.02.000.038000</t>
          </r>
        </is>
      </c>
      <c r="B232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321" s="18" t="inlineStr">
        <is>
          <r>
            <t xml:space="preserve">SP Obras</t>
          </r>
        </is>
      </c>
      <c r="D2321" s="18" t="inlineStr">
        <is>
          <r>
            <t xml:space="preserve">L</t>
          </r>
        </is>
      </c>
      <c r="E2321" s="20" t="n">
        <v>0.2</v>
      </c>
      <c r="F2321" s="21" t="n">
        <v>41.61</v>
      </c>
      <c r="G2321" s="21" t="n">
        <f>ROUND(ROUND(E2321,4)*F2321,2)</f>
        <v>8.32</v>
      </c>
    </row>
    <row r="2322" customHeight="1" ht="29">
      <c r="A2322" s="18" t="inlineStr">
        <is>
          <r>
            <t xml:space="preserve">J.01.000.038040</t>
          </r>
        </is>
      </c>
      <c r="B2322" s="19" t="inlineStr">
        <is>
          <r>
            <t xml:space="preserve">Lixa d´água, ref. Norton n° 80, Aquaflex ou equivalente</t>
          </r>
        </is>
      </c>
      <c r="C2322" s="18" t="inlineStr">
        <is>
          <r>
            <t xml:space="preserve">SP Obras</t>
          </r>
        </is>
      </c>
      <c r="D2322" s="18" t="inlineStr">
        <is>
          <r>
            <t xml:space="preserve">UN</t>
          </r>
        </is>
      </c>
      <c r="E2322" s="20" t="n">
        <v>0.3</v>
      </c>
      <c r="F2322" s="21" t="n">
        <v>2.17</v>
      </c>
      <c r="G2322" s="21" t="n">
        <f>ROUND(ROUND(E2322,4)*F2322,2)</f>
        <v>0.65</v>
      </c>
    </row>
    <row r="2323" customHeight="1" ht="38">
      <c r="A2323" s="18" t="inlineStr">
        <is>
          <r>
            <t xml:space="preserve">J.02.000.028058</t>
          </r>
        </is>
      </c>
      <c r="B232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323" s="18" t="inlineStr">
        <is>
          <r>
            <t xml:space="preserve">SP Obras</t>
          </r>
        </is>
      </c>
      <c r="D2323" s="18" t="inlineStr">
        <is>
          <r>
            <t xml:space="preserve">L</t>
          </r>
        </is>
      </c>
      <c r="E2323" s="20" t="n">
        <v>0.25</v>
      </c>
      <c r="F2323" s="21" t="n">
        <v>39.44</v>
      </c>
      <c r="G2323" s="21" t="n">
        <f>ROUND(ROUND(E2323,4)*F2323,2)</f>
        <v>9.86</v>
      </c>
    </row>
    <row r="2324" customHeight="1" ht="15">
      <c r="A2324" s="2" t="inlineStr"/>
      <c r="B2324" s="2" t="inlineStr"/>
      <c r="C2324" s="2" t="inlineStr"/>
      <c r="D2324" s="2" t="inlineStr"/>
      <c r="E2324" s="22" t="inlineStr">
        <is>
          <r>
            <t xml:space="preserve">TOTAL Material:</t>
          </r>
        </is>
      </c>
      <c r="F2324" s="22" t="inlineStr"/>
      <c r="G2324" s="23" t="n">
        <f>SUM(G2321:G2323)</f>
        <v>18.83</v>
      </c>
    </row>
    <row r="2325" customHeight="1" ht="15">
      <c r="A2325" s="16" t="inlineStr">
        <is>
          <r>
            <t xml:space="preserve">Mão de Obra</t>
          </r>
        </is>
      </c>
      <c r="B2325" s="16" t="inlineStr"/>
      <c r="C2325" s="17" t="inlineStr">
        <is>
          <r>
            <t xml:space="preserve">FONTE</t>
          </r>
        </is>
      </c>
      <c r="D2325" s="17" t="inlineStr">
        <is>
          <r>
            <t xml:space="preserve">UNID</t>
          </r>
        </is>
      </c>
      <c r="E2325" s="17" t="inlineStr">
        <is>
          <r>
            <t xml:space="preserve">COEFICIENTE</t>
          </r>
        </is>
      </c>
      <c r="F2325" s="17" t="inlineStr">
        <is>
          <r>
            <t xml:space="preserve">PREÇO UNITÁRIO</t>
          </r>
        </is>
      </c>
      <c r="G2325" s="17" t="inlineStr">
        <is>
          <r>
            <t xml:space="preserve">TOTAL</t>
          </r>
        </is>
      </c>
    </row>
    <row r="2326" customHeight="1" ht="29">
      <c r="A2326" s="18" t="inlineStr">
        <is>
          <r>
            <t xml:space="preserve">B.01.000.010141</t>
          </r>
        </is>
      </c>
      <c r="B2326" s="19" t="inlineStr">
        <is>
          <r>
            <t xml:space="preserve">Ajudante de pintor</t>
          </r>
        </is>
      </c>
      <c r="C2326" s="18" t="inlineStr">
        <is>
          <r>
            <t xml:space="preserve">SP Obras</t>
          </r>
        </is>
      </c>
      <c r="D2326" s="18" t="inlineStr">
        <is>
          <r>
            <t xml:space="preserve">H</t>
          </r>
        </is>
      </c>
      <c r="E2326" s="20" t="n">
        <v>0.6</v>
      </c>
      <c r="F2326" s="21" t="n">
        <v>20.4363</v>
      </c>
      <c r="G2326" s="21" t="n">
        <f>ROUND(ROUND(E2326,4)*F2326,2)</f>
        <v>12.26</v>
      </c>
    </row>
    <row r="2327" customHeight="1" ht="29">
      <c r="A2327" s="18" t="inlineStr">
        <is>
          <r>
            <t xml:space="preserve">B.01.000.010140</t>
          </r>
        </is>
      </c>
      <c r="B2327" s="19" t="inlineStr">
        <is>
          <r>
            <t xml:space="preserve">Pintor</t>
          </r>
        </is>
      </c>
      <c r="C2327" s="18" t="inlineStr">
        <is>
          <r>
            <t xml:space="preserve">SP Obras</t>
          </r>
        </is>
      </c>
      <c r="D2327" s="18" t="inlineStr">
        <is>
          <r>
            <t xml:space="preserve">H</t>
          </r>
        </is>
      </c>
      <c r="E2327" s="20" t="n">
        <v>0.6</v>
      </c>
      <c r="F2327" s="21" t="n">
        <v>29.8021</v>
      </c>
      <c r="G2327" s="21" t="n">
        <f>ROUND(ROUND(E2327,4)*F2327,2)</f>
        <v>17.88</v>
      </c>
    </row>
    <row r="2328" customHeight="1" ht="15">
      <c r="A2328" s="2" t="inlineStr"/>
      <c r="B2328" s="2" t="inlineStr"/>
      <c r="C2328" s="2" t="inlineStr"/>
      <c r="D2328" s="2" t="inlineStr"/>
      <c r="E2328" s="22" t="inlineStr">
        <is>
          <r>
            <t xml:space="preserve">TOTAL Mão de Obra:</t>
          </r>
        </is>
      </c>
      <c r="F2328" s="22" t="inlineStr"/>
      <c r="G2328" s="23" t="n">
        <f>SUM(G2326:G2327)</f>
        <v>30.14</v>
      </c>
    </row>
    <row r="2329" customHeight="1" ht="15">
      <c r="A2329" s="2" t="inlineStr"/>
      <c r="B2329" s="2" t="inlineStr"/>
      <c r="C2329" s="2" t="inlineStr"/>
      <c r="D2329" s="2" t="inlineStr"/>
      <c r="E2329" s="24" t="inlineStr">
        <is>
          <r>
            <t xml:space="preserve">VALOR:</t>
          </r>
        </is>
      </c>
      <c r="F2329" s="24" t="inlineStr"/>
      <c r="G2329" s="25" t="n">
        <f>ROUND(SUM(G2324,G2328),2)</f>
        <v>48.97</v>
      </c>
    </row>
    <row r="2330" customHeight="1" ht="10">
      <c r="A2330" s="2" t="inlineStr"/>
      <c r="B2330" s="2" t="inlineStr"/>
      <c r="C2330" s="2" t="inlineStr"/>
      <c r="D2330" s="2" t="inlineStr"/>
      <c r="E2330" s="14" t="inlineStr"/>
      <c r="F2330" s="14" t="inlineStr"/>
      <c r="G2330" s="14" t="inlineStr"/>
    </row>
    <row r="2331" customHeight="1" ht="20">
      <c r="A2331" s="15" t="inlineStr">
        <is>
          <r>
            <t xml:space="preserve">3.5.21. ​33.12.011​ Esmalte à base de água em madeira, inclusive preparo​ (M2)</t>
          </r>
        </is>
      </c>
      <c r="B2331" s="15" t="inlineStr"/>
      <c r="C2331" s="15" t="inlineStr"/>
      <c r="D2331" s="15" t="inlineStr"/>
      <c r="E2331" s="15" t="inlineStr"/>
      <c r="F2331" s="15" t="inlineStr"/>
      <c r="G2331" s="15" t="inlineStr"/>
    </row>
    <row r="2332" customHeight="1" ht="15">
      <c r="A2332" s="16" t="inlineStr">
        <is>
          <r>
            <t xml:space="preserve">Material</t>
          </r>
        </is>
      </c>
      <c r="B2332" s="16" t="inlineStr"/>
      <c r="C2332" s="17" t="inlineStr">
        <is>
          <r>
            <t xml:space="preserve">FONTE</t>
          </r>
        </is>
      </c>
      <c r="D2332" s="17" t="inlineStr">
        <is>
          <r>
            <t xml:space="preserve">UNID</t>
          </r>
        </is>
      </c>
      <c r="E2332" s="17" t="inlineStr">
        <is>
          <r>
            <t xml:space="preserve">COEFICIENTE</t>
          </r>
        </is>
      </c>
      <c r="F2332" s="17" t="inlineStr">
        <is>
          <r>
            <t xml:space="preserve">PREÇO UNITÁRIO</t>
          </r>
        </is>
      </c>
      <c r="G2332" s="17" t="inlineStr">
        <is>
          <r>
            <t xml:space="preserve">TOTAL</t>
          </r>
        </is>
      </c>
    </row>
    <row r="2333" customHeight="1" ht="38">
      <c r="A2333" s="18" t="inlineStr">
        <is>
          <r>
            <t xml:space="preserve">J.02.000.038000</t>
          </r>
        </is>
      </c>
      <c r="B233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333" s="18" t="inlineStr">
        <is>
          <r>
            <t xml:space="preserve">SP Obras</t>
          </r>
        </is>
      </c>
      <c r="D2333" s="18" t="inlineStr">
        <is>
          <r>
            <t xml:space="preserve">L</t>
          </r>
        </is>
      </c>
      <c r="E2333" s="20" t="n">
        <v>0.2</v>
      </c>
      <c r="F2333" s="21" t="n">
        <v>41.61</v>
      </c>
      <c r="G2333" s="21" t="n">
        <f>ROUND(ROUND(E2333,4)*F2333,2)</f>
        <v>8.32</v>
      </c>
    </row>
    <row r="2334" customHeight="1" ht="29">
      <c r="A2334" s="18" t="inlineStr">
        <is>
          <r>
            <t xml:space="preserve">J.01.000.038040</t>
          </r>
        </is>
      </c>
      <c r="B2334" s="19" t="inlineStr">
        <is>
          <r>
            <t xml:space="preserve">Lixa d´água, ref. Norton n° 80, Aquaflex ou equivalente</t>
          </r>
        </is>
      </c>
      <c r="C2334" s="18" t="inlineStr">
        <is>
          <r>
            <t xml:space="preserve">SP Obras</t>
          </r>
        </is>
      </c>
      <c r="D2334" s="18" t="inlineStr">
        <is>
          <r>
            <t xml:space="preserve">UN</t>
          </r>
        </is>
      </c>
      <c r="E2334" s="20" t="n">
        <v>0.5</v>
      </c>
      <c r="F2334" s="21" t="n">
        <v>2.17</v>
      </c>
      <c r="G2334" s="21" t="n">
        <f>ROUND(ROUND(E2334,4)*F2334,2)</f>
        <v>1.09</v>
      </c>
    </row>
    <row r="2335" customHeight="1" ht="38">
      <c r="A2335" s="18" t="inlineStr">
        <is>
          <r>
            <t xml:space="preserve">J.02.000.028058</t>
          </r>
        </is>
      </c>
      <c r="B233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335" s="18" t="inlineStr">
        <is>
          <r>
            <t xml:space="preserve">SP Obras</t>
          </r>
        </is>
      </c>
      <c r="D2335" s="18" t="inlineStr">
        <is>
          <r>
            <t xml:space="preserve">L</t>
          </r>
        </is>
      </c>
      <c r="E2335" s="20" t="n">
        <v>0.25</v>
      </c>
      <c r="F2335" s="21" t="n">
        <v>39.44</v>
      </c>
      <c r="G2335" s="21" t="n">
        <f>ROUND(ROUND(E2335,4)*F2335,2)</f>
        <v>9.86</v>
      </c>
    </row>
    <row r="2336" customHeight="1" ht="15">
      <c r="A2336" s="2" t="inlineStr"/>
      <c r="B2336" s="2" t="inlineStr"/>
      <c r="C2336" s="2" t="inlineStr"/>
      <c r="D2336" s="2" t="inlineStr"/>
      <c r="E2336" s="22" t="inlineStr">
        <is>
          <r>
            <t xml:space="preserve">TOTAL Material:</t>
          </r>
        </is>
      </c>
      <c r="F2336" s="22" t="inlineStr"/>
      <c r="G2336" s="23" t="n">
        <f>SUM(G2333:G2335)</f>
        <v>19.27</v>
      </c>
    </row>
    <row r="2337" customHeight="1" ht="15">
      <c r="A2337" s="16" t="inlineStr">
        <is>
          <r>
            <t xml:space="preserve">Mão de Obra</t>
          </r>
        </is>
      </c>
      <c r="B2337" s="16" t="inlineStr"/>
      <c r="C2337" s="17" t="inlineStr">
        <is>
          <r>
            <t xml:space="preserve">FONTE</t>
          </r>
        </is>
      </c>
      <c r="D2337" s="17" t="inlineStr">
        <is>
          <r>
            <t xml:space="preserve">UNID</t>
          </r>
        </is>
      </c>
      <c r="E2337" s="17" t="inlineStr">
        <is>
          <r>
            <t xml:space="preserve">COEFICIENTE</t>
          </r>
        </is>
      </c>
      <c r="F2337" s="17" t="inlineStr">
        <is>
          <r>
            <t xml:space="preserve">PREÇO UNITÁRIO</t>
          </r>
        </is>
      </c>
      <c r="G2337" s="17" t="inlineStr">
        <is>
          <r>
            <t xml:space="preserve">TOTAL</t>
          </r>
        </is>
      </c>
    </row>
    <row r="2338" customHeight="1" ht="29">
      <c r="A2338" s="18" t="inlineStr">
        <is>
          <r>
            <t xml:space="preserve">B.01.000.010141</t>
          </r>
        </is>
      </c>
      <c r="B2338" s="19" t="inlineStr">
        <is>
          <r>
            <t xml:space="preserve">Ajudante de pintor</t>
          </r>
        </is>
      </c>
      <c r="C2338" s="18" t="inlineStr">
        <is>
          <r>
            <t xml:space="preserve">SP Obras</t>
          </r>
        </is>
      </c>
      <c r="D2338" s="18" t="inlineStr">
        <is>
          <r>
            <t xml:space="preserve">H</t>
          </r>
        </is>
      </c>
      <c r="E2338" s="20" t="n">
        <v>0.6</v>
      </c>
      <c r="F2338" s="21" t="n">
        <v>20.4363</v>
      </c>
      <c r="G2338" s="21" t="n">
        <f>ROUND(ROUND(E2338,4)*F2338,2)</f>
        <v>12.26</v>
      </c>
    </row>
    <row r="2339" customHeight="1" ht="29">
      <c r="A2339" s="18" t="inlineStr">
        <is>
          <r>
            <t xml:space="preserve">B.01.000.010140</t>
          </r>
        </is>
      </c>
      <c r="B2339" s="19" t="inlineStr">
        <is>
          <r>
            <t xml:space="preserve">Pintor</t>
          </r>
        </is>
      </c>
      <c r="C2339" s="18" t="inlineStr">
        <is>
          <r>
            <t xml:space="preserve">SP Obras</t>
          </r>
        </is>
      </c>
      <c r="D2339" s="18" t="inlineStr">
        <is>
          <r>
            <t xml:space="preserve">H</t>
          </r>
        </is>
      </c>
      <c r="E2339" s="20" t="n">
        <v>0.6</v>
      </c>
      <c r="F2339" s="21" t="n">
        <v>29.8021</v>
      </c>
      <c r="G2339" s="21" t="n">
        <f>ROUND(ROUND(E2339,4)*F2339,2)</f>
        <v>17.88</v>
      </c>
    </row>
    <row r="2340" customHeight="1" ht="15">
      <c r="A2340" s="2" t="inlineStr"/>
      <c r="B2340" s="2" t="inlineStr"/>
      <c r="C2340" s="2" t="inlineStr"/>
      <c r="D2340" s="2" t="inlineStr"/>
      <c r="E2340" s="22" t="inlineStr">
        <is>
          <r>
            <t xml:space="preserve">TOTAL Mão de Obra:</t>
          </r>
        </is>
      </c>
      <c r="F2340" s="22" t="inlineStr"/>
      <c r="G2340" s="23" t="n">
        <f>SUM(G2338:G2339)</f>
        <v>30.14</v>
      </c>
    </row>
    <row r="2341" customHeight="1" ht="15">
      <c r="A2341" s="2" t="inlineStr"/>
      <c r="B2341" s="2" t="inlineStr"/>
      <c r="C2341" s="2" t="inlineStr"/>
      <c r="D2341" s="2" t="inlineStr"/>
      <c r="E2341" s="24" t="inlineStr">
        <is>
          <r>
            <t xml:space="preserve">VALOR:</t>
          </r>
        </is>
      </c>
      <c r="F2341" s="24" t="inlineStr"/>
      <c r="G2341" s="25" t="n">
        <f>ROUND(SUM(G2336,G2340),2)</f>
        <v>49.41</v>
      </c>
    </row>
    <row r="2342" customHeight="1" ht="10">
      <c r="A2342" s="2" t="inlineStr"/>
      <c r="B2342" s="2" t="inlineStr"/>
      <c r="C2342" s="2" t="inlineStr"/>
      <c r="D2342" s="2" t="inlineStr"/>
      <c r="E2342" s="14" t="inlineStr"/>
      <c r="F2342" s="14" t="inlineStr"/>
      <c r="G2342" s="14" t="inlineStr"/>
    </row>
    <row r="2343" customHeight="1" ht="20">
      <c r="A2343" s="15" t="inlineStr">
        <is>
          <r>
            <t xml:space="preserve">3.5.22. ​44.02.062​ Tampo/bancada em granito, com frontão, espessura de 2 cm, acabamento polido​ (M2)</t>
          </r>
        </is>
      </c>
      <c r="B2343" s="15" t="inlineStr"/>
      <c r="C2343" s="15" t="inlineStr"/>
      <c r="D2343" s="15" t="inlineStr"/>
      <c r="E2343" s="15" t="inlineStr"/>
      <c r="F2343" s="15" t="inlineStr"/>
      <c r="G2343" s="15" t="inlineStr"/>
    </row>
    <row r="2344" customHeight="1" ht="15">
      <c r="A2344" s="16" t="inlineStr">
        <is>
          <r>
            <t xml:space="preserve">Material</t>
          </r>
        </is>
      </c>
      <c r="B2344" s="16" t="inlineStr"/>
      <c r="C2344" s="17" t="inlineStr">
        <is>
          <r>
            <t xml:space="preserve">FONTE</t>
          </r>
        </is>
      </c>
      <c r="D2344" s="17" t="inlineStr">
        <is>
          <r>
            <t xml:space="preserve">UNID</t>
          </r>
        </is>
      </c>
      <c r="E2344" s="17" t="inlineStr">
        <is>
          <r>
            <t xml:space="preserve">COEFICIENTE</t>
          </r>
        </is>
      </c>
      <c r="F2344" s="17" t="inlineStr">
        <is>
          <r>
            <t xml:space="preserve">PREÇO UNITÁRIO</t>
          </r>
        </is>
      </c>
      <c r="G2344" s="17" t="inlineStr">
        <is>
          <r>
            <t xml:space="preserve">TOTAL</t>
          </r>
        </is>
      </c>
    </row>
    <row r="2345" customHeight="1" ht="29">
      <c r="A2345" s="18" t="inlineStr">
        <is>
          <r>
            <t xml:space="preserve">B.02.000.039056</t>
          </r>
        </is>
      </c>
      <c r="B2345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2345" s="18" t="inlineStr">
        <is>
          <r>
            <t xml:space="preserve">SP Obras</t>
          </r>
        </is>
      </c>
      <c r="D2345" s="18" t="inlineStr">
        <is>
          <r>
            <t xml:space="preserve">KG</t>
          </r>
        </is>
      </c>
      <c r="E2345" s="20" t="n">
        <v>0.0393</v>
      </c>
      <c r="F2345" s="21" t="n">
        <v>3.83</v>
      </c>
      <c r="G2345" s="21" t="n">
        <f>ROUND(ROUND(E2345,4)*F2345,2)</f>
        <v>0.15</v>
      </c>
    </row>
    <row r="2346" customHeight="1" ht="29">
      <c r="A2346" s="18" t="inlineStr">
        <is>
          <r>
            <t xml:space="preserve">B.02.000.037501</t>
          </r>
        </is>
      </c>
      <c r="B2346" s="19" t="inlineStr">
        <is>
          <r>
            <t xml:space="preserve">Massa plástica para mármore e granito</t>
          </r>
        </is>
      </c>
      <c r="C2346" s="18" t="inlineStr">
        <is>
          <r>
            <t xml:space="preserve">SP Obras</t>
          </r>
        </is>
      </c>
      <c r="D2346" s="18" t="inlineStr">
        <is>
          <r>
            <t xml:space="preserve">KG</t>
          </r>
        </is>
      </c>
      <c r="E2346" s="20" t="n">
        <v>0.5865</v>
      </c>
      <c r="F2346" s="21" t="n">
        <v>42.55</v>
      </c>
      <c r="G2346" s="21" t="n">
        <f>ROUND(ROUND(E2346,4)*F2346,2)</f>
        <v>24.96</v>
      </c>
    </row>
    <row r="2347" customHeight="1" ht="29">
      <c r="A2347" s="18" t="inlineStr">
        <is>
          <r>
            <t xml:space="preserve">K.02.000.032502</t>
          </r>
        </is>
      </c>
      <c r="B2347" s="19" t="inlineStr">
        <is>
          <r>
            <t xml:space="preserve">Tampo (com frontão) em granito, com espessura de 2 cm, com furo para 1 cuba simples, nas cores Andorinha, cinza Corumbá, Santa Cecília, verde Ubatuba, acabamento polido</t>
          </r>
        </is>
      </c>
      <c r="C2347" s="18" t="inlineStr">
        <is>
          <r>
            <t xml:space="preserve">SP Obras</t>
          </r>
        </is>
      </c>
      <c r="D2347" s="18" t="inlineStr">
        <is>
          <r>
            <t xml:space="preserve">M2</t>
          </r>
        </is>
      </c>
      <c r="E2347" s="20" t="n">
        <v>1.005</v>
      </c>
      <c r="F2347" s="21" t="n">
        <v>918.4</v>
      </c>
      <c r="G2347" s="21" t="n">
        <f>ROUND(ROUND(E2347,4)*F2347,2)</f>
        <v>922.99</v>
      </c>
    </row>
    <row r="2348" customHeight="1" ht="15">
      <c r="A2348" s="2" t="inlineStr"/>
      <c r="B2348" s="2" t="inlineStr"/>
      <c r="C2348" s="2" t="inlineStr"/>
      <c r="D2348" s="2" t="inlineStr"/>
      <c r="E2348" s="22" t="inlineStr">
        <is>
          <r>
            <t xml:space="preserve">TOTAL Material:</t>
          </r>
        </is>
      </c>
      <c r="F2348" s="22" t="inlineStr"/>
      <c r="G2348" s="23" t="n">
        <f>SUM(G2345:G2347)</f>
        <v>948.1</v>
      </c>
    </row>
    <row r="2349" customHeight="1" ht="15">
      <c r="A2349" s="16" t="inlineStr">
        <is>
          <r>
            <t xml:space="preserve">Mão de Obra</t>
          </r>
        </is>
      </c>
      <c r="B2349" s="16" t="inlineStr"/>
      <c r="C2349" s="17" t="inlineStr">
        <is>
          <r>
            <t xml:space="preserve">FONTE</t>
          </r>
        </is>
      </c>
      <c r="D2349" s="17" t="inlineStr">
        <is>
          <r>
            <t xml:space="preserve">UNID</t>
          </r>
        </is>
      </c>
      <c r="E2349" s="17" t="inlineStr">
        <is>
          <r>
            <t xml:space="preserve">COEFICIENTE</t>
          </r>
        </is>
      </c>
      <c r="F2349" s="17" t="inlineStr">
        <is>
          <r>
            <t xml:space="preserve">PREÇO UNITÁRIO</t>
          </r>
        </is>
      </c>
      <c r="G2349" s="17" t="inlineStr">
        <is>
          <r>
            <t xml:space="preserve">TOTAL</t>
          </r>
        </is>
      </c>
    </row>
    <row r="2350" customHeight="1" ht="29">
      <c r="A2350" s="18" t="inlineStr">
        <is>
          <r>
            <t xml:space="preserve">B.01.000.010124</t>
          </r>
        </is>
      </c>
      <c r="B2350" s="19" t="inlineStr">
        <is>
          <r>
            <t xml:space="preserve">Graniteiro</t>
          </r>
        </is>
      </c>
      <c r="C2350" s="18" t="inlineStr">
        <is>
          <r>
            <t xml:space="preserve">SP Obras</t>
          </r>
        </is>
      </c>
      <c r="D2350" s="18" t="inlineStr">
        <is>
          <r>
            <t xml:space="preserve">H</t>
          </r>
        </is>
      </c>
      <c r="E2350" s="20" t="n">
        <v>1.8688</v>
      </c>
      <c r="F2350" s="21" t="n">
        <v>29.8021</v>
      </c>
      <c r="G2350" s="21" t="n">
        <f>ROUND(ROUND(E2350,4)*F2350,2)</f>
        <v>55.69</v>
      </c>
    </row>
    <row r="2351" customHeight="1" ht="29">
      <c r="A2351" s="18" t="inlineStr">
        <is>
          <r>
            <t xml:space="preserve">B.01.000.010146</t>
          </r>
        </is>
      </c>
      <c r="B2351" s="19" t="inlineStr">
        <is>
          <r>
            <t xml:space="preserve">Servente</t>
          </r>
        </is>
      </c>
      <c r="C2351" s="18" t="inlineStr">
        <is>
          <r>
            <t xml:space="preserve">SP Obras</t>
          </r>
        </is>
      </c>
      <c r="D2351" s="18" t="inlineStr">
        <is>
          <r>
            <t xml:space="preserve">H</t>
          </r>
        </is>
      </c>
      <c r="E2351" s="20" t="n">
        <v>1.3376</v>
      </c>
      <c r="F2351" s="21" t="n">
        <v>20.4363</v>
      </c>
      <c r="G2351" s="21" t="n">
        <f>ROUND(ROUND(E2351,4)*F2351,2)</f>
        <v>27.34</v>
      </c>
    </row>
    <row r="2352" customHeight="1" ht="15">
      <c r="A2352" s="2" t="inlineStr"/>
      <c r="B2352" s="2" t="inlineStr"/>
      <c r="C2352" s="2" t="inlineStr"/>
      <c r="D2352" s="2" t="inlineStr"/>
      <c r="E2352" s="22" t="inlineStr">
        <is>
          <r>
            <t xml:space="preserve">TOTAL Mão de Obra:</t>
          </r>
        </is>
      </c>
      <c r="F2352" s="22" t="inlineStr"/>
      <c r="G2352" s="23" t="n">
        <f>SUM(G2350:G2351)</f>
        <v>83.03</v>
      </c>
    </row>
    <row r="2353" customHeight="1" ht="15">
      <c r="A2353" s="2" t="inlineStr"/>
      <c r="B2353" s="2" t="inlineStr"/>
      <c r="C2353" s="2" t="inlineStr"/>
      <c r="D2353" s="2" t="inlineStr"/>
      <c r="E2353" s="24" t="inlineStr">
        <is>
          <r>
            <t xml:space="preserve">VALOR:</t>
          </r>
        </is>
      </c>
      <c r="F2353" s="24" t="inlineStr"/>
      <c r="G2353" s="25" t="n">
        <f>ROUND(SUM(G2348,G2352),2)</f>
        <v>1031.13</v>
      </c>
    </row>
    <row r="2354" customHeight="1" ht="10">
      <c r="A2354" s="2" t="inlineStr"/>
      <c r="B2354" s="2" t="inlineStr"/>
      <c r="C2354" s="2" t="inlineStr"/>
      <c r="D2354" s="2" t="inlineStr"/>
      <c r="E2354" s="14" t="inlineStr"/>
      <c r="F2354" s="14" t="inlineStr"/>
      <c r="G2354" s="14" t="inlineStr"/>
    </row>
    <row r="2355" customHeight="1" ht="20">
      <c r="A2355" s="15" t="inlineStr">
        <is>
          <r>
            <t xml:space="preserve">3.5.23. ​05.01.092​ Pm-60 porta de madeira sarrafeada p/ pint. c/ band. bat. met. l=92cm inclusive reforço de fechadura​ (UN)</t>
          </r>
        </is>
      </c>
      <c r="B2355" s="15" t="inlineStr"/>
      <c r="C2355" s="15" t="inlineStr"/>
      <c r="D2355" s="15" t="inlineStr"/>
      <c r="E2355" s="15" t="inlineStr"/>
      <c r="F2355" s="15" t="inlineStr"/>
      <c r="G2355" s="15" t="inlineStr"/>
    </row>
    <row r="2356" customHeight="1" ht="15">
      <c r="A2356" s="16" t="inlineStr">
        <is>
          <r>
            <t xml:space="preserve">Material</t>
          </r>
        </is>
      </c>
      <c r="B2356" s="16" t="inlineStr"/>
      <c r="C2356" s="17" t="inlineStr">
        <is>
          <r>
            <t xml:space="preserve">FONTE</t>
          </r>
        </is>
      </c>
      <c r="D2356" s="17" t="inlineStr">
        <is>
          <r>
            <t xml:space="preserve">UNID</t>
          </r>
        </is>
      </c>
      <c r="E2356" s="17" t="inlineStr">
        <is>
          <r>
            <t xml:space="preserve">COEFICIENTE</t>
          </r>
        </is>
      </c>
      <c r="F2356" s="17" t="inlineStr">
        <is>
          <r>
            <t xml:space="preserve">PREÇO UNITÁRIO</t>
          </r>
        </is>
      </c>
      <c r="G2356" s="17" t="inlineStr">
        <is>
          <r>
            <t xml:space="preserve">TOTAL</t>
          </r>
        </is>
      </c>
    </row>
    <row r="2357" customHeight="1" ht="21">
      <c r="A2357" s="18" t="inlineStr">
        <is>
          <r>
            <t xml:space="preserve">3.03.08</t>
          </r>
        </is>
      </c>
      <c r="B2357" s="19" t="inlineStr">
        <is>
          <r>
            <t xml:space="preserve">BANDEIRA P/ PORTA SARRAF.SEMI OCA LISA P/ PINTURA G1-C1</t>
          </r>
        </is>
      </c>
      <c r="C2357" s="18" t="inlineStr">
        <is>
          <r>
            <t xml:space="preserve">SP Educação</t>
          </r>
        </is>
      </c>
      <c r="D2357" s="18" t="inlineStr">
        <is>
          <r>
            <t xml:space="preserve">M2</t>
          </r>
        </is>
      </c>
      <c r="E2357" s="30" t="n">
        <v>0.45</v>
      </c>
      <c r="F2357" s="21" t="n">
        <v>126.61</v>
      </c>
      <c r="G2357" s="21" t="n">
        <f>TRUNC(TRUNC(E2357,5)*F2357,2)</f>
        <v>56.97</v>
      </c>
    </row>
    <row r="2358" customHeight="1" ht="21">
      <c r="A2358" s="18" t="inlineStr">
        <is>
          <r>
            <t xml:space="preserve">3.13.12</t>
          </r>
        </is>
      </c>
      <c r="B2358" s="19" t="inlineStr">
        <is>
          <r>
            <t xml:space="preserve">BATENTE METALICO EM PERFIL CHAPA 14 (1,9MM) ZINCADA</t>
          </r>
        </is>
      </c>
      <c r="C2358" s="18" t="inlineStr">
        <is>
          <r>
            <t xml:space="preserve">SP Educação</t>
          </r>
        </is>
      </c>
      <c r="D2358" s="18" t="inlineStr">
        <is>
          <r>
            <t xml:space="preserve">M</t>
          </r>
        </is>
      </c>
      <c r="E2358" s="30" t="n">
        <v>5.1</v>
      </c>
      <c r="F2358" s="21" t="n">
        <v>230.22</v>
      </c>
      <c r="G2358" s="21" t="n">
        <f>TRUNC(TRUNC(E2358,5)*F2358,2)</f>
        <v>1174.12</v>
      </c>
    </row>
    <row r="2359" customHeight="1" ht="15">
      <c r="A2359" s="18" t="inlineStr">
        <is>
          <r>
            <t xml:space="preserve">3.17.53</t>
          </r>
        </is>
      </c>
      <c r="B2359" s="19" t="inlineStr">
        <is>
          <r>
            <t xml:space="preserve">CONJ. FECHADURA EXT. D=55MM C/ MACANETA E ROSETA</t>
          </r>
        </is>
      </c>
      <c r="C2359" s="18" t="inlineStr">
        <is>
          <r>
            <t xml:space="preserve">SP Educação</t>
          </r>
        </is>
      </c>
      <c r="D2359" s="18" t="inlineStr">
        <is>
          <r>
            <t xml:space="preserve">CJ</t>
          </r>
        </is>
      </c>
      <c r="E2359" s="30" t="n">
        <v>1.0</v>
      </c>
      <c r="F2359" s="21" t="n">
        <v>208.85</v>
      </c>
      <c r="G2359" s="21" t="n">
        <f>TRUNC(TRUNC(E2359,5)*F2359,2)</f>
        <v>208.85</v>
      </c>
    </row>
    <row r="2360" customHeight="1" ht="15">
      <c r="A2360" s="18" t="inlineStr">
        <is>
          <r>
            <t xml:space="preserve">3.15.33</t>
          </r>
        </is>
      </c>
      <c r="B2360" s="19" t="inlineStr">
        <is>
          <r>
            <t xml:space="preserve">DOBRADICA ACO CROM. C/PINO BOLAS ACO 3 1/2X3"</t>
          </r>
        </is>
      </c>
      <c r="C2360" s="18" t="inlineStr">
        <is>
          <r>
            <t xml:space="preserve">SP Educação</t>
          </r>
        </is>
      </c>
      <c r="D2360" s="18" t="inlineStr">
        <is>
          <r>
            <t xml:space="preserve">UN</t>
          </r>
        </is>
      </c>
      <c r="E2360" s="30" t="n">
        <v>3.0</v>
      </c>
      <c r="F2360" s="21" t="n">
        <v>37.06</v>
      </c>
      <c r="G2360" s="21" t="n">
        <f>TRUNC(TRUNC(E2360,5)*F2360,2)</f>
        <v>111.18</v>
      </c>
    </row>
    <row r="2361" customHeight="1" ht="15">
      <c r="A2361" s="18" t="inlineStr">
        <is>
          <r>
            <t xml:space="preserve">3.75.91</t>
          </r>
        </is>
      </c>
      <c r="B2361" s="19" t="inlineStr">
        <is>
          <r>
            <t xml:space="preserve">GALVANIZACAO A FRIO (TINTA RICA EM ZINCO)</t>
          </r>
        </is>
      </c>
      <c r="C2361" s="18" t="inlineStr">
        <is>
          <r>
            <t xml:space="preserve">SP Educação</t>
          </r>
        </is>
      </c>
      <c r="D2361" s="18" t="inlineStr">
        <is>
          <r>
            <t xml:space="preserve">L</t>
          </r>
        </is>
      </c>
      <c r="E2361" s="30" t="n">
        <v>0.006</v>
      </c>
      <c r="F2361" s="21" t="n">
        <v>312.61</v>
      </c>
      <c r="G2361" s="21" t="n">
        <f>TRUNC(TRUNC(E2361,5)*F2361,2)</f>
        <v>1.87</v>
      </c>
    </row>
    <row r="2362" customHeight="1" ht="15">
      <c r="A2362" s="18" t="inlineStr">
        <is>
          <r>
            <t xml:space="preserve">2.67.46</t>
          </r>
        </is>
      </c>
      <c r="B2362" s="19" t="inlineStr">
        <is>
          <r>
            <t xml:space="preserve">PARAFUSO AUTO-ATARRACHANTE 4,8X25MM</t>
          </r>
        </is>
      </c>
      <c r="C2362" s="18" t="inlineStr">
        <is>
          <r>
            <t xml:space="preserve">SP Educação</t>
          </r>
        </is>
      </c>
      <c r="D2362" s="18" t="inlineStr">
        <is>
          <r>
            <t xml:space="preserve">UN</t>
          </r>
        </is>
      </c>
      <c r="E2362" s="30" t="n">
        <v>2.0</v>
      </c>
      <c r="F2362" s="21" t="n">
        <v>0.17</v>
      </c>
      <c r="G2362" s="21" t="n">
        <f>TRUNC(TRUNC(E2362,5)*F2362,2)</f>
        <v>0.34</v>
      </c>
    </row>
    <row r="2363" customHeight="1" ht="15">
      <c r="A2363" s="18" t="inlineStr">
        <is>
          <r>
            <t xml:space="preserve">2.68.41</t>
          </r>
        </is>
      </c>
      <c r="B2363" s="19" t="inlineStr">
        <is>
          <r>
            <t xml:space="preserve">PARAFUSO SEXT 5/16X1 3/4" C/ PORCA E ARRUELA PRES</t>
          </r>
        </is>
      </c>
      <c r="C2363" s="18" t="inlineStr">
        <is>
          <r>
            <t xml:space="preserve">SP Educação</t>
          </r>
        </is>
      </c>
      <c r="D2363" s="18" t="inlineStr">
        <is>
          <r>
            <t xml:space="preserve">CJ</t>
          </r>
        </is>
      </c>
      <c r="E2363" s="30" t="n">
        <v>4.0</v>
      </c>
      <c r="F2363" s="21" t="n">
        <v>0.82</v>
      </c>
      <c r="G2363" s="21" t="n">
        <f>TRUNC(TRUNC(E2363,5)*F2363,2)</f>
        <v>3.28</v>
      </c>
    </row>
    <row r="2364" customHeight="1" ht="21">
      <c r="A2364" s="18" t="inlineStr">
        <is>
          <r>
            <t xml:space="preserve">3.02.24</t>
          </r>
        </is>
      </c>
      <c r="B2364" s="19" t="inlineStr">
        <is>
          <r>
            <t xml:space="preserve">PORTA SARRAF.SEMI OCA LISA P/ PINTURA 92X210CM G1-C1</t>
          </r>
        </is>
      </c>
      <c r="C2364" s="18" t="inlineStr">
        <is>
          <r>
            <t xml:space="preserve">SP Educação</t>
          </r>
        </is>
      </c>
      <c r="D2364" s="18" t="inlineStr">
        <is>
          <r>
            <t xml:space="preserve">UN</t>
          </r>
        </is>
      </c>
      <c r="E2364" s="30" t="n">
        <v>1.0</v>
      </c>
      <c r="F2364" s="21" t="n">
        <v>255.23</v>
      </c>
      <c r="G2364" s="21" t="n">
        <f>TRUNC(TRUNC(E2364,5)*F2364,2)</f>
        <v>255.23</v>
      </c>
    </row>
    <row r="2365" customHeight="1" ht="15">
      <c r="A2365" s="18" t="inlineStr">
        <is>
          <r>
            <t xml:space="preserve">3.15.60</t>
          </r>
        </is>
      </c>
      <c r="B2365" s="19" t="inlineStr">
        <is>
          <r>
            <t xml:space="preserve">REFORCO DE FECHADURA PARA PORTA (RP-02)</t>
          </r>
        </is>
      </c>
      <c r="C2365" s="18" t="inlineStr">
        <is>
          <r>
            <t xml:space="preserve">SP Educação</t>
          </r>
        </is>
      </c>
      <c r="D2365" s="18" t="inlineStr">
        <is>
          <r>
            <t xml:space="preserve">UN</t>
          </r>
        </is>
      </c>
      <c r="E2365" s="30" t="n">
        <v>1.0</v>
      </c>
      <c r="F2365" s="21" t="n">
        <v>77.82</v>
      </c>
      <c r="G2365" s="21" t="n">
        <f>TRUNC(TRUNC(E2365,5)*F2365,2)</f>
        <v>77.82</v>
      </c>
    </row>
    <row r="2366" customHeight="1" ht="15">
      <c r="A2366" s="18" t="inlineStr">
        <is>
          <r>
            <t xml:space="preserve">6.95.65</t>
          </r>
        </is>
      </c>
      <c r="B2366" s="19" t="inlineStr">
        <is>
          <r>
            <t xml:space="preserve">SOLDA ELETRICA</t>
          </r>
        </is>
      </c>
      <c r="C2366" s="18" t="inlineStr">
        <is>
          <r>
            <t xml:space="preserve">SP Educação</t>
          </r>
        </is>
      </c>
      <c r="D2366" s="18" t="inlineStr">
        <is>
          <r>
            <t xml:space="preserve">KG</t>
          </r>
        </is>
      </c>
      <c r="E2366" s="30" t="n">
        <v>0.2</v>
      </c>
      <c r="F2366" s="21" t="n">
        <v>72.65</v>
      </c>
      <c r="G2366" s="21" t="n">
        <f>TRUNC(TRUNC(E2366,5)*F2366,2)</f>
        <v>14.53</v>
      </c>
    </row>
    <row r="2367" customHeight="1" ht="15">
      <c r="A2367" s="18" t="inlineStr">
        <is>
          <r>
            <t xml:space="preserve">3.10.65</t>
          </r>
        </is>
      </c>
      <c r="B2367" s="19" t="inlineStr">
        <is>
          <r>
            <t xml:space="preserve">SUPORTE METÁLICO (PERFIL LAMINADO TRABALHADO)</t>
          </r>
        </is>
      </c>
      <c r="C2367" s="18" t="inlineStr">
        <is>
          <r>
            <t xml:space="preserve">SP Educação</t>
          </r>
        </is>
      </c>
      <c r="D2367" s="18" t="inlineStr">
        <is>
          <r>
            <t xml:space="preserve">KG</t>
          </r>
        </is>
      </c>
      <c r="E2367" s="30" t="n">
        <v>2.116</v>
      </c>
      <c r="F2367" s="21" t="n">
        <v>43.68</v>
      </c>
      <c r="G2367" s="21" t="n">
        <f>TRUNC(TRUNC(E2367,5)*F2367,2)</f>
        <v>92.42</v>
      </c>
    </row>
    <row r="2368" customHeight="1" ht="15">
      <c r="A2368" s="2" t="inlineStr"/>
      <c r="B2368" s="2" t="inlineStr"/>
      <c r="C2368" s="2" t="inlineStr"/>
      <c r="D2368" s="2" t="inlineStr"/>
      <c r="E2368" s="22" t="inlineStr">
        <is>
          <r>
            <t xml:space="preserve">TOTAL Material:</t>
          </r>
        </is>
      </c>
      <c r="F2368" s="22" t="inlineStr"/>
      <c r="G2368" s="23" t="n">
        <f>SUM(G2357:G2367)</f>
        <v>1996.61</v>
      </c>
    </row>
    <row r="2369" customHeight="1" ht="15">
      <c r="A2369" s="16" t="inlineStr">
        <is>
          <r>
            <t xml:space="preserve">Mão de Obra</t>
          </r>
        </is>
      </c>
      <c r="B2369" s="16" t="inlineStr"/>
      <c r="C2369" s="17" t="inlineStr">
        <is>
          <r>
            <t xml:space="preserve">FONTE</t>
          </r>
        </is>
      </c>
      <c r="D2369" s="17" t="inlineStr">
        <is>
          <r>
            <t xml:space="preserve">UNID</t>
          </r>
        </is>
      </c>
      <c r="E2369" s="17" t="inlineStr">
        <is>
          <r>
            <t xml:space="preserve">COEFICIENTE</t>
          </r>
        </is>
      </c>
      <c r="F2369" s="17" t="inlineStr">
        <is>
          <r>
            <t xml:space="preserve">PREÇO UNITÁRIO</t>
          </r>
        </is>
      </c>
      <c r="G2369" s="17" t="inlineStr">
        <is>
          <r>
            <t xml:space="preserve">TOTAL</t>
          </r>
        </is>
      </c>
    </row>
    <row r="2370" customHeight="1" ht="15">
      <c r="A2370" s="18" t="inlineStr">
        <is>
          <r>
            <t xml:space="preserve">1.01.12</t>
          </r>
        </is>
      </c>
      <c r="B2370" s="19" t="inlineStr">
        <is>
          <r>
            <t xml:space="preserve">AJUDANTE DE CARPINTEIRO</t>
          </r>
        </is>
      </c>
      <c r="C2370" s="18" t="inlineStr">
        <is>
          <r>
            <t xml:space="preserve">SP Educação</t>
          </r>
        </is>
      </c>
      <c r="D2370" s="18" t="inlineStr">
        <is>
          <r>
            <t xml:space="preserve">H</t>
          </r>
        </is>
      </c>
      <c r="E2370" s="30" t="n">
        <v>3.75</v>
      </c>
      <c r="F2370" s="21" t="n">
        <v>22.7994</v>
      </c>
      <c r="G2370" s="21" t="n">
        <f>TRUNC(TRUNC(E2370,5)*F2370,2)</f>
        <v>85.49</v>
      </c>
    </row>
    <row r="2371" customHeight="1" ht="15">
      <c r="A2371" s="18" t="inlineStr">
        <is>
          <r>
            <t xml:space="preserve">1.01.45</t>
          </r>
        </is>
      </c>
      <c r="B2371" s="19" t="inlineStr">
        <is>
          <r>
            <t xml:space="preserve">AJUDANTE SERRALHEIRO</t>
          </r>
        </is>
      </c>
      <c r="C2371" s="18" t="inlineStr">
        <is>
          <r>
            <t xml:space="preserve">SP Educação</t>
          </r>
        </is>
      </c>
      <c r="D2371" s="18" t="inlineStr">
        <is>
          <r>
            <t xml:space="preserve">H</t>
          </r>
        </is>
      </c>
      <c r="E2371" s="30" t="n">
        <v>0.5</v>
      </c>
      <c r="F2371" s="21" t="n">
        <v>23.7318</v>
      </c>
      <c r="G2371" s="21" t="n">
        <f>TRUNC(TRUNC(E2371,5)*F2371,2)</f>
        <v>11.86</v>
      </c>
    </row>
    <row r="2372" customHeight="1" ht="15">
      <c r="A2372" s="18" t="inlineStr">
        <is>
          <r>
            <t xml:space="preserve">1.01.11</t>
          </r>
        </is>
      </c>
      <c r="B2372" s="19" t="inlineStr">
        <is>
          <r>
            <t xml:space="preserve">CARPINTEIRO</t>
          </r>
        </is>
      </c>
      <c r="C2372" s="18" t="inlineStr">
        <is>
          <r>
            <t xml:space="preserve">SP Educação</t>
          </r>
        </is>
      </c>
      <c r="D2372" s="18" t="inlineStr">
        <is>
          <r>
            <t xml:space="preserve">H</t>
          </r>
        </is>
      </c>
      <c r="E2372" s="30" t="n">
        <v>3.75</v>
      </c>
      <c r="F2372" s="21" t="n">
        <v>28.4826</v>
      </c>
      <c r="G2372" s="21" t="n">
        <f>TRUNC(TRUNC(E2372,5)*F2372,2)</f>
        <v>106.8</v>
      </c>
    </row>
    <row r="2373" customHeight="1" ht="15">
      <c r="A2373" s="18" t="inlineStr">
        <is>
          <r>
            <t xml:space="preserve">1.01.39</t>
          </r>
        </is>
      </c>
      <c r="B2373" s="19" t="inlineStr">
        <is>
          <r>
            <t xml:space="preserve">PEDREIRO</t>
          </r>
        </is>
      </c>
      <c r="C2373" s="18" t="inlineStr">
        <is>
          <r>
            <t xml:space="preserve">SP Educação</t>
          </r>
        </is>
      </c>
      <c r="D2373" s="18" t="inlineStr">
        <is>
          <r>
            <t xml:space="preserve">H</t>
          </r>
        </is>
      </c>
      <c r="E2373" s="30" t="n">
        <v>1.4</v>
      </c>
      <c r="F2373" s="21" t="n">
        <v>27.084</v>
      </c>
      <c r="G2373" s="21" t="n">
        <f>TRUNC(TRUNC(E2373,5)*F2373,2)</f>
        <v>37.91</v>
      </c>
    </row>
    <row r="2374" customHeight="1" ht="15">
      <c r="A2374" s="18" t="inlineStr">
        <is>
          <r>
            <t xml:space="preserve">1.01.44</t>
          </r>
        </is>
      </c>
      <c r="B2374" s="19" t="inlineStr">
        <is>
          <r>
            <t xml:space="preserve">SERRALHEIRO</t>
          </r>
        </is>
      </c>
      <c r="C2374" s="18" t="inlineStr">
        <is>
          <r>
            <t xml:space="preserve">SP Educação</t>
          </r>
        </is>
      </c>
      <c r="D2374" s="18" t="inlineStr">
        <is>
          <r>
            <t xml:space="preserve">H</t>
          </r>
        </is>
      </c>
      <c r="E2374" s="30" t="n">
        <v>0.5</v>
      </c>
      <c r="F2374" s="21" t="n">
        <v>37.8288</v>
      </c>
      <c r="G2374" s="21" t="n">
        <f>TRUNC(TRUNC(E2374,5)*F2374,2)</f>
        <v>18.91</v>
      </c>
    </row>
    <row r="2375" customHeight="1" ht="15">
      <c r="A2375" s="18" t="inlineStr">
        <is>
          <r>
            <t xml:space="preserve">1.01.46</t>
          </r>
        </is>
      </c>
      <c r="B2375" s="19" t="inlineStr">
        <is>
          <r>
            <t xml:space="preserve">SERVENTE</t>
          </r>
        </is>
      </c>
      <c r="C2375" s="18" t="inlineStr">
        <is>
          <r>
            <t xml:space="preserve">SP Educação</t>
          </r>
        </is>
      </c>
      <c r="D2375" s="18" t="inlineStr">
        <is>
          <r>
            <t xml:space="preserve">H</t>
          </r>
        </is>
      </c>
      <c r="E2375" s="30" t="n">
        <v>1.4</v>
      </c>
      <c r="F2375" s="21" t="n">
        <v>22.3332</v>
      </c>
      <c r="G2375" s="21" t="n">
        <f>TRUNC(TRUNC(E2375,5)*F2375,2)</f>
        <v>31.26</v>
      </c>
    </row>
    <row r="2376" customHeight="1" ht="15">
      <c r="A2376" s="2" t="inlineStr"/>
      <c r="B2376" s="2" t="inlineStr"/>
      <c r="C2376" s="2" t="inlineStr"/>
      <c r="D2376" s="2" t="inlineStr"/>
      <c r="E2376" s="22" t="inlineStr">
        <is>
          <r>
            <t xml:space="preserve">TOTAL Mão de Obra:</t>
          </r>
        </is>
      </c>
      <c r="F2376" s="22" t="inlineStr"/>
      <c r="G2376" s="23" t="n">
        <f>SUM(G2370:G2375)</f>
        <v>292.23</v>
      </c>
    </row>
    <row r="2377" customHeight="1" ht="15">
      <c r="A2377" s="2" t="inlineStr"/>
      <c r="B2377" s="2" t="inlineStr"/>
      <c r="C2377" s="2" t="inlineStr"/>
      <c r="D2377" s="2" t="inlineStr"/>
      <c r="E2377" s="24" t="inlineStr">
        <is>
          <r>
            <t xml:space="preserve">VALOR:</t>
          </r>
        </is>
      </c>
      <c r="F2377" s="24" t="inlineStr"/>
      <c r="G2377" s="25" t="n">
        <f>ROUND(SUM(G2368,G2376),2)</f>
        <v>2288.9</v>
      </c>
    </row>
    <row r="2378" customHeight="1" ht="10">
      <c r="A2378" s="2" t="inlineStr"/>
      <c r="B2378" s="2" t="inlineStr"/>
      <c r="C2378" s="2" t="inlineStr"/>
      <c r="D2378" s="2" t="inlineStr"/>
      <c r="E2378" s="14" t="inlineStr"/>
      <c r="F2378" s="14" t="inlineStr"/>
      <c r="G2378" s="14" t="inlineStr"/>
    </row>
    <row r="2379" customHeight="1" ht="20">
      <c r="A2379" s="15" t="inlineStr">
        <is>
          <r>
            <t xml:space="preserve">3.6.1. ​14.10.111​ Alvenaria de bloco de concreto de vedação de 14 cm - classe C​ (M2)</t>
          </r>
        </is>
      </c>
      <c r="B2379" s="15" t="inlineStr"/>
      <c r="C2379" s="15" t="inlineStr"/>
      <c r="D2379" s="15" t="inlineStr"/>
      <c r="E2379" s="15" t="inlineStr"/>
      <c r="F2379" s="15" t="inlineStr"/>
      <c r="G2379" s="15" t="inlineStr"/>
    </row>
    <row r="2380" customHeight="1" ht="15">
      <c r="A2380" s="16" t="inlineStr">
        <is>
          <r>
            <t xml:space="preserve">Material</t>
          </r>
        </is>
      </c>
      <c r="B2380" s="16" t="inlineStr"/>
      <c r="C2380" s="17" t="inlineStr">
        <is>
          <r>
            <t xml:space="preserve">FONTE</t>
          </r>
        </is>
      </c>
      <c r="D2380" s="17" t="inlineStr">
        <is>
          <r>
            <t xml:space="preserve">UNID</t>
          </r>
        </is>
      </c>
      <c r="E2380" s="17" t="inlineStr">
        <is>
          <r>
            <t xml:space="preserve">COEFICIENTE</t>
          </r>
        </is>
      </c>
      <c r="F2380" s="17" t="inlineStr">
        <is>
          <r>
            <t xml:space="preserve">PREÇO UNITÁRIO</t>
          </r>
        </is>
      </c>
      <c r="G2380" s="17" t="inlineStr">
        <is>
          <r>
            <t xml:space="preserve">TOTAL</t>
          </r>
        </is>
      </c>
    </row>
    <row r="2381" customHeight="1" ht="29">
      <c r="A2381" s="18" t="inlineStr">
        <is>
          <r>
            <t xml:space="preserve">B.04.000.020503</t>
          </r>
        </is>
      </c>
      <c r="B2381" s="19" t="inlineStr">
        <is>
          <r>
            <t xml:space="preserve">Areia média lavada (a granel caçamba fechada)</t>
          </r>
        </is>
      </c>
      <c r="C2381" s="18" t="inlineStr">
        <is>
          <r>
            <t xml:space="preserve">SP Obras</t>
          </r>
        </is>
      </c>
      <c r="D2381" s="18" t="inlineStr">
        <is>
          <r>
            <t xml:space="preserve">M3</t>
          </r>
        </is>
      </c>
      <c r="E2381" s="20" t="n">
        <v>0.012</v>
      </c>
      <c r="F2381" s="21" t="n">
        <v>170.0</v>
      </c>
      <c r="G2381" s="21" t="n">
        <f>ROUND(ROUND(E2381,4)*F2381,2)</f>
        <v>2.04</v>
      </c>
    </row>
    <row r="2382" customHeight="1" ht="29">
      <c r="A2382" s="18" t="inlineStr">
        <is>
          <r>
            <t xml:space="preserve">C.07.000.022522</t>
          </r>
        </is>
      </c>
      <c r="B2382" s="19" t="inlineStr">
        <is>
          <r>
            <t xml:space="preserve">Bloco de concreto de vedação 14 x 19 x 39 cm, classe C (resistência &gt; ou = 3 Mpa)</t>
          </r>
        </is>
      </c>
      <c r="C2382" s="18" t="inlineStr">
        <is>
          <r>
            <t xml:space="preserve">SP Obras</t>
          </r>
        </is>
      </c>
      <c r="D2382" s="18" t="inlineStr">
        <is>
          <r>
            <t xml:space="preserve">UN</t>
          </r>
        </is>
      </c>
      <c r="E2382" s="20" t="n">
        <v>13.0</v>
      </c>
      <c r="F2382" s="21" t="n">
        <v>4.34</v>
      </c>
      <c r="G2382" s="21" t="n">
        <f>ROUND(ROUND(E2382,4)*F2382,2)</f>
        <v>56.42</v>
      </c>
    </row>
    <row r="2383" customHeight="1" ht="29">
      <c r="A2383" s="18" t="inlineStr">
        <is>
          <r>
            <t xml:space="preserve">B.03.000.020505</t>
          </r>
        </is>
      </c>
      <c r="B2383" s="19" t="inlineStr">
        <is>
          <r>
            <t xml:space="preserve">Cal hidratada (saco de 20 kg)</t>
          </r>
        </is>
      </c>
      <c r="C2383" s="18" t="inlineStr">
        <is>
          <r>
            <t xml:space="preserve">SP Obras</t>
          </r>
        </is>
      </c>
      <c r="D2383" s="18" t="inlineStr">
        <is>
          <r>
            <t xml:space="preserve">KG</t>
          </r>
        </is>
      </c>
      <c r="E2383" s="20" t="n">
        <v>0.45</v>
      </c>
      <c r="F2383" s="21" t="n">
        <v>0.88</v>
      </c>
      <c r="G2383" s="21" t="n">
        <f>ROUND(ROUND(E2383,4)*F2383,2)</f>
        <v>0.4</v>
      </c>
    </row>
    <row r="2384" customHeight="1" ht="29">
      <c r="A2384" s="18" t="inlineStr">
        <is>
          <r>
            <t xml:space="preserve">B.02.000.020508</t>
          </r>
        </is>
      </c>
      <c r="B2384" s="19" t="inlineStr">
        <is>
          <r>
            <t xml:space="preserve">Cimento CPII-E-32 (sacos de 50 kg)</t>
          </r>
        </is>
      </c>
      <c r="C2384" s="18" t="inlineStr">
        <is>
          <r>
            <t xml:space="preserve">SP Obras</t>
          </r>
        </is>
      </c>
      <c r="D2384" s="18" t="inlineStr">
        <is>
          <r>
            <t xml:space="preserve">KG</t>
          </r>
        </is>
      </c>
      <c r="E2384" s="20" t="n">
        <v>1.8</v>
      </c>
      <c r="F2384" s="21" t="n">
        <v>0.65</v>
      </c>
      <c r="G2384" s="21" t="n">
        <f>ROUND(ROUND(E2384,4)*F2384,2)</f>
        <v>1.17</v>
      </c>
    </row>
    <row r="2385" customHeight="1" ht="15">
      <c r="A2385" s="2" t="inlineStr"/>
      <c r="B2385" s="2" t="inlineStr"/>
      <c r="C2385" s="2" t="inlineStr"/>
      <c r="D2385" s="2" t="inlineStr"/>
      <c r="E2385" s="22" t="inlineStr">
        <is>
          <r>
            <t xml:space="preserve">TOTAL Material:</t>
          </r>
        </is>
      </c>
      <c r="F2385" s="22" t="inlineStr"/>
      <c r="G2385" s="23" t="n">
        <f>SUM(G2381:G2384)</f>
        <v>60.03</v>
      </c>
    </row>
    <row r="2386" customHeight="1" ht="15">
      <c r="A2386" s="16" t="inlineStr">
        <is>
          <r>
            <t xml:space="preserve">Mão de Obra</t>
          </r>
        </is>
      </c>
      <c r="B2386" s="16" t="inlineStr"/>
      <c r="C2386" s="17" t="inlineStr">
        <is>
          <r>
            <t xml:space="preserve">FONTE</t>
          </r>
        </is>
      </c>
      <c r="D2386" s="17" t="inlineStr">
        <is>
          <r>
            <t xml:space="preserve">UNID</t>
          </r>
        </is>
      </c>
      <c r="E2386" s="17" t="inlineStr">
        <is>
          <r>
            <t xml:space="preserve">COEFICIENTE</t>
          </r>
        </is>
      </c>
      <c r="F2386" s="17" t="inlineStr">
        <is>
          <r>
            <t xml:space="preserve">PREÇO UNITÁRIO</t>
          </r>
        </is>
      </c>
      <c r="G2386" s="17" t="inlineStr">
        <is>
          <r>
            <t xml:space="preserve">TOTAL</t>
          </r>
        </is>
      </c>
    </row>
    <row r="2387" customHeight="1" ht="29">
      <c r="A2387" s="18" t="inlineStr">
        <is>
          <r>
            <t xml:space="preserve">B.01.000.010139</t>
          </r>
        </is>
      </c>
      <c r="B2387" s="19" t="inlineStr">
        <is>
          <r>
            <t xml:space="preserve">Pedreiro</t>
          </r>
        </is>
      </c>
      <c r="C2387" s="18" t="inlineStr">
        <is>
          <r>
            <t xml:space="preserve">SP Obras</t>
          </r>
        </is>
      </c>
      <c r="D2387" s="18" t="inlineStr">
        <is>
          <r>
            <t xml:space="preserve">H</t>
          </r>
        </is>
      </c>
      <c r="E2387" s="20" t="n">
        <v>0.75</v>
      </c>
      <c r="F2387" s="21" t="n">
        <v>24.8727</v>
      </c>
      <c r="G2387" s="21" t="n">
        <f>ROUND(ROUND(E2387,4)*F2387,2)</f>
        <v>18.65</v>
      </c>
    </row>
    <row r="2388" customHeight="1" ht="29">
      <c r="A2388" s="18" t="inlineStr">
        <is>
          <r>
            <t xml:space="preserve">B.01.000.010146</t>
          </r>
        </is>
      </c>
      <c r="B2388" s="19" t="inlineStr">
        <is>
          <r>
            <t xml:space="preserve">Servente</t>
          </r>
        </is>
      </c>
      <c r="C2388" s="18" t="inlineStr">
        <is>
          <r>
            <t xml:space="preserve">SP Obras</t>
          </r>
        </is>
      </c>
      <c r="D2388" s="18" t="inlineStr">
        <is>
          <r>
            <t xml:space="preserve">H</t>
          </r>
        </is>
      </c>
      <c r="E2388" s="20" t="n">
        <v>0.85</v>
      </c>
      <c r="F2388" s="21" t="n">
        <v>20.4363</v>
      </c>
      <c r="G2388" s="21" t="n">
        <f>ROUND(ROUND(E2388,4)*F2388,2)</f>
        <v>17.37</v>
      </c>
    </row>
    <row r="2389" customHeight="1" ht="15">
      <c r="A2389" s="2" t="inlineStr"/>
      <c r="B2389" s="2" t="inlineStr"/>
      <c r="C2389" s="2" t="inlineStr"/>
      <c r="D2389" s="2" t="inlineStr"/>
      <c r="E2389" s="22" t="inlineStr">
        <is>
          <r>
            <t xml:space="preserve">TOTAL Mão de Obra:</t>
          </r>
        </is>
      </c>
      <c r="F2389" s="22" t="inlineStr"/>
      <c r="G2389" s="23" t="n">
        <f>SUM(G2387:G2388)</f>
        <v>36.02</v>
      </c>
    </row>
    <row r="2390" customHeight="1" ht="15">
      <c r="A2390" s="2" t="inlineStr"/>
      <c r="B2390" s="2" t="inlineStr"/>
      <c r="C2390" s="2" t="inlineStr"/>
      <c r="D2390" s="2" t="inlineStr"/>
      <c r="E2390" s="24" t="inlineStr">
        <is>
          <r>
            <t xml:space="preserve">VALOR:</t>
          </r>
        </is>
      </c>
      <c r="F2390" s="24" t="inlineStr"/>
      <c r="G2390" s="25" t="n">
        <f>ROUND(SUM(G2385,G2389),2)</f>
        <v>96.05</v>
      </c>
    </row>
    <row r="2391" customHeight="1" ht="10">
      <c r="A2391" s="2" t="inlineStr"/>
      <c r="B2391" s="2" t="inlineStr"/>
      <c r="C2391" s="2" t="inlineStr"/>
      <c r="D2391" s="2" t="inlineStr"/>
      <c r="E2391" s="14" t="inlineStr"/>
      <c r="F2391" s="14" t="inlineStr"/>
      <c r="G2391" s="14" t="inlineStr"/>
    </row>
    <row r="2392" customHeight="1" ht="20">
      <c r="A2392" s="15" t="inlineStr">
        <is>
          <r>
            <t xml:space="preserve">3.6.2. ​17.01.020​ Argamassa de regularização e/ou proteção​ (M3)</t>
          </r>
        </is>
      </c>
      <c r="B2392" s="15" t="inlineStr"/>
      <c r="C2392" s="15" t="inlineStr"/>
      <c r="D2392" s="15" t="inlineStr"/>
      <c r="E2392" s="15" t="inlineStr"/>
      <c r="F2392" s="15" t="inlineStr"/>
      <c r="G2392" s="15" t="inlineStr"/>
    </row>
    <row r="2393" customHeight="1" ht="15">
      <c r="A2393" s="16" t="inlineStr">
        <is>
          <r>
            <t xml:space="preserve">Equipamento</t>
          </r>
        </is>
      </c>
      <c r="B2393" s="16" t="inlineStr"/>
      <c r="C2393" s="17" t="inlineStr">
        <is>
          <r>
            <t xml:space="preserve">FONTE</t>
          </r>
        </is>
      </c>
      <c r="D2393" s="17" t="inlineStr">
        <is>
          <r>
            <t xml:space="preserve">UNID</t>
          </r>
        </is>
      </c>
      <c r="E2393" s="17" t="inlineStr">
        <is>
          <r>
            <t xml:space="preserve">COEFICIENTE</t>
          </r>
        </is>
      </c>
      <c r="F2393" s="17" t="inlineStr">
        <is>
          <r>
            <t xml:space="preserve">PREÇO UNITÁRIO</t>
          </r>
        </is>
      </c>
      <c r="G2393" s="17" t="inlineStr">
        <is>
          <r>
            <t xml:space="preserve">TOTAL</t>
          </r>
        </is>
      </c>
    </row>
    <row r="2394" customHeight="1" ht="29">
      <c r="A2394" s="18" t="inlineStr">
        <is>
          <r>
            <t xml:space="preserve">S.01.000.080125</t>
          </r>
        </is>
      </c>
      <c r="B239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394" s="18" t="inlineStr">
        <is>
          <r>
            <t xml:space="preserve">SP Obras</t>
          </r>
        </is>
      </c>
      <c r="D2394" s="18" t="inlineStr">
        <is>
          <r>
            <t xml:space="preserve">H</t>
          </r>
        </is>
      </c>
      <c r="E2394" s="20" t="n">
        <v>0.43</v>
      </c>
      <c r="F2394" s="21" t="n">
        <v>29.83</v>
      </c>
      <c r="G2394" s="21" t="n">
        <f>ROUND(ROUND(E2394,4)*F2394,2)</f>
        <v>12.83</v>
      </c>
    </row>
    <row r="2395" customHeight="1" ht="15">
      <c r="A2395" s="2" t="inlineStr"/>
      <c r="B2395" s="2" t="inlineStr"/>
      <c r="C2395" s="2" t="inlineStr"/>
      <c r="D2395" s="2" t="inlineStr"/>
      <c r="E2395" s="22" t="inlineStr">
        <is>
          <r>
            <t xml:space="preserve">TOTAL Equipamento:</t>
          </r>
        </is>
      </c>
      <c r="F2395" s="22" t="inlineStr"/>
      <c r="G2395" s="23" t="n">
        <f>SUM(G2394:G2394)</f>
        <v>12.83</v>
      </c>
    </row>
    <row r="2396" customHeight="1" ht="15">
      <c r="A2396" s="16" t="inlineStr">
        <is>
          <r>
            <t xml:space="preserve">Material</t>
          </r>
        </is>
      </c>
      <c r="B2396" s="16" t="inlineStr"/>
      <c r="C2396" s="17" t="inlineStr">
        <is>
          <r>
            <t xml:space="preserve">FONTE</t>
          </r>
        </is>
      </c>
      <c r="D2396" s="17" t="inlineStr">
        <is>
          <r>
            <t xml:space="preserve">UNID</t>
          </r>
        </is>
      </c>
      <c r="E2396" s="17" t="inlineStr">
        <is>
          <r>
            <t xml:space="preserve">COEFICIENTE</t>
          </r>
        </is>
      </c>
      <c r="F2396" s="17" t="inlineStr">
        <is>
          <r>
            <t xml:space="preserve">PREÇO UNITÁRIO</t>
          </r>
        </is>
      </c>
      <c r="G2396" s="17" t="inlineStr">
        <is>
          <r>
            <t xml:space="preserve">TOTAL</t>
          </r>
        </is>
      </c>
    </row>
    <row r="2397" customHeight="1" ht="29">
      <c r="A2397" s="18" t="inlineStr">
        <is>
          <r>
            <t xml:space="preserve">B.04.000.020503</t>
          </r>
        </is>
      </c>
      <c r="B2397" s="19" t="inlineStr">
        <is>
          <r>
            <t xml:space="preserve">Areia média lavada (a granel caçamba fechada)</t>
          </r>
        </is>
      </c>
      <c r="C2397" s="18" t="inlineStr">
        <is>
          <r>
            <t xml:space="preserve">SP Obras</t>
          </r>
        </is>
      </c>
      <c r="D2397" s="18" t="inlineStr">
        <is>
          <r>
            <t xml:space="preserve">M3</t>
          </r>
        </is>
      </c>
      <c r="E2397" s="20" t="n">
        <v>1.045</v>
      </c>
      <c r="F2397" s="21" t="n">
        <v>170.0</v>
      </c>
      <c r="G2397" s="21" t="n">
        <f>ROUND(ROUND(E2397,4)*F2397,2)</f>
        <v>177.65</v>
      </c>
    </row>
    <row r="2398" customHeight="1" ht="29">
      <c r="A2398" s="18" t="inlineStr">
        <is>
          <r>
            <t xml:space="preserve">B.02.000.020508</t>
          </r>
        </is>
      </c>
      <c r="B2398" s="19" t="inlineStr">
        <is>
          <r>
            <t xml:space="preserve">Cimento CPII-E-32 (sacos de 50 kg)</t>
          </r>
        </is>
      </c>
      <c r="C2398" s="18" t="inlineStr">
        <is>
          <r>
            <t xml:space="preserve">SP Obras</t>
          </r>
        </is>
      </c>
      <c r="D2398" s="18" t="inlineStr">
        <is>
          <r>
            <t xml:space="preserve">KG</t>
          </r>
        </is>
      </c>
      <c r="E2398" s="20" t="n">
        <v>453.0</v>
      </c>
      <c r="F2398" s="21" t="n">
        <v>0.65</v>
      </c>
      <c r="G2398" s="21" t="n">
        <f>ROUND(ROUND(E2398,4)*F2398,2)</f>
        <v>294.45</v>
      </c>
    </row>
    <row r="2399" customHeight="1" ht="15">
      <c r="A2399" s="2" t="inlineStr"/>
      <c r="B2399" s="2" t="inlineStr"/>
      <c r="C2399" s="2" t="inlineStr"/>
      <c r="D2399" s="2" t="inlineStr"/>
      <c r="E2399" s="22" t="inlineStr">
        <is>
          <r>
            <t xml:space="preserve">TOTAL Material:</t>
          </r>
        </is>
      </c>
      <c r="F2399" s="22" t="inlineStr"/>
      <c r="G2399" s="23" t="n">
        <f>SUM(G2397:G2398)</f>
        <v>472.1</v>
      </c>
    </row>
    <row r="2400" customHeight="1" ht="15">
      <c r="A2400" s="16" t="inlineStr">
        <is>
          <r>
            <t xml:space="preserve">Mão de Obra</t>
          </r>
        </is>
      </c>
      <c r="B2400" s="16" t="inlineStr"/>
      <c r="C2400" s="17" t="inlineStr">
        <is>
          <r>
            <t xml:space="preserve">FONTE</t>
          </r>
        </is>
      </c>
      <c r="D2400" s="17" t="inlineStr">
        <is>
          <r>
            <t xml:space="preserve">UNID</t>
          </r>
        </is>
      </c>
      <c r="E2400" s="17" t="inlineStr">
        <is>
          <r>
            <t xml:space="preserve">COEFICIENTE</t>
          </r>
        </is>
      </c>
      <c r="F2400" s="17" t="inlineStr">
        <is>
          <r>
            <t xml:space="preserve">PREÇO UNITÁRIO</t>
          </r>
        </is>
      </c>
      <c r="G2400" s="17" t="inlineStr">
        <is>
          <r>
            <t xml:space="preserve">TOTAL</t>
          </r>
        </is>
      </c>
    </row>
    <row r="2401" customHeight="1" ht="29">
      <c r="A2401" s="18" t="inlineStr">
        <is>
          <r>
            <t xml:space="preserve">B.01.000.010139</t>
          </r>
        </is>
      </c>
      <c r="B2401" s="19" t="inlineStr">
        <is>
          <r>
            <t xml:space="preserve">Pedreiro</t>
          </r>
        </is>
      </c>
      <c r="C2401" s="18" t="inlineStr">
        <is>
          <r>
            <t xml:space="preserve">SP Obras</t>
          </r>
        </is>
      </c>
      <c r="D2401" s="18" t="inlineStr">
        <is>
          <r>
            <t xml:space="preserve">H</t>
          </r>
        </is>
      </c>
      <c r="E2401" s="20" t="n">
        <v>6.0</v>
      </c>
      <c r="F2401" s="21" t="n">
        <v>24.8727</v>
      </c>
      <c r="G2401" s="21" t="n">
        <f>ROUND(ROUND(E2401,4)*F2401,2)</f>
        <v>149.24</v>
      </c>
    </row>
    <row r="2402" customHeight="1" ht="29">
      <c r="A2402" s="18" t="inlineStr">
        <is>
          <r>
            <t xml:space="preserve">B.01.000.010146</t>
          </r>
        </is>
      </c>
      <c r="B2402" s="19" t="inlineStr">
        <is>
          <r>
            <t xml:space="preserve">Servente</t>
          </r>
        </is>
      </c>
      <c r="C2402" s="18" t="inlineStr">
        <is>
          <r>
            <t xml:space="preserve">SP Obras</t>
          </r>
        </is>
      </c>
      <c r="D2402" s="18" t="inlineStr">
        <is>
          <r>
            <t xml:space="preserve">H</t>
          </r>
        </is>
      </c>
      <c r="E2402" s="20" t="n">
        <v>8.5</v>
      </c>
      <c r="F2402" s="21" t="n">
        <v>20.4363</v>
      </c>
      <c r="G2402" s="21" t="n">
        <f>ROUND(ROUND(E2402,4)*F2402,2)</f>
        <v>173.71</v>
      </c>
    </row>
    <row r="2403" customHeight="1" ht="15">
      <c r="A2403" s="2" t="inlineStr"/>
      <c r="B2403" s="2" t="inlineStr"/>
      <c r="C2403" s="2" t="inlineStr"/>
      <c r="D2403" s="2" t="inlineStr"/>
      <c r="E2403" s="22" t="inlineStr">
        <is>
          <r>
            <t xml:space="preserve">TOTAL Mão de Obra:</t>
          </r>
        </is>
      </c>
      <c r="F2403" s="22" t="inlineStr"/>
      <c r="G2403" s="23" t="n">
        <f>SUM(G2401:G2402)</f>
        <v>322.95</v>
      </c>
    </row>
    <row r="2404" customHeight="1" ht="15">
      <c r="A2404" s="2" t="inlineStr"/>
      <c r="B2404" s="2" t="inlineStr"/>
      <c r="C2404" s="2" t="inlineStr"/>
      <c r="D2404" s="2" t="inlineStr"/>
      <c r="E2404" s="24" t="inlineStr">
        <is>
          <r>
            <t xml:space="preserve">VALOR:</t>
          </r>
        </is>
      </c>
      <c r="F2404" s="24" t="inlineStr"/>
      <c r="G2404" s="25" t="n">
        <f>ROUND(SUM(G2395,G2399,G2403),2)</f>
        <v>807.89</v>
      </c>
    </row>
    <row r="2405" customHeight="1" ht="10">
      <c r="A2405" s="2" t="inlineStr"/>
      <c r="B2405" s="2" t="inlineStr"/>
      <c r="C2405" s="2" t="inlineStr"/>
      <c r="D2405" s="2" t="inlineStr"/>
      <c r="E2405" s="14" t="inlineStr"/>
      <c r="F2405" s="14" t="inlineStr"/>
      <c r="G2405" s="14" t="inlineStr"/>
    </row>
    <row r="2406" customHeight="1" ht="20">
      <c r="A2406" s="15" t="inlineStr">
        <is>
          <r>
            <t xml:space="preserve">3.6.3. ​17.02.020​ Chapisco​ (M2)</t>
          </r>
        </is>
      </c>
      <c r="B2406" s="15" t="inlineStr"/>
      <c r="C2406" s="15" t="inlineStr"/>
      <c r="D2406" s="15" t="inlineStr"/>
      <c r="E2406" s="15" t="inlineStr"/>
      <c r="F2406" s="15" t="inlineStr"/>
      <c r="G2406" s="15" t="inlineStr"/>
    </row>
    <row r="2407" customHeight="1" ht="15">
      <c r="A2407" s="16" t="inlineStr">
        <is>
          <r>
            <t xml:space="preserve">Equipamento</t>
          </r>
        </is>
      </c>
      <c r="B2407" s="16" t="inlineStr"/>
      <c r="C2407" s="17" t="inlineStr">
        <is>
          <r>
            <t xml:space="preserve">FONTE</t>
          </r>
        </is>
      </c>
      <c r="D2407" s="17" t="inlineStr">
        <is>
          <r>
            <t xml:space="preserve">UNID</t>
          </r>
        </is>
      </c>
      <c r="E2407" s="17" t="inlineStr">
        <is>
          <r>
            <t xml:space="preserve">COEFICIENTE</t>
          </r>
        </is>
      </c>
      <c r="F2407" s="17" t="inlineStr">
        <is>
          <r>
            <t xml:space="preserve">PREÇO UNITÁRIO</t>
          </r>
        </is>
      </c>
      <c r="G2407" s="17" t="inlineStr">
        <is>
          <r>
            <t xml:space="preserve">TOTAL</t>
          </r>
        </is>
      </c>
    </row>
    <row r="2408" customHeight="1" ht="29">
      <c r="A2408" s="18" t="inlineStr">
        <is>
          <r>
            <t xml:space="preserve">S.01.000.080125</t>
          </r>
        </is>
      </c>
      <c r="B240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408" s="18" t="inlineStr">
        <is>
          <r>
            <t xml:space="preserve">SP Obras</t>
          </r>
        </is>
      </c>
      <c r="D2408" s="18" t="inlineStr">
        <is>
          <r>
            <t xml:space="preserve">H</t>
          </r>
        </is>
      </c>
      <c r="E2408" s="20" t="n">
        <v>0.0022</v>
      </c>
      <c r="F2408" s="21" t="n">
        <v>29.83</v>
      </c>
      <c r="G2408" s="21" t="n">
        <f>ROUND(ROUND(E2408,4)*F2408,2)</f>
        <v>0.07</v>
      </c>
    </row>
    <row r="2409" customHeight="1" ht="15">
      <c r="A2409" s="2" t="inlineStr"/>
      <c r="B2409" s="2" t="inlineStr"/>
      <c r="C2409" s="2" t="inlineStr"/>
      <c r="D2409" s="2" t="inlineStr"/>
      <c r="E2409" s="22" t="inlineStr">
        <is>
          <r>
            <t xml:space="preserve">TOTAL Equipamento:</t>
          </r>
        </is>
      </c>
      <c r="F2409" s="22" t="inlineStr"/>
      <c r="G2409" s="23" t="n">
        <f>SUM(G2408:G2408)</f>
        <v>0.07</v>
      </c>
    </row>
    <row r="2410" customHeight="1" ht="15">
      <c r="A2410" s="16" t="inlineStr">
        <is>
          <r>
            <t xml:space="preserve">Material</t>
          </r>
        </is>
      </c>
      <c r="B2410" s="16" t="inlineStr"/>
      <c r="C2410" s="17" t="inlineStr">
        <is>
          <r>
            <t xml:space="preserve">FONTE</t>
          </r>
        </is>
      </c>
      <c r="D2410" s="17" t="inlineStr">
        <is>
          <r>
            <t xml:space="preserve">UNID</t>
          </r>
        </is>
      </c>
      <c r="E2410" s="17" t="inlineStr">
        <is>
          <r>
            <t xml:space="preserve">COEFICIENTE</t>
          </r>
        </is>
      </c>
      <c r="F2410" s="17" t="inlineStr">
        <is>
          <r>
            <t xml:space="preserve">PREÇO UNITÁRIO</t>
          </r>
        </is>
      </c>
      <c r="G2410" s="17" t="inlineStr">
        <is>
          <r>
            <t xml:space="preserve">TOTAL</t>
          </r>
        </is>
      </c>
    </row>
    <row r="2411" customHeight="1" ht="29">
      <c r="A2411" s="18" t="inlineStr">
        <is>
          <r>
            <t xml:space="preserve">B.04.000.020503</t>
          </r>
        </is>
      </c>
      <c r="B2411" s="19" t="inlineStr">
        <is>
          <r>
            <t xml:space="preserve">Areia média lavada (a granel caçamba fechada)</t>
          </r>
        </is>
      </c>
      <c r="C2411" s="18" t="inlineStr">
        <is>
          <r>
            <t xml:space="preserve">SP Obras</t>
          </r>
        </is>
      </c>
      <c r="D2411" s="18" t="inlineStr">
        <is>
          <r>
            <t xml:space="preserve">M3</t>
          </r>
        </is>
      </c>
      <c r="E2411" s="20" t="n">
        <v>0.0052</v>
      </c>
      <c r="F2411" s="21" t="n">
        <v>170.0</v>
      </c>
      <c r="G2411" s="21" t="n">
        <f>ROUND(ROUND(E2411,4)*F2411,2)</f>
        <v>0.88</v>
      </c>
    </row>
    <row r="2412" customHeight="1" ht="29">
      <c r="A2412" s="18" t="inlineStr">
        <is>
          <r>
            <t xml:space="preserve">B.02.000.020508</t>
          </r>
        </is>
      </c>
      <c r="B2412" s="19" t="inlineStr">
        <is>
          <r>
            <t xml:space="preserve">Cimento CPII-E-32 (sacos de 50 kg)</t>
          </r>
        </is>
      </c>
      <c r="C2412" s="18" t="inlineStr">
        <is>
          <r>
            <t xml:space="preserve">SP Obras</t>
          </r>
        </is>
      </c>
      <c r="D2412" s="18" t="inlineStr">
        <is>
          <r>
            <t xml:space="preserve">KG</t>
          </r>
        </is>
      </c>
      <c r="E2412" s="20" t="n">
        <v>2.265</v>
      </c>
      <c r="F2412" s="21" t="n">
        <v>0.65</v>
      </c>
      <c r="G2412" s="21" t="n">
        <f>ROUND(ROUND(E2412,4)*F2412,2)</f>
        <v>1.47</v>
      </c>
    </row>
    <row r="2413" customHeight="1" ht="15">
      <c r="A2413" s="2" t="inlineStr"/>
      <c r="B2413" s="2" t="inlineStr"/>
      <c r="C2413" s="2" t="inlineStr"/>
      <c r="D2413" s="2" t="inlineStr"/>
      <c r="E2413" s="22" t="inlineStr">
        <is>
          <r>
            <t xml:space="preserve">TOTAL Material:</t>
          </r>
        </is>
      </c>
      <c r="F2413" s="22" t="inlineStr"/>
      <c r="G2413" s="23" t="n">
        <f>SUM(G2411:G2412)</f>
        <v>2.35</v>
      </c>
    </row>
    <row r="2414" customHeight="1" ht="15">
      <c r="A2414" s="16" t="inlineStr">
        <is>
          <r>
            <t xml:space="preserve">Mão de Obra</t>
          </r>
        </is>
      </c>
      <c r="B2414" s="16" t="inlineStr"/>
      <c r="C2414" s="17" t="inlineStr">
        <is>
          <r>
            <t xml:space="preserve">FONTE</t>
          </r>
        </is>
      </c>
      <c r="D2414" s="17" t="inlineStr">
        <is>
          <r>
            <t xml:space="preserve">UNID</t>
          </r>
        </is>
      </c>
      <c r="E2414" s="17" t="inlineStr">
        <is>
          <r>
            <t xml:space="preserve">COEFICIENTE</t>
          </r>
        </is>
      </c>
      <c r="F2414" s="17" t="inlineStr">
        <is>
          <r>
            <t xml:space="preserve">PREÇO UNITÁRIO</t>
          </r>
        </is>
      </c>
      <c r="G2414" s="17" t="inlineStr">
        <is>
          <r>
            <t xml:space="preserve">TOTAL</t>
          </r>
        </is>
      </c>
    </row>
    <row r="2415" customHeight="1" ht="29">
      <c r="A2415" s="18" t="inlineStr">
        <is>
          <r>
            <t xml:space="preserve">B.01.000.010139</t>
          </r>
        </is>
      </c>
      <c r="B2415" s="19" t="inlineStr">
        <is>
          <r>
            <t xml:space="preserve">Pedreiro</t>
          </r>
        </is>
      </c>
      <c r="C2415" s="18" t="inlineStr">
        <is>
          <r>
            <t xml:space="preserve">SP Obras</t>
          </r>
        </is>
      </c>
      <c r="D2415" s="18" t="inlineStr">
        <is>
          <r>
            <t xml:space="preserve">H</t>
          </r>
        </is>
      </c>
      <c r="E2415" s="20" t="n">
        <v>0.1</v>
      </c>
      <c r="F2415" s="21" t="n">
        <v>24.8727</v>
      </c>
      <c r="G2415" s="21" t="n">
        <f>ROUND(ROUND(E2415,4)*F2415,2)</f>
        <v>2.49</v>
      </c>
    </row>
    <row r="2416" customHeight="1" ht="29">
      <c r="A2416" s="18" t="inlineStr">
        <is>
          <r>
            <t xml:space="preserve">B.01.000.010146</t>
          </r>
        </is>
      </c>
      <c r="B2416" s="19" t="inlineStr">
        <is>
          <r>
            <t xml:space="preserve">Servente</t>
          </r>
        </is>
      </c>
      <c r="C2416" s="18" t="inlineStr">
        <is>
          <r>
            <t xml:space="preserve">SP Obras</t>
          </r>
        </is>
      </c>
      <c r="D2416" s="18" t="inlineStr">
        <is>
          <r>
            <t xml:space="preserve">H</t>
          </r>
        </is>
      </c>
      <c r="E2416" s="20" t="n">
        <v>0.1125</v>
      </c>
      <c r="F2416" s="21" t="n">
        <v>20.4363</v>
      </c>
      <c r="G2416" s="21" t="n">
        <f>ROUND(ROUND(E2416,4)*F2416,2)</f>
        <v>2.3</v>
      </c>
    </row>
    <row r="2417" customHeight="1" ht="15">
      <c r="A2417" s="2" t="inlineStr"/>
      <c r="B2417" s="2" t="inlineStr"/>
      <c r="C2417" s="2" t="inlineStr"/>
      <c r="D2417" s="2" t="inlineStr"/>
      <c r="E2417" s="22" t="inlineStr">
        <is>
          <r>
            <t xml:space="preserve">TOTAL Mão de Obra:</t>
          </r>
        </is>
      </c>
      <c r="F2417" s="22" t="inlineStr"/>
      <c r="G2417" s="23" t="n">
        <f>SUM(G2415:G2416)</f>
        <v>4.79</v>
      </c>
    </row>
    <row r="2418" customHeight="1" ht="15">
      <c r="A2418" s="2" t="inlineStr"/>
      <c r="B2418" s="2" t="inlineStr"/>
      <c r="C2418" s="2" t="inlineStr"/>
      <c r="D2418" s="2" t="inlineStr"/>
      <c r="E2418" s="24" t="inlineStr">
        <is>
          <r>
            <t xml:space="preserve">VALOR:</t>
          </r>
        </is>
      </c>
      <c r="F2418" s="24" t="inlineStr"/>
      <c r="G2418" s="25" t="n">
        <f>ROUND(SUM(G2409,G2413,G2417),2)</f>
        <v>7.21</v>
      </c>
    </row>
    <row r="2419" customHeight="1" ht="10">
      <c r="A2419" s="2" t="inlineStr"/>
      <c r="B2419" s="2" t="inlineStr"/>
      <c r="C2419" s="2" t="inlineStr"/>
      <c r="D2419" s="2" t="inlineStr"/>
      <c r="E2419" s="14" t="inlineStr"/>
      <c r="F2419" s="14" t="inlineStr"/>
      <c r="G2419" s="14" t="inlineStr"/>
    </row>
    <row r="2420" customHeight="1" ht="20">
      <c r="A2420" s="15" t="inlineStr">
        <is>
          <r>
            <t xml:space="preserve">3.6.4. ​17.02.140​ Emboço desempenado com espuma de poliéster​ (M2)</t>
          </r>
        </is>
      </c>
      <c r="B2420" s="15" t="inlineStr"/>
      <c r="C2420" s="15" t="inlineStr"/>
      <c r="D2420" s="15" t="inlineStr"/>
      <c r="E2420" s="15" t="inlineStr"/>
      <c r="F2420" s="15" t="inlineStr"/>
      <c r="G2420" s="15" t="inlineStr"/>
    </row>
    <row r="2421" customHeight="1" ht="15">
      <c r="A2421" s="16" t="inlineStr">
        <is>
          <r>
            <t xml:space="preserve">Equipamento</t>
          </r>
        </is>
      </c>
      <c r="B2421" s="16" t="inlineStr"/>
      <c r="C2421" s="17" t="inlineStr">
        <is>
          <r>
            <t xml:space="preserve">FONTE</t>
          </r>
        </is>
      </c>
      <c r="D2421" s="17" t="inlineStr">
        <is>
          <r>
            <t xml:space="preserve">UNID</t>
          </r>
        </is>
      </c>
      <c r="E2421" s="17" t="inlineStr">
        <is>
          <r>
            <t xml:space="preserve">COEFICIENTE</t>
          </r>
        </is>
      </c>
      <c r="F2421" s="17" t="inlineStr">
        <is>
          <r>
            <t xml:space="preserve">PREÇO UNITÁRIO</t>
          </r>
        </is>
      </c>
      <c r="G2421" s="17" t="inlineStr">
        <is>
          <r>
            <t xml:space="preserve">TOTAL</t>
          </r>
        </is>
      </c>
    </row>
    <row r="2422" customHeight="1" ht="29">
      <c r="A2422" s="18" t="inlineStr">
        <is>
          <r>
            <t xml:space="preserve">S.01.000.080125</t>
          </r>
        </is>
      </c>
      <c r="B2422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422" s="18" t="inlineStr">
        <is>
          <r>
            <t xml:space="preserve">SP Obras</t>
          </r>
        </is>
      </c>
      <c r="D2422" s="18" t="inlineStr">
        <is>
          <r>
            <t xml:space="preserve">H</t>
          </r>
        </is>
      </c>
      <c r="E2422" s="20" t="n">
        <v>0.0086</v>
      </c>
      <c r="F2422" s="21" t="n">
        <v>29.83</v>
      </c>
      <c r="G2422" s="21" t="n">
        <f>ROUND(ROUND(E2422,4)*F2422,2)</f>
        <v>0.26</v>
      </c>
    </row>
    <row r="2423" customHeight="1" ht="15">
      <c r="A2423" s="2" t="inlineStr"/>
      <c r="B2423" s="2" t="inlineStr"/>
      <c r="C2423" s="2" t="inlineStr"/>
      <c r="D2423" s="2" t="inlineStr"/>
      <c r="E2423" s="22" t="inlineStr">
        <is>
          <r>
            <t xml:space="preserve">TOTAL Equipamento:</t>
          </r>
        </is>
      </c>
      <c r="F2423" s="22" t="inlineStr"/>
      <c r="G2423" s="23" t="n">
        <f>SUM(G2422:G2422)</f>
        <v>0.26</v>
      </c>
    </row>
    <row r="2424" customHeight="1" ht="15">
      <c r="A2424" s="16" t="inlineStr">
        <is>
          <r>
            <t xml:space="preserve">Material</t>
          </r>
        </is>
      </c>
      <c r="B2424" s="16" t="inlineStr"/>
      <c r="C2424" s="17" t="inlineStr">
        <is>
          <r>
            <t xml:space="preserve">FONTE</t>
          </r>
        </is>
      </c>
      <c r="D2424" s="17" t="inlineStr">
        <is>
          <r>
            <t xml:space="preserve">UNID</t>
          </r>
        </is>
      </c>
      <c r="E2424" s="17" t="inlineStr">
        <is>
          <r>
            <t xml:space="preserve">COEFICIENTE</t>
          </r>
        </is>
      </c>
      <c r="F2424" s="17" t="inlineStr">
        <is>
          <r>
            <t xml:space="preserve">PREÇO UNITÁRIO</t>
          </r>
        </is>
      </c>
      <c r="G2424" s="17" t="inlineStr">
        <is>
          <r>
            <t xml:space="preserve">TOTAL</t>
          </r>
        </is>
      </c>
    </row>
    <row r="2425" customHeight="1" ht="29">
      <c r="A2425" s="18" t="inlineStr">
        <is>
          <r>
            <t xml:space="preserve">B.04.000.020503</t>
          </r>
        </is>
      </c>
      <c r="B2425" s="19" t="inlineStr">
        <is>
          <r>
            <t xml:space="preserve">Areia média lavada (a granel caçamba fechada)</t>
          </r>
        </is>
      </c>
      <c r="C2425" s="18" t="inlineStr">
        <is>
          <r>
            <t xml:space="preserve">SP Obras</t>
          </r>
        </is>
      </c>
      <c r="D2425" s="18" t="inlineStr">
        <is>
          <r>
            <t xml:space="preserve">M3</t>
          </r>
        </is>
      </c>
      <c r="E2425" s="20" t="n">
        <v>0.0255</v>
      </c>
      <c r="F2425" s="21" t="n">
        <v>170.0</v>
      </c>
      <c r="G2425" s="21" t="n">
        <f>ROUND(ROUND(E2425,4)*F2425,2)</f>
        <v>4.34</v>
      </c>
    </row>
    <row r="2426" customHeight="1" ht="29">
      <c r="A2426" s="18" t="inlineStr">
        <is>
          <r>
            <t xml:space="preserve">B.03.000.020505</t>
          </r>
        </is>
      </c>
      <c r="B2426" s="19" t="inlineStr">
        <is>
          <r>
            <t xml:space="preserve">Cal hidratada (saco de 20 kg)</t>
          </r>
        </is>
      </c>
      <c r="C2426" s="18" t="inlineStr">
        <is>
          <r>
            <t xml:space="preserve">SP Obras</t>
          </r>
        </is>
      </c>
      <c r="D2426" s="18" t="inlineStr">
        <is>
          <r>
            <t xml:space="preserve">KG</t>
          </r>
        </is>
      </c>
      <c r="E2426" s="20" t="n">
        <v>4.54</v>
      </c>
      <c r="F2426" s="21" t="n">
        <v>0.88</v>
      </c>
      <c r="G2426" s="21" t="n">
        <f>ROUND(ROUND(E2426,4)*F2426,2)</f>
        <v>4.0</v>
      </c>
    </row>
    <row r="2427" customHeight="1" ht="29">
      <c r="A2427" s="18" t="inlineStr">
        <is>
          <r>
            <t xml:space="preserve">B.02.000.020508</t>
          </r>
        </is>
      </c>
      <c r="B2427" s="19" t="inlineStr">
        <is>
          <r>
            <t xml:space="preserve">Cimento CPII-E-32 (sacos de 50 kg)</t>
          </r>
        </is>
      </c>
      <c r="C2427" s="18" t="inlineStr">
        <is>
          <r>
            <t xml:space="preserve">SP Obras</t>
          </r>
        </is>
      </c>
      <c r="D2427" s="18" t="inlineStr">
        <is>
          <r>
            <t xml:space="preserve">KG</t>
          </r>
        </is>
      </c>
      <c r="E2427" s="20" t="n">
        <v>2.28</v>
      </c>
      <c r="F2427" s="21" t="n">
        <v>0.65</v>
      </c>
      <c r="G2427" s="21" t="n">
        <f>ROUND(ROUND(E2427,4)*F2427,2)</f>
        <v>1.48</v>
      </c>
    </row>
    <row r="2428" customHeight="1" ht="15">
      <c r="A2428" s="2" t="inlineStr"/>
      <c r="B2428" s="2" t="inlineStr"/>
      <c r="C2428" s="2" t="inlineStr"/>
      <c r="D2428" s="2" t="inlineStr"/>
      <c r="E2428" s="22" t="inlineStr">
        <is>
          <r>
            <t xml:space="preserve">TOTAL Material:</t>
          </r>
        </is>
      </c>
      <c r="F2428" s="22" t="inlineStr"/>
      <c r="G2428" s="23" t="n">
        <f>SUM(G2425:G2427)</f>
        <v>9.82</v>
      </c>
    </row>
    <row r="2429" customHeight="1" ht="15">
      <c r="A2429" s="16" t="inlineStr">
        <is>
          <r>
            <t xml:space="preserve">Mão de Obra</t>
          </r>
        </is>
      </c>
      <c r="B2429" s="16" t="inlineStr"/>
      <c r="C2429" s="17" t="inlineStr">
        <is>
          <r>
            <t xml:space="preserve">FONTE</t>
          </r>
        </is>
      </c>
      <c r="D2429" s="17" t="inlineStr">
        <is>
          <r>
            <t xml:space="preserve">UNID</t>
          </r>
        </is>
      </c>
      <c r="E2429" s="17" t="inlineStr">
        <is>
          <r>
            <t xml:space="preserve">COEFICIENTE</t>
          </r>
        </is>
      </c>
      <c r="F2429" s="17" t="inlineStr">
        <is>
          <r>
            <t xml:space="preserve">PREÇO UNITÁRIO</t>
          </r>
        </is>
      </c>
      <c r="G2429" s="17" t="inlineStr">
        <is>
          <r>
            <t xml:space="preserve">TOTAL</t>
          </r>
        </is>
      </c>
    </row>
    <row r="2430" customHeight="1" ht="29">
      <c r="A2430" s="18" t="inlineStr">
        <is>
          <r>
            <t xml:space="preserve">B.01.000.010139</t>
          </r>
        </is>
      </c>
      <c r="B2430" s="19" t="inlineStr">
        <is>
          <r>
            <t xml:space="preserve">Pedreiro</t>
          </r>
        </is>
      </c>
      <c r="C2430" s="18" t="inlineStr">
        <is>
          <r>
            <t xml:space="preserve">SP Obras</t>
          </r>
        </is>
      </c>
      <c r="D2430" s="18" t="inlineStr">
        <is>
          <r>
            <t xml:space="preserve">H</t>
          </r>
        </is>
      </c>
      <c r="E2430" s="20" t="n">
        <v>0.4</v>
      </c>
      <c r="F2430" s="21" t="n">
        <v>24.8727</v>
      </c>
      <c r="G2430" s="21" t="n">
        <f>ROUND(ROUND(E2430,4)*F2430,2)</f>
        <v>9.95</v>
      </c>
    </row>
    <row r="2431" customHeight="1" ht="29">
      <c r="A2431" s="18" t="inlineStr">
        <is>
          <r>
            <t xml:space="preserve">B.01.000.010146</t>
          </r>
        </is>
      </c>
      <c r="B2431" s="19" t="inlineStr">
        <is>
          <r>
            <t xml:space="preserve">Servente</t>
          </r>
        </is>
      </c>
      <c r="C2431" s="18" t="inlineStr">
        <is>
          <r>
            <t xml:space="preserve">SP Obras</t>
          </r>
        </is>
      </c>
      <c r="D2431" s="18" t="inlineStr">
        <is>
          <r>
            <t xml:space="preserve">H</t>
          </r>
        </is>
      </c>
      <c r="E2431" s="20" t="n">
        <v>0.4</v>
      </c>
      <c r="F2431" s="21" t="n">
        <v>20.4363</v>
      </c>
      <c r="G2431" s="21" t="n">
        <f>ROUND(ROUND(E2431,4)*F2431,2)</f>
        <v>8.17</v>
      </c>
    </row>
    <row r="2432" customHeight="1" ht="15">
      <c r="A2432" s="2" t="inlineStr"/>
      <c r="B2432" s="2" t="inlineStr"/>
      <c r="C2432" s="2" t="inlineStr"/>
      <c r="D2432" s="2" t="inlineStr"/>
      <c r="E2432" s="22" t="inlineStr">
        <is>
          <r>
            <t xml:space="preserve">TOTAL Mão de Obra:</t>
          </r>
        </is>
      </c>
      <c r="F2432" s="22" t="inlineStr"/>
      <c r="G2432" s="23" t="n">
        <f>SUM(G2430:G2431)</f>
        <v>18.12</v>
      </c>
    </row>
    <row r="2433" customHeight="1" ht="15">
      <c r="A2433" s="2" t="inlineStr"/>
      <c r="B2433" s="2" t="inlineStr"/>
      <c r="C2433" s="2" t="inlineStr"/>
      <c r="D2433" s="2" t="inlineStr"/>
      <c r="E2433" s="24" t="inlineStr">
        <is>
          <r>
            <t xml:space="preserve">VALOR:</t>
          </r>
        </is>
      </c>
      <c r="F2433" s="24" t="inlineStr"/>
      <c r="G2433" s="25" t="n">
        <f>ROUND(SUM(G2423,G2428,G2432),2)</f>
        <v>28.21</v>
      </c>
    </row>
    <row r="2434" customHeight="1" ht="10">
      <c r="A2434" s="2" t="inlineStr"/>
      <c r="B2434" s="2" t="inlineStr"/>
      <c r="C2434" s="2" t="inlineStr"/>
      <c r="D2434" s="2" t="inlineStr"/>
      <c r="E2434" s="14" t="inlineStr"/>
      <c r="F2434" s="14" t="inlineStr"/>
      <c r="G2434" s="14" t="inlineStr"/>
    </row>
    <row r="2435" customHeight="1" ht="20">
      <c r="A2435" s="15" t="inlineStr">
        <is>
          <r>
            <t xml:space="preserve">3.6.5. ​18.06.142​ Placa cerâmica esmaltada antiderrapante PEI-5 para área interna com saída para o exterior, grupo de absorção BIIa, resistência química A, assentado com argamassa colante industrializada​ (M2)</t>
          </r>
        </is>
      </c>
      <c r="B2435" s="15" t="inlineStr"/>
      <c r="C2435" s="15" t="inlineStr"/>
      <c r="D2435" s="15" t="inlineStr"/>
      <c r="E2435" s="15" t="inlineStr"/>
      <c r="F2435" s="15" t="inlineStr"/>
      <c r="G2435" s="15" t="inlineStr"/>
    </row>
    <row r="2436" customHeight="1" ht="15">
      <c r="A2436" s="16" t="inlineStr">
        <is>
          <r>
            <t xml:space="preserve">Material</t>
          </r>
        </is>
      </c>
      <c r="B2436" s="16" t="inlineStr"/>
      <c r="C2436" s="17" t="inlineStr">
        <is>
          <r>
            <t xml:space="preserve">FONTE</t>
          </r>
        </is>
      </c>
      <c r="D2436" s="17" t="inlineStr">
        <is>
          <r>
            <t xml:space="preserve">UNID</t>
          </r>
        </is>
      </c>
      <c r="E2436" s="17" t="inlineStr">
        <is>
          <r>
            <t xml:space="preserve">COEFICIENTE</t>
          </r>
        </is>
      </c>
      <c r="F2436" s="17" t="inlineStr">
        <is>
          <r>
            <t xml:space="preserve">PREÇO UNITÁRIO</t>
          </r>
        </is>
      </c>
      <c r="G2436" s="17" t="inlineStr">
        <is>
          <r>
            <t xml:space="preserve">TOTAL</t>
          </r>
        </is>
      </c>
    </row>
    <row r="2437" customHeight="1" ht="38">
      <c r="A2437" s="18" t="inlineStr">
        <is>
          <r>
            <t xml:space="preserve">B.02.000.039032</t>
          </r>
        </is>
      </c>
      <c r="B2437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437" s="18" t="inlineStr">
        <is>
          <r>
            <t xml:space="preserve">SP Obras</t>
          </r>
        </is>
      </c>
      <c r="D2437" s="18" t="inlineStr">
        <is>
          <r>
            <t xml:space="preserve">KG</t>
          </r>
        </is>
      </c>
      <c r="E2437" s="20" t="n">
        <v>4.4</v>
      </c>
      <c r="F2437" s="21" t="n">
        <v>1.75</v>
      </c>
      <c r="G2437" s="21" t="n">
        <f>ROUND(ROUND(E2437,4)*F2437,2)</f>
        <v>7.7</v>
      </c>
    </row>
    <row r="2438" customHeight="1" ht="38">
      <c r="A2438" s="18" t="inlineStr">
        <is>
          <r>
            <t xml:space="preserve">G.02.000.034523</t>
          </r>
        </is>
      </c>
      <c r="B2438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438" s="18" t="inlineStr">
        <is>
          <r>
            <t xml:space="preserve">SP Obras</t>
          </r>
        </is>
      </c>
      <c r="D2438" s="18" t="inlineStr">
        <is>
          <r>
            <t xml:space="preserve">M2</t>
          </r>
        </is>
      </c>
      <c r="E2438" s="20" t="n">
        <v>1.1</v>
      </c>
      <c r="F2438" s="21" t="n">
        <v>98.52</v>
      </c>
      <c r="G2438" s="21" t="n">
        <f>ROUND(ROUND(E2438,4)*F2438,2)</f>
        <v>108.37</v>
      </c>
    </row>
    <row r="2439" customHeight="1" ht="15">
      <c r="A2439" s="2" t="inlineStr"/>
      <c r="B2439" s="2" t="inlineStr"/>
      <c r="C2439" s="2" t="inlineStr"/>
      <c r="D2439" s="2" t="inlineStr"/>
      <c r="E2439" s="22" t="inlineStr">
        <is>
          <r>
            <t xml:space="preserve">TOTAL Material:</t>
          </r>
        </is>
      </c>
      <c r="F2439" s="22" t="inlineStr"/>
      <c r="G2439" s="23" t="n">
        <f>SUM(G2437:G2438)</f>
        <v>116.07</v>
      </c>
    </row>
    <row r="2440" customHeight="1" ht="15">
      <c r="A2440" s="16" t="inlineStr">
        <is>
          <r>
            <t xml:space="preserve">Mão de Obra</t>
          </r>
        </is>
      </c>
      <c r="B2440" s="16" t="inlineStr"/>
      <c r="C2440" s="17" t="inlineStr">
        <is>
          <r>
            <t xml:space="preserve">FONTE</t>
          </r>
        </is>
      </c>
      <c r="D2440" s="17" t="inlineStr">
        <is>
          <r>
            <t xml:space="preserve">UNID</t>
          </r>
        </is>
      </c>
      <c r="E2440" s="17" t="inlineStr">
        <is>
          <r>
            <t xml:space="preserve">COEFICIENTE</t>
          </r>
        </is>
      </c>
      <c r="F2440" s="17" t="inlineStr">
        <is>
          <r>
            <t xml:space="preserve">PREÇO UNITÁRIO</t>
          </r>
        </is>
      </c>
      <c r="G2440" s="17" t="inlineStr">
        <is>
          <r>
            <t xml:space="preserve">TOTAL</t>
          </r>
        </is>
      </c>
    </row>
    <row r="2441" customHeight="1" ht="29">
      <c r="A2441" s="18" t="inlineStr">
        <is>
          <r>
            <t xml:space="preserve">B.01.000.010139</t>
          </r>
        </is>
      </c>
      <c r="B2441" s="19" t="inlineStr">
        <is>
          <r>
            <t xml:space="preserve">Pedreiro</t>
          </r>
        </is>
      </c>
      <c r="C2441" s="18" t="inlineStr">
        <is>
          <r>
            <t xml:space="preserve">SP Obras</t>
          </r>
        </is>
      </c>
      <c r="D2441" s="18" t="inlineStr">
        <is>
          <r>
            <t xml:space="preserve">H</t>
          </r>
        </is>
      </c>
      <c r="E2441" s="20" t="n">
        <v>0.44</v>
      </c>
      <c r="F2441" s="21" t="n">
        <v>24.8727</v>
      </c>
      <c r="G2441" s="21" t="n">
        <f>ROUND(ROUND(E2441,4)*F2441,2)</f>
        <v>10.94</v>
      </c>
    </row>
    <row r="2442" customHeight="1" ht="29">
      <c r="A2442" s="18" t="inlineStr">
        <is>
          <r>
            <t xml:space="preserve">B.01.000.010146</t>
          </r>
        </is>
      </c>
      <c r="B2442" s="19" t="inlineStr">
        <is>
          <r>
            <t xml:space="preserve">Servente</t>
          </r>
        </is>
      </c>
      <c r="C2442" s="18" t="inlineStr">
        <is>
          <r>
            <t xml:space="preserve">SP Obras</t>
          </r>
        </is>
      </c>
      <c r="D2442" s="18" t="inlineStr">
        <is>
          <r>
            <t xml:space="preserve">H</t>
          </r>
        </is>
      </c>
      <c r="E2442" s="20" t="n">
        <v>0.22</v>
      </c>
      <c r="F2442" s="21" t="n">
        <v>20.4363</v>
      </c>
      <c r="G2442" s="21" t="n">
        <f>ROUND(ROUND(E2442,4)*F2442,2)</f>
        <v>4.5</v>
      </c>
    </row>
    <row r="2443" customHeight="1" ht="15">
      <c r="A2443" s="2" t="inlineStr"/>
      <c r="B2443" s="2" t="inlineStr"/>
      <c r="C2443" s="2" t="inlineStr"/>
      <c r="D2443" s="2" t="inlineStr"/>
      <c r="E2443" s="22" t="inlineStr">
        <is>
          <r>
            <t xml:space="preserve">TOTAL Mão de Obra:</t>
          </r>
        </is>
      </c>
      <c r="F2443" s="22" t="inlineStr"/>
      <c r="G2443" s="23" t="n">
        <f>SUM(G2441:G2442)</f>
        <v>15.44</v>
      </c>
    </row>
    <row r="2444" customHeight="1" ht="15">
      <c r="A2444" s="2" t="inlineStr"/>
      <c r="B2444" s="2" t="inlineStr"/>
      <c r="C2444" s="2" t="inlineStr"/>
      <c r="D2444" s="2" t="inlineStr"/>
      <c r="E2444" s="24" t="inlineStr">
        <is>
          <r>
            <t xml:space="preserve">VALOR:</t>
          </r>
        </is>
      </c>
      <c r="F2444" s="24" t="inlineStr"/>
      <c r="G2444" s="25" t="n">
        <f>ROUND(SUM(G2439,G2443),2)</f>
        <v>131.51</v>
      </c>
    </row>
    <row r="2445" customHeight="1" ht="10">
      <c r="A2445" s="2" t="inlineStr"/>
      <c r="B2445" s="2" t="inlineStr"/>
      <c r="C2445" s="2" t="inlineStr"/>
      <c r="D2445" s="2" t="inlineStr"/>
      <c r="E2445" s="14" t="inlineStr"/>
      <c r="F2445" s="14" t="inlineStr"/>
      <c r="G2445" s="14" t="inlineStr"/>
    </row>
    <row r="2446" customHeight="1" ht="20">
      <c r="A2446" s="15" t="inlineStr">
        <is>
          <r>
            <t xml:space="preserve">3.6.6.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2446" s="15" t="inlineStr"/>
      <c r="C2446" s="15" t="inlineStr"/>
      <c r="D2446" s="15" t="inlineStr"/>
      <c r="E2446" s="15" t="inlineStr"/>
      <c r="F2446" s="15" t="inlineStr"/>
      <c r="G2446" s="15" t="inlineStr"/>
    </row>
    <row r="2447" customHeight="1" ht="15">
      <c r="A2447" s="16" t="inlineStr">
        <is>
          <r>
            <t xml:space="preserve">Material</t>
          </r>
        </is>
      </c>
      <c r="B2447" s="16" t="inlineStr"/>
      <c r="C2447" s="17" t="inlineStr">
        <is>
          <r>
            <t xml:space="preserve">FONTE</t>
          </r>
        </is>
      </c>
      <c r="D2447" s="17" t="inlineStr">
        <is>
          <r>
            <t xml:space="preserve">UNID</t>
          </r>
        </is>
      </c>
      <c r="E2447" s="17" t="inlineStr">
        <is>
          <r>
            <t xml:space="preserve">COEFICIENTE</t>
          </r>
        </is>
      </c>
      <c r="F2447" s="17" t="inlineStr">
        <is>
          <r>
            <t xml:space="preserve">PREÇO UNITÁRIO</t>
          </r>
        </is>
      </c>
      <c r="G2447" s="17" t="inlineStr">
        <is>
          <r>
            <t xml:space="preserve">TOTAL</t>
          </r>
        </is>
      </c>
    </row>
    <row r="2448" customHeight="1" ht="38">
      <c r="A2448" s="18" t="inlineStr">
        <is>
          <r>
            <t xml:space="preserve">B.02.000.039032</t>
          </r>
        </is>
      </c>
      <c r="B2448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448" s="18" t="inlineStr">
        <is>
          <r>
            <t xml:space="preserve">SP Obras</t>
          </r>
        </is>
      </c>
      <c r="D2448" s="18" t="inlineStr">
        <is>
          <r>
            <t xml:space="preserve">KG</t>
          </r>
        </is>
      </c>
      <c r="E2448" s="20" t="n">
        <v>0.5</v>
      </c>
      <c r="F2448" s="21" t="n">
        <v>1.75</v>
      </c>
      <c r="G2448" s="21" t="n">
        <f>ROUND(ROUND(E2448,4)*F2448,2)</f>
        <v>0.88</v>
      </c>
    </row>
    <row r="2449" customHeight="1" ht="38">
      <c r="A2449" s="18" t="inlineStr">
        <is>
          <r>
            <t xml:space="preserve">G.02.000.034523</t>
          </r>
        </is>
      </c>
      <c r="B2449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449" s="18" t="inlineStr">
        <is>
          <r>
            <t xml:space="preserve">SP Obras</t>
          </r>
        </is>
      </c>
      <c r="D2449" s="18" t="inlineStr">
        <is>
          <r>
            <t xml:space="preserve">M2</t>
          </r>
        </is>
      </c>
      <c r="E2449" s="20" t="n">
        <v>0.188</v>
      </c>
      <c r="F2449" s="21" t="n">
        <v>98.52</v>
      </c>
      <c r="G2449" s="21" t="n">
        <f>ROUND(ROUND(E2449,4)*F2449,2)</f>
        <v>18.52</v>
      </c>
    </row>
    <row r="2450" customHeight="1" ht="15">
      <c r="A2450" s="2" t="inlineStr"/>
      <c r="B2450" s="2" t="inlineStr"/>
      <c r="C2450" s="2" t="inlineStr"/>
      <c r="D2450" s="2" t="inlineStr"/>
      <c r="E2450" s="22" t="inlineStr">
        <is>
          <r>
            <t xml:space="preserve">TOTAL Material:</t>
          </r>
        </is>
      </c>
      <c r="F2450" s="22" t="inlineStr"/>
      <c r="G2450" s="23" t="n">
        <f>SUM(G2448:G2449)</f>
        <v>19.4</v>
      </c>
    </row>
    <row r="2451" customHeight="1" ht="15">
      <c r="A2451" s="16" t="inlineStr">
        <is>
          <r>
            <t xml:space="preserve">Mão de Obra</t>
          </r>
        </is>
      </c>
      <c r="B2451" s="16" t="inlineStr"/>
      <c r="C2451" s="17" t="inlineStr">
        <is>
          <r>
            <t xml:space="preserve">FONTE</t>
          </r>
        </is>
      </c>
      <c r="D2451" s="17" t="inlineStr">
        <is>
          <r>
            <t xml:space="preserve">UNID</t>
          </r>
        </is>
      </c>
      <c r="E2451" s="17" t="inlineStr">
        <is>
          <r>
            <t xml:space="preserve">COEFICIENTE</t>
          </r>
        </is>
      </c>
      <c r="F2451" s="17" t="inlineStr">
        <is>
          <r>
            <t xml:space="preserve">PREÇO UNITÁRIO</t>
          </r>
        </is>
      </c>
      <c r="G2451" s="17" t="inlineStr">
        <is>
          <r>
            <t xml:space="preserve">TOTAL</t>
          </r>
        </is>
      </c>
    </row>
    <row r="2452" customHeight="1" ht="29">
      <c r="A2452" s="18" t="inlineStr">
        <is>
          <r>
            <t xml:space="preserve">B.01.000.010139</t>
          </r>
        </is>
      </c>
      <c r="B2452" s="19" t="inlineStr">
        <is>
          <r>
            <t xml:space="preserve">Pedreiro</t>
          </r>
        </is>
      </c>
      <c r="C2452" s="18" t="inlineStr">
        <is>
          <r>
            <t xml:space="preserve">SP Obras</t>
          </r>
        </is>
      </c>
      <c r="D2452" s="18" t="inlineStr">
        <is>
          <r>
            <t xml:space="preserve">H</t>
          </r>
        </is>
      </c>
      <c r="E2452" s="20" t="n">
        <v>0.0352</v>
      </c>
      <c r="F2452" s="21" t="n">
        <v>24.8727</v>
      </c>
      <c r="G2452" s="21" t="n">
        <f>ROUND(ROUND(E2452,4)*F2452,2)</f>
        <v>0.88</v>
      </c>
    </row>
    <row r="2453" customHeight="1" ht="29">
      <c r="A2453" s="18" t="inlineStr">
        <is>
          <r>
            <t xml:space="preserve">B.01.000.010146</t>
          </r>
        </is>
      </c>
      <c r="B2453" s="19" t="inlineStr">
        <is>
          <r>
            <t xml:space="preserve">Servente</t>
          </r>
        </is>
      </c>
      <c r="C2453" s="18" t="inlineStr">
        <is>
          <r>
            <t xml:space="preserve">SP Obras</t>
          </r>
        </is>
      </c>
      <c r="D2453" s="18" t="inlineStr">
        <is>
          <r>
            <t xml:space="preserve">H</t>
          </r>
        </is>
      </c>
      <c r="E2453" s="20" t="n">
        <v>0.0176</v>
      </c>
      <c r="F2453" s="21" t="n">
        <v>20.4363</v>
      </c>
      <c r="G2453" s="21" t="n">
        <f>ROUND(ROUND(E2453,4)*F2453,2)</f>
        <v>0.36</v>
      </c>
    </row>
    <row r="2454" customHeight="1" ht="15">
      <c r="A2454" s="2" t="inlineStr"/>
      <c r="B2454" s="2" t="inlineStr"/>
      <c r="C2454" s="2" t="inlineStr"/>
      <c r="D2454" s="2" t="inlineStr"/>
      <c r="E2454" s="22" t="inlineStr">
        <is>
          <r>
            <t xml:space="preserve">TOTAL Mão de Obra:</t>
          </r>
        </is>
      </c>
      <c r="F2454" s="22" t="inlineStr"/>
      <c r="G2454" s="23" t="n">
        <f>SUM(G2452:G2453)</f>
        <v>1.24</v>
      </c>
    </row>
    <row r="2455" customHeight="1" ht="15">
      <c r="A2455" s="2" t="inlineStr"/>
      <c r="B2455" s="2" t="inlineStr"/>
      <c r="C2455" s="2" t="inlineStr"/>
      <c r="D2455" s="2" t="inlineStr"/>
      <c r="E2455" s="24" t="inlineStr">
        <is>
          <r>
            <t xml:space="preserve">VALOR:</t>
          </r>
        </is>
      </c>
      <c r="F2455" s="24" t="inlineStr"/>
      <c r="G2455" s="25" t="n">
        <f>ROUND(SUM(G2450,G2454),2)</f>
        <v>20.64</v>
      </c>
    </row>
    <row r="2456" customHeight="1" ht="10">
      <c r="A2456" s="2" t="inlineStr"/>
      <c r="B2456" s="2" t="inlineStr"/>
      <c r="C2456" s="2" t="inlineStr"/>
      <c r="D2456" s="2" t="inlineStr"/>
      <c r="E2456" s="14" t="inlineStr"/>
      <c r="F2456" s="14" t="inlineStr"/>
      <c r="G2456" s="14" t="inlineStr"/>
    </row>
    <row r="2457" customHeight="1" ht="20">
      <c r="A2457" s="15" t="inlineStr">
        <is>
          <r>
            <t xml:space="preserve">3.6.7. ​18.06.410​ Rejuntamento em placas cerâmicas com argamassa industrializada para rejunte, juntas acima de 3 até 5 mm​ (M2)</t>
          </r>
        </is>
      </c>
      <c r="B2457" s="15" t="inlineStr"/>
      <c r="C2457" s="15" t="inlineStr"/>
      <c r="D2457" s="15" t="inlineStr"/>
      <c r="E2457" s="15" t="inlineStr"/>
      <c r="F2457" s="15" t="inlineStr"/>
      <c r="G2457" s="15" t="inlineStr"/>
    </row>
    <row r="2458" customHeight="1" ht="15">
      <c r="A2458" s="16" t="inlineStr">
        <is>
          <r>
            <t xml:space="preserve">Mão de Obra</t>
          </r>
        </is>
      </c>
      <c r="B2458" s="16" t="inlineStr"/>
      <c r="C2458" s="17" t="inlineStr">
        <is>
          <r>
            <t xml:space="preserve">FONTE</t>
          </r>
        </is>
      </c>
      <c r="D2458" s="17" t="inlineStr">
        <is>
          <r>
            <t xml:space="preserve">UNID</t>
          </r>
        </is>
      </c>
      <c r="E2458" s="17" t="inlineStr">
        <is>
          <r>
            <t xml:space="preserve">COEFICIENTE</t>
          </r>
        </is>
      </c>
      <c r="F2458" s="17" t="inlineStr">
        <is>
          <r>
            <t xml:space="preserve">PREÇO UNITÁRIO</t>
          </r>
        </is>
      </c>
      <c r="G2458" s="17" t="inlineStr">
        <is>
          <r>
            <t xml:space="preserve">TOTAL</t>
          </r>
        </is>
      </c>
    </row>
    <row r="2459" customHeight="1" ht="29">
      <c r="A2459" s="18" t="inlineStr">
        <is>
          <r>
            <t xml:space="preserve">B.01.000.010139</t>
          </r>
        </is>
      </c>
      <c r="B2459" s="19" t="inlineStr">
        <is>
          <r>
            <t xml:space="preserve">Pedreiro</t>
          </r>
        </is>
      </c>
      <c r="C2459" s="18" t="inlineStr">
        <is>
          <r>
            <t xml:space="preserve">SP Obras</t>
          </r>
        </is>
      </c>
      <c r="D2459" s="18" t="inlineStr">
        <is>
          <r>
            <t xml:space="preserve">H</t>
          </r>
        </is>
      </c>
      <c r="E2459" s="20" t="n">
        <v>0.25</v>
      </c>
      <c r="F2459" s="21" t="n">
        <v>24.8727</v>
      </c>
      <c r="G2459" s="21" t="n">
        <f>ROUND(ROUND(E2459,4)*F2459,2)</f>
        <v>6.22</v>
      </c>
    </row>
    <row r="2460" customHeight="1" ht="29">
      <c r="A2460" s="18" t="inlineStr">
        <is>
          <r>
            <t xml:space="preserve">B.01.000.010146</t>
          </r>
        </is>
      </c>
      <c r="B2460" s="19" t="inlineStr">
        <is>
          <r>
            <t xml:space="preserve">Servente</t>
          </r>
        </is>
      </c>
      <c r="C2460" s="18" t="inlineStr">
        <is>
          <r>
            <t xml:space="preserve">SP Obras</t>
          </r>
        </is>
      </c>
      <c r="D2460" s="18" t="inlineStr">
        <is>
          <r>
            <t xml:space="preserve">H</t>
          </r>
        </is>
      </c>
      <c r="E2460" s="20" t="n">
        <v>0.2</v>
      </c>
      <c r="F2460" s="21" t="n">
        <v>20.4363</v>
      </c>
      <c r="G2460" s="21" t="n">
        <f>ROUND(ROUND(E2460,4)*F2460,2)</f>
        <v>4.09</v>
      </c>
    </row>
    <row r="2461" customHeight="1" ht="15">
      <c r="A2461" s="2" t="inlineStr"/>
      <c r="B2461" s="2" t="inlineStr"/>
      <c r="C2461" s="2" t="inlineStr"/>
      <c r="D2461" s="2" t="inlineStr"/>
      <c r="E2461" s="22" t="inlineStr">
        <is>
          <r>
            <t xml:space="preserve">TOTAL Mão de Obra:</t>
          </r>
        </is>
      </c>
      <c r="F2461" s="22" t="inlineStr"/>
      <c r="G2461" s="23" t="n">
        <f>SUM(G2459:G2460)</f>
        <v>10.31</v>
      </c>
    </row>
    <row r="2462" customHeight="1" ht="15">
      <c r="A2462" s="16" t="inlineStr">
        <is>
          <r>
            <t xml:space="preserve">Serviço</t>
          </r>
        </is>
      </c>
      <c r="B2462" s="16" t="inlineStr"/>
      <c r="C2462" s="17" t="inlineStr">
        <is>
          <r>
            <t xml:space="preserve">FONTE</t>
          </r>
        </is>
      </c>
      <c r="D2462" s="17" t="inlineStr">
        <is>
          <r>
            <t xml:space="preserve">UNID</t>
          </r>
        </is>
      </c>
      <c r="E2462" s="17" t="inlineStr">
        <is>
          <r>
            <t xml:space="preserve">COEFICIENTE</t>
          </r>
        </is>
      </c>
      <c r="F2462" s="17" t="inlineStr">
        <is>
          <r>
            <t xml:space="preserve">PREÇO UNITÁRIO</t>
          </r>
        </is>
      </c>
      <c r="G2462" s="17" t="inlineStr">
        <is>
          <r>
            <t xml:space="preserve">TOTAL</t>
          </r>
        </is>
      </c>
    </row>
    <row r="2463" customHeight="1" ht="29">
      <c r="A2463" s="18" t="inlineStr">
        <is>
          <r>
            <t xml:space="preserve">B.02.000.039027</t>
          </r>
        </is>
      </c>
      <c r="B2463" s="19" t="inlineStr">
        <is>
          <r>
            <t xml:space="preserve">Rejunte flexível cores diversas, para áreas interna e externa, pisos e paredes, juntas de 2 a 10 mm</t>
          </r>
        </is>
      </c>
      <c r="C2463" s="18" t="inlineStr">
        <is>
          <r>
            <t xml:space="preserve">SP Obras</t>
          </r>
        </is>
      </c>
      <c r="D2463" s="18" t="inlineStr">
        <is>
          <r>
            <t xml:space="preserve">KG</t>
          </r>
        </is>
      </c>
      <c r="E2463" s="20" t="n">
        <v>0.4</v>
      </c>
      <c r="F2463" s="21" t="n">
        <v>7.39</v>
      </c>
      <c r="G2463" s="21" t="n">
        <f>ROUND(ROUND(E2463,4)*F2463,2)</f>
        <v>2.96</v>
      </c>
    </row>
    <row r="2464" customHeight="1" ht="15">
      <c r="A2464" s="2" t="inlineStr"/>
      <c r="B2464" s="2" t="inlineStr"/>
      <c r="C2464" s="2" t="inlineStr"/>
      <c r="D2464" s="2" t="inlineStr"/>
      <c r="E2464" s="22" t="inlineStr">
        <is>
          <r>
            <t xml:space="preserve">TOTAL Serviço:</t>
          </r>
        </is>
      </c>
      <c r="F2464" s="22" t="inlineStr"/>
      <c r="G2464" s="23" t="n">
        <f>SUM(G2463:G2463)</f>
        <v>2.96</v>
      </c>
    </row>
    <row r="2465" customHeight="1" ht="15">
      <c r="A2465" s="2" t="inlineStr"/>
      <c r="B2465" s="2" t="inlineStr"/>
      <c r="C2465" s="2" t="inlineStr"/>
      <c r="D2465" s="2" t="inlineStr"/>
      <c r="E2465" s="24" t="inlineStr">
        <is>
          <r>
            <t xml:space="preserve">VALOR:</t>
          </r>
        </is>
      </c>
      <c r="F2465" s="24" t="inlineStr"/>
      <c r="G2465" s="25" t="n">
        <f>ROUND(SUM(G2461,G2464),2)</f>
        <v>13.27</v>
      </c>
    </row>
    <row r="2466" customHeight="1" ht="10">
      <c r="A2466" s="2" t="inlineStr"/>
      <c r="B2466" s="2" t="inlineStr"/>
      <c r="C2466" s="2" t="inlineStr"/>
      <c r="D2466" s="2" t="inlineStr"/>
      <c r="E2466" s="14" t="inlineStr"/>
      <c r="F2466" s="14" t="inlineStr"/>
      <c r="G2466" s="14" t="inlineStr"/>
    </row>
    <row r="2467" customHeight="1" ht="20">
      <c r="A2467" s="15" t="inlineStr">
        <is>
          <r>
            <t xml:space="preserve">3.6.8. ​18.06.510​ Rejuntamento de rodapé em placas cerâmicas com argamassa industrializada para rejunte, altura até 10 cm, juntas acima de 3 até 5 mm​ (M)</t>
          </r>
        </is>
      </c>
      <c r="B2467" s="15" t="inlineStr"/>
      <c r="C2467" s="15" t="inlineStr"/>
      <c r="D2467" s="15" t="inlineStr"/>
      <c r="E2467" s="15" t="inlineStr"/>
      <c r="F2467" s="15" t="inlineStr"/>
      <c r="G2467" s="15" t="inlineStr"/>
    </row>
    <row r="2468" customHeight="1" ht="15">
      <c r="A2468" s="16" t="inlineStr">
        <is>
          <r>
            <t xml:space="preserve">Mão de Obra</t>
          </r>
        </is>
      </c>
      <c r="B2468" s="16" t="inlineStr"/>
      <c r="C2468" s="17" t="inlineStr">
        <is>
          <r>
            <t xml:space="preserve">FONTE</t>
          </r>
        </is>
      </c>
      <c r="D2468" s="17" t="inlineStr">
        <is>
          <r>
            <t xml:space="preserve">UNID</t>
          </r>
        </is>
      </c>
      <c r="E2468" s="17" t="inlineStr">
        <is>
          <r>
            <t xml:space="preserve">COEFICIENTE</t>
          </r>
        </is>
      </c>
      <c r="F2468" s="17" t="inlineStr">
        <is>
          <r>
            <t xml:space="preserve">PREÇO UNITÁRIO</t>
          </r>
        </is>
      </c>
      <c r="G2468" s="17" t="inlineStr">
        <is>
          <r>
            <t xml:space="preserve">TOTAL</t>
          </r>
        </is>
      </c>
    </row>
    <row r="2469" customHeight="1" ht="29">
      <c r="A2469" s="18" t="inlineStr">
        <is>
          <r>
            <t xml:space="preserve">B.01.000.010139</t>
          </r>
        </is>
      </c>
      <c r="B2469" s="19" t="inlineStr">
        <is>
          <r>
            <t xml:space="preserve">Pedreiro</t>
          </r>
        </is>
      </c>
      <c r="C2469" s="18" t="inlineStr">
        <is>
          <r>
            <t xml:space="preserve">SP Obras</t>
          </r>
        </is>
      </c>
      <c r="D2469" s="18" t="inlineStr">
        <is>
          <r>
            <t xml:space="preserve">H</t>
          </r>
        </is>
      </c>
      <c r="E2469" s="20" t="n">
        <v>0.03</v>
      </c>
      <c r="F2469" s="21" t="n">
        <v>24.8727</v>
      </c>
      <c r="G2469" s="21" t="n">
        <f>ROUND(ROUND(E2469,4)*F2469,2)</f>
        <v>0.75</v>
      </c>
    </row>
    <row r="2470" customHeight="1" ht="29">
      <c r="A2470" s="18" t="inlineStr">
        <is>
          <r>
            <t xml:space="preserve">B.01.000.010146</t>
          </r>
        </is>
      </c>
      <c r="B2470" s="19" t="inlineStr">
        <is>
          <r>
            <t xml:space="preserve">Servente</t>
          </r>
        </is>
      </c>
      <c r="C2470" s="18" t="inlineStr">
        <is>
          <r>
            <t xml:space="preserve">SP Obras</t>
          </r>
        </is>
      </c>
      <c r="D2470" s="18" t="inlineStr">
        <is>
          <r>
            <t xml:space="preserve">H</t>
          </r>
        </is>
      </c>
      <c r="E2470" s="20" t="n">
        <v>0.02</v>
      </c>
      <c r="F2470" s="21" t="n">
        <v>20.4363</v>
      </c>
      <c r="G2470" s="21" t="n">
        <f>ROUND(ROUND(E2470,4)*F2470,2)</f>
        <v>0.41</v>
      </c>
    </row>
    <row r="2471" customHeight="1" ht="15">
      <c r="A2471" s="2" t="inlineStr"/>
      <c r="B2471" s="2" t="inlineStr"/>
      <c r="C2471" s="2" t="inlineStr"/>
      <c r="D2471" s="2" t="inlineStr"/>
      <c r="E2471" s="22" t="inlineStr">
        <is>
          <r>
            <t xml:space="preserve">TOTAL Mão de Obra:</t>
          </r>
        </is>
      </c>
      <c r="F2471" s="22" t="inlineStr"/>
      <c r="G2471" s="23" t="n">
        <f>SUM(G2469:G2470)</f>
        <v>1.16</v>
      </c>
    </row>
    <row r="2472" customHeight="1" ht="15">
      <c r="A2472" s="16" t="inlineStr">
        <is>
          <r>
            <t xml:space="preserve">Serviço</t>
          </r>
        </is>
      </c>
      <c r="B2472" s="16" t="inlineStr"/>
      <c r="C2472" s="17" t="inlineStr">
        <is>
          <r>
            <t xml:space="preserve">FONTE</t>
          </r>
        </is>
      </c>
      <c r="D2472" s="17" t="inlineStr">
        <is>
          <r>
            <t xml:space="preserve">UNID</t>
          </r>
        </is>
      </c>
      <c r="E2472" s="17" t="inlineStr">
        <is>
          <r>
            <t xml:space="preserve">COEFICIENTE</t>
          </r>
        </is>
      </c>
      <c r="F2472" s="17" t="inlineStr">
        <is>
          <r>
            <t xml:space="preserve">PREÇO UNITÁRIO</t>
          </r>
        </is>
      </c>
      <c r="G2472" s="17" t="inlineStr">
        <is>
          <r>
            <t xml:space="preserve">TOTAL</t>
          </r>
        </is>
      </c>
    </row>
    <row r="2473" customHeight="1" ht="29">
      <c r="A2473" s="18" t="inlineStr">
        <is>
          <r>
            <t xml:space="preserve">B.02.000.039027</t>
          </r>
        </is>
      </c>
      <c r="B2473" s="19" t="inlineStr">
        <is>
          <r>
            <t xml:space="preserve">Rejunte flexível cores diversas, para áreas interna e externa, pisos e paredes, juntas de 2 a 10 mm</t>
          </r>
        </is>
      </c>
      <c r="C2473" s="18" t="inlineStr">
        <is>
          <r>
            <t xml:space="preserve">SP Obras</t>
          </r>
        </is>
      </c>
      <c r="D2473" s="18" t="inlineStr">
        <is>
          <r>
            <t xml:space="preserve">KG</t>
          </r>
        </is>
      </c>
      <c r="E2473" s="20" t="n">
        <v>0.04</v>
      </c>
      <c r="F2473" s="21" t="n">
        <v>7.39</v>
      </c>
      <c r="G2473" s="21" t="n">
        <f>ROUND(ROUND(E2473,4)*F2473,2)</f>
        <v>0.3</v>
      </c>
    </row>
    <row r="2474" customHeight="1" ht="15">
      <c r="A2474" s="2" t="inlineStr"/>
      <c r="B2474" s="2" t="inlineStr"/>
      <c r="C2474" s="2" t="inlineStr"/>
      <c r="D2474" s="2" t="inlineStr"/>
      <c r="E2474" s="22" t="inlineStr">
        <is>
          <r>
            <t xml:space="preserve">TOTAL Serviço:</t>
          </r>
        </is>
      </c>
      <c r="F2474" s="22" t="inlineStr"/>
      <c r="G2474" s="23" t="n">
        <f>SUM(G2473:G2473)</f>
        <v>0.3</v>
      </c>
    </row>
    <row r="2475" customHeight="1" ht="15">
      <c r="A2475" s="2" t="inlineStr"/>
      <c r="B2475" s="2" t="inlineStr"/>
      <c r="C2475" s="2" t="inlineStr"/>
      <c r="D2475" s="2" t="inlineStr"/>
      <c r="E2475" s="24" t="inlineStr">
        <is>
          <r>
            <t xml:space="preserve">VALOR:</t>
          </r>
        </is>
      </c>
      <c r="F2475" s="24" t="inlineStr"/>
      <c r="G2475" s="25" t="n">
        <f>ROUND(SUM(G2471,G2474),2)</f>
        <v>1.46</v>
      </c>
    </row>
    <row r="2476" customHeight="1" ht="10">
      <c r="A2476" s="2" t="inlineStr"/>
      <c r="B2476" s="2" t="inlineStr"/>
      <c r="C2476" s="2" t="inlineStr"/>
      <c r="D2476" s="2" t="inlineStr"/>
      <c r="E2476" s="14" t="inlineStr"/>
      <c r="F2476" s="14" t="inlineStr"/>
      <c r="G2476" s="14" t="inlineStr"/>
    </row>
    <row r="2477" customHeight="1" ht="20">
      <c r="A2477" s="15" t="inlineStr">
        <is>
          <r>
            <t xml:space="preserve">3.6.9. ​18.11.032​ Revestimento em placa cerâmica esmaltada de 15x15 cm, tipo monocolor, assentado e rejuntado com argamassa industrializada​ (M2)</t>
          </r>
        </is>
      </c>
      <c r="B2477" s="15" t="inlineStr"/>
      <c r="C2477" s="15" t="inlineStr"/>
      <c r="D2477" s="15" t="inlineStr"/>
      <c r="E2477" s="15" t="inlineStr"/>
      <c r="F2477" s="15" t="inlineStr"/>
      <c r="G2477" s="15" t="inlineStr"/>
    </row>
    <row r="2478" customHeight="1" ht="15">
      <c r="A2478" s="16" t="inlineStr">
        <is>
          <r>
            <t xml:space="preserve">Material</t>
          </r>
        </is>
      </c>
      <c r="B2478" s="16" t="inlineStr"/>
      <c r="C2478" s="17" t="inlineStr">
        <is>
          <r>
            <t xml:space="preserve">FONTE</t>
          </r>
        </is>
      </c>
      <c r="D2478" s="17" t="inlineStr">
        <is>
          <r>
            <t xml:space="preserve">UNID</t>
          </r>
        </is>
      </c>
      <c r="E2478" s="17" t="inlineStr">
        <is>
          <r>
            <t xml:space="preserve">COEFICIENTE</t>
          </r>
        </is>
      </c>
      <c r="F2478" s="17" t="inlineStr">
        <is>
          <r>
            <t xml:space="preserve">PREÇO UNITÁRIO</t>
          </r>
        </is>
      </c>
      <c r="G2478" s="17" t="inlineStr">
        <is>
          <r>
            <t xml:space="preserve">TOTAL</t>
          </r>
        </is>
      </c>
    </row>
    <row r="2479" customHeight="1" ht="29">
      <c r="A2479" s="18" t="inlineStr">
        <is>
          <r>
            <t xml:space="preserve">B.02.000.039031</t>
          </r>
        </is>
      </c>
      <c r="B2479" s="19" t="inlineStr">
        <is>
          <r>
            <t xml:space="preserve">Argamassa colante industrializada para assentamento, uso interno, tipo AC-I, conforme NBR 14081</t>
          </r>
        </is>
      </c>
      <c r="C2479" s="18" t="inlineStr">
        <is>
          <r>
            <t xml:space="preserve">SP Obras</t>
          </r>
        </is>
      </c>
      <c r="D2479" s="18" t="inlineStr">
        <is>
          <r>
            <t xml:space="preserve">KG</t>
          </r>
        </is>
      </c>
      <c r="E2479" s="20" t="n">
        <v>4.4</v>
      </c>
      <c r="F2479" s="21" t="n">
        <v>0.87</v>
      </c>
      <c r="G2479" s="21" t="n">
        <f>ROUND(ROUND(E2479,4)*F2479,2)</f>
        <v>3.83</v>
      </c>
    </row>
    <row r="2480" customHeight="1" ht="29">
      <c r="A2480" s="18" t="inlineStr">
        <is>
          <r>
            <t xml:space="preserve">G.02.000.023008</t>
          </r>
        </is>
      </c>
      <c r="B2480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2480" s="18" t="inlineStr">
        <is>
          <r>
            <t xml:space="preserve">SP Obras</t>
          </r>
        </is>
      </c>
      <c r="D2480" s="18" t="inlineStr">
        <is>
          <r>
            <t xml:space="preserve">M2</t>
          </r>
        </is>
      </c>
      <c r="E2480" s="20" t="n">
        <v>1.1</v>
      </c>
      <c r="F2480" s="21" t="n">
        <v>61.89</v>
      </c>
      <c r="G2480" s="21" t="n">
        <f>ROUND(ROUND(E2480,4)*F2480,2)</f>
        <v>68.08</v>
      </c>
    </row>
    <row r="2481" customHeight="1" ht="15">
      <c r="A2481" s="2" t="inlineStr"/>
      <c r="B2481" s="2" t="inlineStr"/>
      <c r="C2481" s="2" t="inlineStr"/>
      <c r="D2481" s="2" t="inlineStr"/>
      <c r="E2481" s="22" t="inlineStr">
        <is>
          <r>
            <t xml:space="preserve">TOTAL Material:</t>
          </r>
        </is>
      </c>
      <c r="F2481" s="22" t="inlineStr"/>
      <c r="G2481" s="23" t="n">
        <f>SUM(G2479:G2480)</f>
        <v>71.91</v>
      </c>
    </row>
    <row r="2482" customHeight="1" ht="15">
      <c r="A2482" s="16" t="inlineStr">
        <is>
          <r>
            <t xml:space="preserve">Mão de Obra</t>
          </r>
        </is>
      </c>
      <c r="B2482" s="16" t="inlineStr"/>
      <c r="C2482" s="17" t="inlineStr">
        <is>
          <r>
            <t xml:space="preserve">FONTE</t>
          </r>
        </is>
      </c>
      <c r="D2482" s="17" t="inlineStr">
        <is>
          <r>
            <t xml:space="preserve">UNID</t>
          </r>
        </is>
      </c>
      <c r="E2482" s="17" t="inlineStr">
        <is>
          <r>
            <t xml:space="preserve">COEFICIENTE</t>
          </r>
        </is>
      </c>
      <c r="F2482" s="17" t="inlineStr">
        <is>
          <r>
            <t xml:space="preserve">PREÇO UNITÁRIO</t>
          </r>
        </is>
      </c>
      <c r="G2482" s="17" t="inlineStr">
        <is>
          <r>
            <t xml:space="preserve">TOTAL</t>
          </r>
        </is>
      </c>
    </row>
    <row r="2483" customHeight="1" ht="29">
      <c r="A2483" s="18" t="inlineStr">
        <is>
          <r>
            <t xml:space="preserve">B.01.000.010139</t>
          </r>
        </is>
      </c>
      <c r="B2483" s="19" t="inlineStr">
        <is>
          <r>
            <t xml:space="preserve">Pedreiro</t>
          </r>
        </is>
      </c>
      <c r="C2483" s="18" t="inlineStr">
        <is>
          <r>
            <t xml:space="preserve">SP Obras</t>
          </r>
        </is>
      </c>
      <c r="D2483" s="18" t="inlineStr">
        <is>
          <r>
            <t xml:space="preserve">H</t>
          </r>
        </is>
      </c>
      <c r="E2483" s="20" t="n">
        <v>0.6</v>
      </c>
      <c r="F2483" s="21" t="n">
        <v>24.8727</v>
      </c>
      <c r="G2483" s="21" t="n">
        <f>ROUND(ROUND(E2483,4)*F2483,2)</f>
        <v>14.92</v>
      </c>
    </row>
    <row r="2484" customHeight="1" ht="29">
      <c r="A2484" s="18" t="inlineStr">
        <is>
          <r>
            <t xml:space="preserve">B.01.000.010146</t>
          </r>
        </is>
      </c>
      <c r="B2484" s="19" t="inlineStr">
        <is>
          <r>
            <t xml:space="preserve">Servente</t>
          </r>
        </is>
      </c>
      <c r="C2484" s="18" t="inlineStr">
        <is>
          <r>
            <t xml:space="preserve">SP Obras</t>
          </r>
        </is>
      </c>
      <c r="D2484" s="18" t="inlineStr">
        <is>
          <r>
            <t xml:space="preserve">H</t>
          </r>
        </is>
      </c>
      <c r="E2484" s="20" t="n">
        <v>0.4</v>
      </c>
      <c r="F2484" s="21" t="n">
        <v>20.4363</v>
      </c>
      <c r="G2484" s="21" t="n">
        <f>ROUND(ROUND(E2484,4)*F2484,2)</f>
        <v>8.17</v>
      </c>
    </row>
    <row r="2485" customHeight="1" ht="15">
      <c r="A2485" s="2" t="inlineStr"/>
      <c r="B2485" s="2" t="inlineStr"/>
      <c r="C2485" s="2" t="inlineStr"/>
      <c r="D2485" s="2" t="inlineStr"/>
      <c r="E2485" s="22" t="inlineStr">
        <is>
          <r>
            <t xml:space="preserve">TOTAL Mão de Obra:</t>
          </r>
        </is>
      </c>
      <c r="F2485" s="22" t="inlineStr"/>
      <c r="G2485" s="23" t="n">
        <f>SUM(G2483:G2484)</f>
        <v>23.09</v>
      </c>
    </row>
    <row r="2486" customHeight="1" ht="15">
      <c r="A2486" s="16" t="inlineStr">
        <is>
          <r>
            <t xml:space="preserve">Serviço</t>
          </r>
        </is>
      </c>
      <c r="B2486" s="16" t="inlineStr"/>
      <c r="C2486" s="17" t="inlineStr">
        <is>
          <r>
            <t xml:space="preserve">FONTE</t>
          </r>
        </is>
      </c>
      <c r="D2486" s="17" t="inlineStr">
        <is>
          <r>
            <t xml:space="preserve">UNID</t>
          </r>
        </is>
      </c>
      <c r="E2486" s="17" t="inlineStr">
        <is>
          <r>
            <t xml:space="preserve">COEFICIENTE</t>
          </r>
        </is>
      </c>
      <c r="F2486" s="17" t="inlineStr">
        <is>
          <r>
            <t xml:space="preserve">PREÇO UNITÁRIO</t>
          </r>
        </is>
      </c>
      <c r="G2486" s="17" t="inlineStr">
        <is>
          <r>
            <t xml:space="preserve">TOTAL</t>
          </r>
        </is>
      </c>
    </row>
    <row r="2487" customHeight="1" ht="29">
      <c r="A2487" s="18" t="inlineStr">
        <is>
          <r>
            <t xml:space="preserve">B.02.000.039027</t>
          </r>
        </is>
      </c>
      <c r="B2487" s="19" t="inlineStr">
        <is>
          <r>
            <t xml:space="preserve">Rejunte flexível cores diversas, para áreas interna e externa, pisos e paredes, juntas de 2 a 10 mm</t>
          </r>
        </is>
      </c>
      <c r="C2487" s="18" t="inlineStr">
        <is>
          <r>
            <t xml:space="preserve">SP Obras</t>
          </r>
        </is>
      </c>
      <c r="D2487" s="18" t="inlineStr">
        <is>
          <r>
            <t xml:space="preserve">KG</t>
          </r>
        </is>
      </c>
      <c r="E2487" s="20" t="n">
        <v>0.45</v>
      </c>
      <c r="F2487" s="21" t="n">
        <v>7.39</v>
      </c>
      <c r="G2487" s="21" t="n">
        <f>ROUND(ROUND(E2487,4)*F2487,2)</f>
        <v>3.33</v>
      </c>
    </row>
    <row r="2488" customHeight="1" ht="15">
      <c r="A2488" s="2" t="inlineStr"/>
      <c r="B2488" s="2" t="inlineStr"/>
      <c r="C2488" s="2" t="inlineStr"/>
      <c r="D2488" s="2" t="inlineStr"/>
      <c r="E2488" s="22" t="inlineStr">
        <is>
          <r>
            <t xml:space="preserve">TOTAL Serviço:</t>
          </r>
        </is>
      </c>
      <c r="F2488" s="22" t="inlineStr"/>
      <c r="G2488" s="23" t="n">
        <f>SUM(G2487:G2487)</f>
        <v>3.33</v>
      </c>
    </row>
    <row r="2489" customHeight="1" ht="15">
      <c r="A2489" s="2" t="inlineStr"/>
      <c r="B2489" s="2" t="inlineStr"/>
      <c r="C2489" s="2" t="inlineStr"/>
      <c r="D2489" s="2" t="inlineStr"/>
      <c r="E2489" s="24" t="inlineStr">
        <is>
          <r>
            <t xml:space="preserve">VALOR:</t>
          </r>
        </is>
      </c>
      <c r="F2489" s="24" t="inlineStr"/>
      <c r="G2489" s="25" t="n">
        <f>ROUND(SUM(G2481,G2485,G2488),2)</f>
        <v>98.34</v>
      </c>
    </row>
    <row r="2490" customHeight="1" ht="10">
      <c r="A2490" s="2" t="inlineStr"/>
      <c r="B2490" s="2" t="inlineStr"/>
      <c r="C2490" s="2" t="inlineStr"/>
      <c r="D2490" s="2" t="inlineStr"/>
      <c r="E2490" s="14" t="inlineStr"/>
      <c r="F2490" s="14" t="inlineStr"/>
      <c r="G2490" s="14" t="inlineStr"/>
    </row>
    <row r="2491" customHeight="1" ht="20">
      <c r="A2491" s="15" t="inlineStr">
        <is>
          <r>
            <t xml:space="preserve">3.6.10. ​19.01.062​ Peitoril e/ou soleira em granito, espessura de 2 cm e largura até 20 cm, acabamento polido​ (M)</t>
          </r>
        </is>
      </c>
      <c r="B2491" s="15" t="inlineStr"/>
      <c r="C2491" s="15" t="inlineStr"/>
      <c r="D2491" s="15" t="inlineStr"/>
      <c r="E2491" s="15" t="inlineStr"/>
      <c r="F2491" s="15" t="inlineStr"/>
      <c r="G2491" s="15" t="inlineStr"/>
    </row>
    <row r="2492" customHeight="1" ht="15">
      <c r="A2492" s="16" t="inlineStr">
        <is>
          <r>
            <t xml:space="preserve">Material</t>
          </r>
        </is>
      </c>
      <c r="B2492" s="16" t="inlineStr"/>
      <c r="C2492" s="17" t="inlineStr">
        <is>
          <r>
            <t xml:space="preserve">FONTE</t>
          </r>
        </is>
      </c>
      <c r="D2492" s="17" t="inlineStr">
        <is>
          <r>
            <t xml:space="preserve">UNID</t>
          </r>
        </is>
      </c>
      <c r="E2492" s="17" t="inlineStr">
        <is>
          <r>
            <t xml:space="preserve">COEFICIENTE</t>
          </r>
        </is>
      </c>
      <c r="F2492" s="17" t="inlineStr">
        <is>
          <r>
            <t xml:space="preserve">PREÇO UNITÁRIO</t>
          </r>
        </is>
      </c>
      <c r="G2492" s="17" t="inlineStr">
        <is>
          <r>
            <t xml:space="preserve">TOTAL</t>
          </r>
        </is>
      </c>
    </row>
    <row r="2493" customHeight="1" ht="29">
      <c r="A2493" s="18" t="inlineStr">
        <is>
          <r>
            <t xml:space="preserve">B.02.000.039056</t>
          </r>
        </is>
      </c>
      <c r="B2493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2493" s="18" t="inlineStr">
        <is>
          <r>
            <t xml:space="preserve">SP Obras</t>
          </r>
        </is>
      </c>
      <c r="D2493" s="18" t="inlineStr">
        <is>
          <r>
            <t xml:space="preserve">KG</t>
          </r>
        </is>
      </c>
      <c r="E2493" s="20" t="n">
        <v>1.0</v>
      </c>
      <c r="F2493" s="21" t="n">
        <v>3.83</v>
      </c>
      <c r="G2493" s="21" t="n">
        <f>ROUND(ROUND(E2493,4)*F2493,2)</f>
        <v>3.83</v>
      </c>
    </row>
    <row r="2494" customHeight="1" ht="38">
      <c r="A2494" s="18" t="inlineStr">
        <is>
          <r>
            <t xml:space="preserve">K.02.000.032508</t>
          </r>
        </is>
      </c>
      <c r="B2494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2494" s="18" t="inlineStr">
        <is>
          <r>
            <t xml:space="preserve">SP Obras</t>
          </r>
        </is>
      </c>
      <c r="D2494" s="18" t="inlineStr">
        <is>
          <r>
            <t xml:space="preserve">M</t>
          </r>
        </is>
      </c>
      <c r="E2494" s="20" t="n">
        <v>1.05</v>
      </c>
      <c r="F2494" s="21" t="n">
        <v>151.86</v>
      </c>
      <c r="G2494" s="21" t="n">
        <f>ROUND(ROUND(E2494,4)*F2494,2)</f>
        <v>159.45</v>
      </c>
    </row>
    <row r="2495" customHeight="1" ht="15">
      <c r="A2495" s="2" t="inlineStr"/>
      <c r="B2495" s="2" t="inlineStr"/>
      <c r="C2495" s="2" t="inlineStr"/>
      <c r="D2495" s="2" t="inlineStr"/>
      <c r="E2495" s="22" t="inlineStr">
        <is>
          <r>
            <t xml:space="preserve">TOTAL Material:</t>
          </r>
        </is>
      </c>
      <c r="F2495" s="22" t="inlineStr"/>
      <c r="G2495" s="23" t="n">
        <f>SUM(G2493:G2494)</f>
        <v>163.28</v>
      </c>
    </row>
    <row r="2496" customHeight="1" ht="15">
      <c r="A2496" s="16" t="inlineStr">
        <is>
          <r>
            <t xml:space="preserve">Mão de Obra</t>
          </r>
        </is>
      </c>
      <c r="B2496" s="16" t="inlineStr"/>
      <c r="C2496" s="17" t="inlineStr">
        <is>
          <r>
            <t xml:space="preserve">FONTE</t>
          </r>
        </is>
      </c>
      <c r="D2496" s="17" t="inlineStr">
        <is>
          <r>
            <t xml:space="preserve">UNID</t>
          </r>
        </is>
      </c>
      <c r="E2496" s="17" t="inlineStr">
        <is>
          <r>
            <t xml:space="preserve">COEFICIENTE</t>
          </r>
        </is>
      </c>
      <c r="F2496" s="17" t="inlineStr">
        <is>
          <r>
            <t xml:space="preserve">PREÇO UNITÁRIO</t>
          </r>
        </is>
      </c>
      <c r="G2496" s="17" t="inlineStr">
        <is>
          <r>
            <t xml:space="preserve">TOTAL</t>
          </r>
        </is>
      </c>
    </row>
    <row r="2497" customHeight="1" ht="29">
      <c r="A2497" s="18" t="inlineStr">
        <is>
          <r>
            <t xml:space="preserve">B.01.000.010124</t>
          </r>
        </is>
      </c>
      <c r="B2497" s="19" t="inlineStr">
        <is>
          <r>
            <t xml:space="preserve">Graniteiro</t>
          </r>
        </is>
      </c>
      <c r="C2497" s="18" t="inlineStr">
        <is>
          <r>
            <t xml:space="preserve">SP Obras</t>
          </r>
        </is>
      </c>
      <c r="D2497" s="18" t="inlineStr">
        <is>
          <r>
            <t xml:space="preserve">H</t>
          </r>
        </is>
      </c>
      <c r="E2497" s="20" t="n">
        <v>0.27</v>
      </c>
      <c r="F2497" s="21" t="n">
        <v>29.8021</v>
      </c>
      <c r="G2497" s="21" t="n">
        <f>ROUND(ROUND(E2497,4)*F2497,2)</f>
        <v>8.05</v>
      </c>
    </row>
    <row r="2498" customHeight="1" ht="29">
      <c r="A2498" s="18" t="inlineStr">
        <is>
          <r>
            <t xml:space="preserve">B.01.000.010146</t>
          </r>
        </is>
      </c>
      <c r="B2498" s="19" t="inlineStr">
        <is>
          <r>
            <t xml:space="preserve">Servente</t>
          </r>
        </is>
      </c>
      <c r="C2498" s="18" t="inlineStr">
        <is>
          <r>
            <t xml:space="preserve">SP Obras</t>
          </r>
        </is>
      </c>
      <c r="D2498" s="18" t="inlineStr">
        <is>
          <r>
            <t xml:space="preserve">H</t>
          </r>
        </is>
      </c>
      <c r="E2498" s="20" t="n">
        <v>0.27</v>
      </c>
      <c r="F2498" s="21" t="n">
        <v>20.4363</v>
      </c>
      <c r="G2498" s="21" t="n">
        <f>ROUND(ROUND(E2498,4)*F2498,2)</f>
        <v>5.52</v>
      </c>
    </row>
    <row r="2499" customHeight="1" ht="15">
      <c r="A2499" s="2" t="inlineStr"/>
      <c r="B2499" s="2" t="inlineStr"/>
      <c r="C2499" s="2" t="inlineStr"/>
      <c r="D2499" s="2" t="inlineStr"/>
      <c r="E2499" s="22" t="inlineStr">
        <is>
          <r>
            <t xml:space="preserve">TOTAL Mão de Obra:</t>
          </r>
        </is>
      </c>
      <c r="F2499" s="22" t="inlineStr"/>
      <c r="G2499" s="23" t="n">
        <f>SUM(G2497:G2498)</f>
        <v>13.57</v>
      </c>
    </row>
    <row r="2500" customHeight="1" ht="15">
      <c r="A2500" s="16" t="inlineStr">
        <is>
          <r>
            <t xml:space="preserve">Serviço</t>
          </r>
        </is>
      </c>
      <c r="B2500" s="16" t="inlineStr"/>
      <c r="C2500" s="17" t="inlineStr">
        <is>
          <r>
            <t xml:space="preserve">FONTE</t>
          </r>
        </is>
      </c>
      <c r="D2500" s="17" t="inlineStr">
        <is>
          <r>
            <t xml:space="preserve">UNID</t>
          </r>
        </is>
      </c>
      <c r="E2500" s="17" t="inlineStr">
        <is>
          <r>
            <t xml:space="preserve">COEFICIENTE</t>
          </r>
        </is>
      </c>
      <c r="F2500" s="17" t="inlineStr">
        <is>
          <r>
            <t xml:space="preserve">PREÇO UNITÁRIO</t>
          </r>
        </is>
      </c>
      <c r="G2500" s="17" t="inlineStr">
        <is>
          <r>
            <t xml:space="preserve">TOTAL</t>
          </r>
        </is>
      </c>
    </row>
    <row r="2501" customHeight="1" ht="29">
      <c r="A2501" s="18" t="inlineStr">
        <is>
          <r>
            <t xml:space="preserve">B.02.000.039027</t>
          </r>
        </is>
      </c>
      <c r="B2501" s="19" t="inlineStr">
        <is>
          <r>
            <t xml:space="preserve">Rejunte flexível cores diversas, para áreas interna e externa, pisos e paredes, juntas de 2 a 10 mm</t>
          </r>
        </is>
      </c>
      <c r="C2501" s="18" t="inlineStr">
        <is>
          <r>
            <t xml:space="preserve">SP Obras</t>
          </r>
        </is>
      </c>
      <c r="D2501" s="18" t="inlineStr">
        <is>
          <r>
            <t xml:space="preserve">KG</t>
          </r>
        </is>
      </c>
      <c r="E2501" s="20" t="n">
        <v>0.162</v>
      </c>
      <c r="F2501" s="21" t="n">
        <v>7.39</v>
      </c>
      <c r="G2501" s="21" t="n">
        <f>ROUND(ROUND(E2501,4)*F2501,2)</f>
        <v>1.2</v>
      </c>
    </row>
    <row r="2502" customHeight="1" ht="15">
      <c r="A2502" s="2" t="inlineStr"/>
      <c r="B2502" s="2" t="inlineStr"/>
      <c r="C2502" s="2" t="inlineStr"/>
      <c r="D2502" s="2" t="inlineStr"/>
      <c r="E2502" s="22" t="inlineStr">
        <is>
          <r>
            <t xml:space="preserve">TOTAL Serviço:</t>
          </r>
        </is>
      </c>
      <c r="F2502" s="22" t="inlineStr"/>
      <c r="G2502" s="23" t="n">
        <f>SUM(G2501:G2501)</f>
        <v>1.2</v>
      </c>
    </row>
    <row r="2503" customHeight="1" ht="15">
      <c r="A2503" s="2" t="inlineStr"/>
      <c r="B2503" s="2" t="inlineStr"/>
      <c r="C2503" s="2" t="inlineStr"/>
      <c r="D2503" s="2" t="inlineStr"/>
      <c r="E2503" s="24" t="inlineStr">
        <is>
          <r>
            <t xml:space="preserve">VALOR:</t>
          </r>
        </is>
      </c>
      <c r="F2503" s="24" t="inlineStr"/>
      <c r="G2503" s="25" t="n">
        <f>ROUND(SUM(G2495,G2499,G2502),2)</f>
        <v>178.05</v>
      </c>
    </row>
    <row r="2504" customHeight="1" ht="10">
      <c r="A2504" s="2" t="inlineStr"/>
      <c r="B2504" s="2" t="inlineStr"/>
      <c r="C2504" s="2" t="inlineStr"/>
      <c r="D2504" s="2" t="inlineStr"/>
      <c r="E2504" s="14" t="inlineStr"/>
      <c r="F2504" s="14" t="inlineStr"/>
      <c r="G2504" s="14" t="inlineStr"/>
    </row>
    <row r="2505" customHeight="1" ht="20">
      <c r="A2505" s="15" t="inlineStr">
        <is>
          <r>
            <t xml:space="preserve">3.6.11. ​33.10.020​ Tinta látex em massa, inclusive preparo​ (M2)</t>
          </r>
        </is>
      </c>
      <c r="B2505" s="15" t="inlineStr"/>
      <c r="C2505" s="15" t="inlineStr"/>
      <c r="D2505" s="15" t="inlineStr"/>
      <c r="E2505" s="15" t="inlineStr"/>
      <c r="F2505" s="15" t="inlineStr"/>
      <c r="G2505" s="15" t="inlineStr"/>
    </row>
    <row r="2506" customHeight="1" ht="15">
      <c r="A2506" s="16" t="inlineStr">
        <is>
          <r>
            <t xml:space="preserve">Material</t>
          </r>
        </is>
      </c>
      <c r="B2506" s="16" t="inlineStr"/>
      <c r="C2506" s="17" t="inlineStr">
        <is>
          <r>
            <t xml:space="preserve">FONTE</t>
          </r>
        </is>
      </c>
      <c r="D2506" s="17" t="inlineStr">
        <is>
          <r>
            <t xml:space="preserve">UNID</t>
          </r>
        </is>
      </c>
      <c r="E2506" s="17" t="inlineStr">
        <is>
          <r>
            <t xml:space="preserve">COEFICIENTE</t>
          </r>
        </is>
      </c>
      <c r="F2506" s="17" t="inlineStr">
        <is>
          <r>
            <t xml:space="preserve">PREÇO UNITÁRIO</t>
          </r>
        </is>
      </c>
      <c r="G2506" s="17" t="inlineStr">
        <is>
          <r>
            <t xml:space="preserve">TOTAL</t>
          </r>
        </is>
      </c>
    </row>
    <row r="2507" customHeight="1" ht="29">
      <c r="A2507" s="18" t="inlineStr">
        <is>
          <r>
            <t xml:space="preserve">S.04.000.038014</t>
          </r>
        </is>
      </c>
      <c r="B2507" s="19" t="inlineStr">
        <is>
          <r>
            <t xml:space="preserve">Lixa massa/madeira uso geral Norton, Alcar ou equivalente (médias)</t>
          </r>
        </is>
      </c>
      <c r="C2507" s="18" t="inlineStr">
        <is>
          <r>
            <t xml:space="preserve">SP Obras</t>
          </r>
        </is>
      </c>
      <c r="D2507" s="18" t="inlineStr">
        <is>
          <r>
            <t xml:space="preserve">UN</t>
          </r>
        </is>
      </c>
      <c r="E2507" s="20" t="n">
        <v>0.3</v>
      </c>
      <c r="F2507" s="21" t="n">
        <v>0.77</v>
      </c>
      <c r="G2507" s="21" t="n">
        <f>ROUND(ROUND(E2507,4)*F2507,2)</f>
        <v>0.23</v>
      </c>
    </row>
    <row r="2508" customHeight="1" ht="29">
      <c r="A2508" s="18" t="inlineStr">
        <is>
          <r>
            <t xml:space="preserve">J.02.000.037518</t>
          </r>
        </is>
      </c>
      <c r="B2508" s="19" t="inlineStr">
        <is>
          <r>
            <t xml:space="preserve">Selador para tinta acrílica Coral, Suvinil ou equivalente</t>
          </r>
        </is>
      </c>
      <c r="C2508" s="18" t="inlineStr">
        <is>
          <r>
            <t xml:space="preserve">SP Obras</t>
          </r>
        </is>
      </c>
      <c r="D2508" s="18" t="inlineStr">
        <is>
          <r>
            <t xml:space="preserve">L</t>
          </r>
        </is>
      </c>
      <c r="E2508" s="20" t="n">
        <v>0.24</v>
      </c>
      <c r="F2508" s="21" t="n">
        <v>14.15</v>
      </c>
      <c r="G2508" s="21" t="n">
        <f>ROUND(ROUND(E2508,4)*F2508,2)</f>
        <v>3.4</v>
      </c>
    </row>
    <row r="2509" customHeight="1" ht="29">
      <c r="A2509" s="18" t="inlineStr">
        <is>
          <r>
            <t xml:space="preserve">J.02.000.037513</t>
          </r>
        </is>
      </c>
      <c r="B2509" s="19" t="inlineStr">
        <is>
          <r>
            <t xml:space="preserve">Tinta latex, acabamento fosco aveludado, ref. coral 3 em 1 da Coral, rende e cobre muito da Suvinil ou equivalente</t>
          </r>
        </is>
      </c>
      <c r="C2509" s="18" t="inlineStr">
        <is>
          <r>
            <t xml:space="preserve">SP Obras</t>
          </r>
        </is>
      </c>
      <c r="D2509" s="18" t="inlineStr">
        <is>
          <r>
            <t xml:space="preserve">L</t>
          </r>
        </is>
      </c>
      <c r="E2509" s="20" t="n">
        <v>0.25</v>
      </c>
      <c r="F2509" s="21" t="n">
        <v>17.32</v>
      </c>
      <c r="G2509" s="21" t="n">
        <f>ROUND(ROUND(E2509,4)*F2509,2)</f>
        <v>4.33</v>
      </c>
    </row>
    <row r="2510" customHeight="1" ht="15">
      <c r="A2510" s="2" t="inlineStr"/>
      <c r="B2510" s="2" t="inlineStr"/>
      <c r="C2510" s="2" t="inlineStr"/>
      <c r="D2510" s="2" t="inlineStr"/>
      <c r="E2510" s="22" t="inlineStr">
        <is>
          <r>
            <t xml:space="preserve">TOTAL Material:</t>
          </r>
        </is>
      </c>
      <c r="F2510" s="22" t="inlineStr"/>
      <c r="G2510" s="23" t="n">
        <f>SUM(G2507:G2509)</f>
        <v>7.96</v>
      </c>
    </row>
    <row r="2511" customHeight="1" ht="15">
      <c r="A2511" s="16" t="inlineStr">
        <is>
          <r>
            <t xml:space="preserve">Mão de Obra</t>
          </r>
        </is>
      </c>
      <c r="B2511" s="16" t="inlineStr"/>
      <c r="C2511" s="17" t="inlineStr">
        <is>
          <r>
            <t xml:space="preserve">FONTE</t>
          </r>
        </is>
      </c>
      <c r="D2511" s="17" t="inlineStr">
        <is>
          <r>
            <t xml:space="preserve">UNID</t>
          </r>
        </is>
      </c>
      <c r="E2511" s="17" t="inlineStr">
        <is>
          <r>
            <t xml:space="preserve">COEFICIENTE</t>
          </r>
        </is>
      </c>
      <c r="F2511" s="17" t="inlineStr">
        <is>
          <r>
            <t xml:space="preserve">PREÇO UNITÁRIO</t>
          </r>
        </is>
      </c>
      <c r="G2511" s="17" t="inlineStr">
        <is>
          <r>
            <t xml:space="preserve">TOTAL</t>
          </r>
        </is>
      </c>
    </row>
    <row r="2512" customHeight="1" ht="29">
      <c r="A2512" s="18" t="inlineStr">
        <is>
          <r>
            <t xml:space="preserve">B.01.000.010141</t>
          </r>
        </is>
      </c>
      <c r="B2512" s="19" t="inlineStr">
        <is>
          <r>
            <t xml:space="preserve">Ajudante de pintor</t>
          </r>
        </is>
      </c>
      <c r="C2512" s="18" t="inlineStr">
        <is>
          <r>
            <t xml:space="preserve">SP Obras</t>
          </r>
        </is>
      </c>
      <c r="D2512" s="18" t="inlineStr">
        <is>
          <r>
            <t xml:space="preserve">H</t>
          </r>
        </is>
      </c>
      <c r="E2512" s="20" t="n">
        <v>0.4</v>
      </c>
      <c r="F2512" s="21" t="n">
        <v>20.4363</v>
      </c>
      <c r="G2512" s="21" t="n">
        <f>ROUND(ROUND(E2512,4)*F2512,2)</f>
        <v>8.17</v>
      </c>
    </row>
    <row r="2513" customHeight="1" ht="29">
      <c r="A2513" s="18" t="inlineStr">
        <is>
          <r>
            <t xml:space="preserve">B.01.000.010140</t>
          </r>
        </is>
      </c>
      <c r="B2513" s="19" t="inlineStr">
        <is>
          <r>
            <t xml:space="preserve">Pintor</t>
          </r>
        </is>
      </c>
      <c r="C2513" s="18" t="inlineStr">
        <is>
          <r>
            <t xml:space="preserve">SP Obras</t>
          </r>
        </is>
      </c>
      <c r="D2513" s="18" t="inlineStr">
        <is>
          <r>
            <t xml:space="preserve">H</t>
          </r>
        </is>
      </c>
      <c r="E2513" s="20" t="n">
        <v>0.45</v>
      </c>
      <c r="F2513" s="21" t="n">
        <v>29.8021</v>
      </c>
      <c r="G2513" s="21" t="n">
        <f>ROUND(ROUND(E2513,4)*F2513,2)</f>
        <v>13.41</v>
      </c>
    </row>
    <row r="2514" customHeight="1" ht="15">
      <c r="A2514" s="2" t="inlineStr"/>
      <c r="B2514" s="2" t="inlineStr"/>
      <c r="C2514" s="2" t="inlineStr"/>
      <c r="D2514" s="2" t="inlineStr"/>
      <c r="E2514" s="22" t="inlineStr">
        <is>
          <r>
            <t xml:space="preserve">TOTAL Mão de Obra:</t>
          </r>
        </is>
      </c>
      <c r="F2514" s="22" t="inlineStr"/>
      <c r="G2514" s="23" t="n">
        <f>SUM(G2512:G2513)</f>
        <v>21.58</v>
      </c>
    </row>
    <row r="2515" customHeight="1" ht="15">
      <c r="A2515" s="2" t="inlineStr"/>
      <c r="B2515" s="2" t="inlineStr"/>
      <c r="C2515" s="2" t="inlineStr"/>
      <c r="D2515" s="2" t="inlineStr"/>
      <c r="E2515" s="24" t="inlineStr">
        <is>
          <r>
            <t xml:space="preserve">VALOR:</t>
          </r>
        </is>
      </c>
      <c r="F2515" s="24" t="inlineStr"/>
      <c r="G2515" s="25" t="n">
        <f>ROUND(SUM(G2510,G2514),2)</f>
        <v>29.55</v>
      </c>
    </row>
    <row r="2516" customHeight="1" ht="10">
      <c r="A2516" s="2" t="inlineStr"/>
      <c r="B2516" s="2" t="inlineStr"/>
      <c r="C2516" s="2" t="inlineStr"/>
      <c r="D2516" s="2" t="inlineStr"/>
      <c r="E2516" s="14" t="inlineStr"/>
      <c r="F2516" s="14" t="inlineStr"/>
      <c r="G2516" s="14" t="inlineStr"/>
    </row>
    <row r="2517" customHeight="1" ht="20">
      <c r="A2517" s="15" t="inlineStr">
        <is>
          <r>
            <t xml:space="preserve">3.6.12. ​33.11.050​ Esmalte à base água em superfície metálica, inclusive preparo​ (M2)</t>
          </r>
        </is>
      </c>
      <c r="B2517" s="15" t="inlineStr"/>
      <c r="C2517" s="15" t="inlineStr"/>
      <c r="D2517" s="15" t="inlineStr"/>
      <c r="E2517" s="15" t="inlineStr"/>
      <c r="F2517" s="15" t="inlineStr"/>
      <c r="G2517" s="15" t="inlineStr"/>
    </row>
    <row r="2518" customHeight="1" ht="15">
      <c r="A2518" s="16" t="inlineStr">
        <is>
          <r>
            <t xml:space="preserve">Material</t>
          </r>
        </is>
      </c>
      <c r="B2518" s="16" t="inlineStr"/>
      <c r="C2518" s="17" t="inlineStr">
        <is>
          <r>
            <t xml:space="preserve">FONTE</t>
          </r>
        </is>
      </c>
      <c r="D2518" s="17" t="inlineStr">
        <is>
          <r>
            <t xml:space="preserve">UNID</t>
          </r>
        </is>
      </c>
      <c r="E2518" s="17" t="inlineStr">
        <is>
          <r>
            <t xml:space="preserve">COEFICIENTE</t>
          </r>
        </is>
      </c>
      <c r="F2518" s="17" t="inlineStr">
        <is>
          <r>
            <t xml:space="preserve">PREÇO UNITÁRIO</t>
          </r>
        </is>
      </c>
      <c r="G2518" s="17" t="inlineStr">
        <is>
          <r>
            <t xml:space="preserve">TOTAL</t>
          </r>
        </is>
      </c>
    </row>
    <row r="2519" customHeight="1" ht="38">
      <c r="A2519" s="18" t="inlineStr">
        <is>
          <r>
            <t xml:space="preserve">J.02.000.038000</t>
          </r>
        </is>
      </c>
      <c r="B251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519" s="18" t="inlineStr">
        <is>
          <r>
            <t xml:space="preserve">SP Obras</t>
          </r>
        </is>
      </c>
      <c r="D2519" s="18" t="inlineStr">
        <is>
          <r>
            <t xml:space="preserve">L</t>
          </r>
        </is>
      </c>
      <c r="E2519" s="20" t="n">
        <v>0.2</v>
      </c>
      <c r="F2519" s="21" t="n">
        <v>41.61</v>
      </c>
      <c r="G2519" s="21" t="n">
        <f>ROUND(ROUND(E2519,4)*F2519,2)</f>
        <v>8.32</v>
      </c>
    </row>
    <row r="2520" customHeight="1" ht="29">
      <c r="A2520" s="18" t="inlineStr">
        <is>
          <r>
            <t xml:space="preserve">J.01.000.038040</t>
          </r>
        </is>
      </c>
      <c r="B2520" s="19" t="inlineStr">
        <is>
          <r>
            <t xml:space="preserve">Lixa d´água, ref. Norton n° 80, Aquaflex ou equivalente</t>
          </r>
        </is>
      </c>
      <c r="C2520" s="18" t="inlineStr">
        <is>
          <r>
            <t xml:space="preserve">SP Obras</t>
          </r>
        </is>
      </c>
      <c r="D2520" s="18" t="inlineStr">
        <is>
          <r>
            <t xml:space="preserve">UN</t>
          </r>
        </is>
      </c>
      <c r="E2520" s="20" t="n">
        <v>0.3</v>
      </c>
      <c r="F2520" s="21" t="n">
        <v>2.17</v>
      </c>
      <c r="G2520" s="21" t="n">
        <f>ROUND(ROUND(E2520,4)*F2520,2)</f>
        <v>0.65</v>
      </c>
    </row>
    <row r="2521" customHeight="1" ht="38">
      <c r="A2521" s="18" t="inlineStr">
        <is>
          <r>
            <t xml:space="preserve">J.02.000.028058</t>
          </r>
        </is>
      </c>
      <c r="B252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521" s="18" t="inlineStr">
        <is>
          <r>
            <t xml:space="preserve">SP Obras</t>
          </r>
        </is>
      </c>
      <c r="D2521" s="18" t="inlineStr">
        <is>
          <r>
            <t xml:space="preserve">L</t>
          </r>
        </is>
      </c>
      <c r="E2521" s="20" t="n">
        <v>0.25</v>
      </c>
      <c r="F2521" s="21" t="n">
        <v>39.44</v>
      </c>
      <c r="G2521" s="21" t="n">
        <f>ROUND(ROUND(E2521,4)*F2521,2)</f>
        <v>9.86</v>
      </c>
    </row>
    <row r="2522" customHeight="1" ht="15">
      <c r="A2522" s="2" t="inlineStr"/>
      <c r="B2522" s="2" t="inlineStr"/>
      <c r="C2522" s="2" t="inlineStr"/>
      <c r="D2522" s="2" t="inlineStr"/>
      <c r="E2522" s="22" t="inlineStr">
        <is>
          <r>
            <t xml:space="preserve">TOTAL Material:</t>
          </r>
        </is>
      </c>
      <c r="F2522" s="22" t="inlineStr"/>
      <c r="G2522" s="23" t="n">
        <f>SUM(G2519:G2521)</f>
        <v>18.83</v>
      </c>
    </row>
    <row r="2523" customHeight="1" ht="15">
      <c r="A2523" s="16" t="inlineStr">
        <is>
          <r>
            <t xml:space="preserve">Mão de Obra</t>
          </r>
        </is>
      </c>
      <c r="B2523" s="16" t="inlineStr"/>
      <c r="C2523" s="17" t="inlineStr">
        <is>
          <r>
            <t xml:space="preserve">FONTE</t>
          </r>
        </is>
      </c>
      <c r="D2523" s="17" t="inlineStr">
        <is>
          <r>
            <t xml:space="preserve">UNID</t>
          </r>
        </is>
      </c>
      <c r="E2523" s="17" t="inlineStr">
        <is>
          <r>
            <t xml:space="preserve">COEFICIENTE</t>
          </r>
        </is>
      </c>
      <c r="F2523" s="17" t="inlineStr">
        <is>
          <r>
            <t xml:space="preserve">PREÇO UNITÁRIO</t>
          </r>
        </is>
      </c>
      <c r="G2523" s="17" t="inlineStr">
        <is>
          <r>
            <t xml:space="preserve">TOTAL</t>
          </r>
        </is>
      </c>
    </row>
    <row r="2524" customHeight="1" ht="29">
      <c r="A2524" s="18" t="inlineStr">
        <is>
          <r>
            <t xml:space="preserve">B.01.000.010141</t>
          </r>
        </is>
      </c>
      <c r="B2524" s="19" t="inlineStr">
        <is>
          <r>
            <t xml:space="preserve">Ajudante de pintor</t>
          </r>
        </is>
      </c>
      <c r="C2524" s="18" t="inlineStr">
        <is>
          <r>
            <t xml:space="preserve">SP Obras</t>
          </r>
        </is>
      </c>
      <c r="D2524" s="18" t="inlineStr">
        <is>
          <r>
            <t xml:space="preserve">H</t>
          </r>
        </is>
      </c>
      <c r="E2524" s="20" t="n">
        <v>0.6</v>
      </c>
      <c r="F2524" s="21" t="n">
        <v>20.4363</v>
      </c>
      <c r="G2524" s="21" t="n">
        <f>ROUND(ROUND(E2524,4)*F2524,2)</f>
        <v>12.26</v>
      </c>
    </row>
    <row r="2525" customHeight="1" ht="29">
      <c r="A2525" s="18" t="inlineStr">
        <is>
          <r>
            <t xml:space="preserve">B.01.000.010140</t>
          </r>
        </is>
      </c>
      <c r="B2525" s="19" t="inlineStr">
        <is>
          <r>
            <t xml:space="preserve">Pintor</t>
          </r>
        </is>
      </c>
      <c r="C2525" s="18" t="inlineStr">
        <is>
          <r>
            <t xml:space="preserve">SP Obras</t>
          </r>
        </is>
      </c>
      <c r="D2525" s="18" t="inlineStr">
        <is>
          <r>
            <t xml:space="preserve">H</t>
          </r>
        </is>
      </c>
      <c r="E2525" s="20" t="n">
        <v>0.6</v>
      </c>
      <c r="F2525" s="21" t="n">
        <v>29.8021</v>
      </c>
      <c r="G2525" s="21" t="n">
        <f>ROUND(ROUND(E2525,4)*F2525,2)</f>
        <v>17.88</v>
      </c>
    </row>
    <row r="2526" customHeight="1" ht="15">
      <c r="A2526" s="2" t="inlineStr"/>
      <c r="B2526" s="2" t="inlineStr"/>
      <c r="C2526" s="2" t="inlineStr"/>
      <c r="D2526" s="2" t="inlineStr"/>
      <c r="E2526" s="22" t="inlineStr">
        <is>
          <r>
            <t xml:space="preserve">TOTAL Mão de Obra:</t>
          </r>
        </is>
      </c>
      <c r="F2526" s="22" t="inlineStr"/>
      <c r="G2526" s="23" t="n">
        <f>SUM(G2524:G2525)</f>
        <v>30.14</v>
      </c>
    </row>
    <row r="2527" customHeight="1" ht="15">
      <c r="A2527" s="2" t="inlineStr"/>
      <c r="B2527" s="2" t="inlineStr"/>
      <c r="C2527" s="2" t="inlineStr"/>
      <c r="D2527" s="2" t="inlineStr"/>
      <c r="E2527" s="24" t="inlineStr">
        <is>
          <r>
            <t xml:space="preserve">VALOR:</t>
          </r>
        </is>
      </c>
      <c r="F2527" s="24" t="inlineStr"/>
      <c r="G2527" s="25" t="n">
        <f>ROUND(SUM(G2522,G2526),2)</f>
        <v>48.97</v>
      </c>
    </row>
    <row r="2528" customHeight="1" ht="10">
      <c r="A2528" s="2" t="inlineStr"/>
      <c r="B2528" s="2" t="inlineStr"/>
      <c r="C2528" s="2" t="inlineStr"/>
      <c r="D2528" s="2" t="inlineStr"/>
      <c r="E2528" s="14" t="inlineStr"/>
      <c r="F2528" s="14" t="inlineStr"/>
      <c r="G2528" s="14" t="inlineStr"/>
    </row>
    <row r="2529" customHeight="1" ht="20">
      <c r="A2529" s="15" t="inlineStr">
        <is>
          <r>
            <t xml:space="preserve">3.6.13. ​33.12.011​ Esmalte à base de água em madeira, inclusive preparo​ (M2)</t>
          </r>
        </is>
      </c>
      <c r="B2529" s="15" t="inlineStr"/>
      <c r="C2529" s="15" t="inlineStr"/>
      <c r="D2529" s="15" t="inlineStr"/>
      <c r="E2529" s="15" t="inlineStr"/>
      <c r="F2529" s="15" t="inlineStr"/>
      <c r="G2529" s="15" t="inlineStr"/>
    </row>
    <row r="2530" customHeight="1" ht="15">
      <c r="A2530" s="16" t="inlineStr">
        <is>
          <r>
            <t xml:space="preserve">Material</t>
          </r>
        </is>
      </c>
      <c r="B2530" s="16" t="inlineStr"/>
      <c r="C2530" s="17" t="inlineStr">
        <is>
          <r>
            <t xml:space="preserve">FONTE</t>
          </r>
        </is>
      </c>
      <c r="D2530" s="17" t="inlineStr">
        <is>
          <r>
            <t xml:space="preserve">UNID</t>
          </r>
        </is>
      </c>
      <c r="E2530" s="17" t="inlineStr">
        <is>
          <r>
            <t xml:space="preserve">COEFICIENTE</t>
          </r>
        </is>
      </c>
      <c r="F2530" s="17" t="inlineStr">
        <is>
          <r>
            <t xml:space="preserve">PREÇO UNITÁRIO</t>
          </r>
        </is>
      </c>
      <c r="G2530" s="17" t="inlineStr">
        <is>
          <r>
            <t xml:space="preserve">TOTAL</t>
          </r>
        </is>
      </c>
    </row>
    <row r="2531" customHeight="1" ht="38">
      <c r="A2531" s="18" t="inlineStr">
        <is>
          <r>
            <t xml:space="preserve">J.02.000.038000</t>
          </r>
        </is>
      </c>
      <c r="B253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531" s="18" t="inlineStr">
        <is>
          <r>
            <t xml:space="preserve">SP Obras</t>
          </r>
        </is>
      </c>
      <c r="D2531" s="18" t="inlineStr">
        <is>
          <r>
            <t xml:space="preserve">L</t>
          </r>
        </is>
      </c>
      <c r="E2531" s="20" t="n">
        <v>0.2</v>
      </c>
      <c r="F2531" s="21" t="n">
        <v>41.61</v>
      </c>
      <c r="G2531" s="21" t="n">
        <f>ROUND(ROUND(E2531,4)*F2531,2)</f>
        <v>8.32</v>
      </c>
    </row>
    <row r="2532" customHeight="1" ht="29">
      <c r="A2532" s="18" t="inlineStr">
        <is>
          <r>
            <t xml:space="preserve">J.01.000.038040</t>
          </r>
        </is>
      </c>
      <c r="B2532" s="19" t="inlineStr">
        <is>
          <r>
            <t xml:space="preserve">Lixa d´água, ref. Norton n° 80, Aquaflex ou equivalente</t>
          </r>
        </is>
      </c>
      <c r="C2532" s="18" t="inlineStr">
        <is>
          <r>
            <t xml:space="preserve">SP Obras</t>
          </r>
        </is>
      </c>
      <c r="D2532" s="18" t="inlineStr">
        <is>
          <r>
            <t xml:space="preserve">UN</t>
          </r>
        </is>
      </c>
      <c r="E2532" s="20" t="n">
        <v>0.5</v>
      </c>
      <c r="F2532" s="21" t="n">
        <v>2.17</v>
      </c>
      <c r="G2532" s="21" t="n">
        <f>ROUND(ROUND(E2532,4)*F2532,2)</f>
        <v>1.09</v>
      </c>
    </row>
    <row r="2533" customHeight="1" ht="38">
      <c r="A2533" s="18" t="inlineStr">
        <is>
          <r>
            <t xml:space="preserve">J.02.000.028058</t>
          </r>
        </is>
      </c>
      <c r="B253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533" s="18" t="inlineStr">
        <is>
          <r>
            <t xml:space="preserve">SP Obras</t>
          </r>
        </is>
      </c>
      <c r="D2533" s="18" t="inlineStr">
        <is>
          <r>
            <t xml:space="preserve">L</t>
          </r>
        </is>
      </c>
      <c r="E2533" s="20" t="n">
        <v>0.25</v>
      </c>
      <c r="F2533" s="21" t="n">
        <v>39.44</v>
      </c>
      <c r="G2533" s="21" t="n">
        <f>ROUND(ROUND(E2533,4)*F2533,2)</f>
        <v>9.86</v>
      </c>
    </row>
    <row r="2534" customHeight="1" ht="15">
      <c r="A2534" s="2" t="inlineStr"/>
      <c r="B2534" s="2" t="inlineStr"/>
      <c r="C2534" s="2" t="inlineStr"/>
      <c r="D2534" s="2" t="inlineStr"/>
      <c r="E2534" s="22" t="inlineStr">
        <is>
          <r>
            <t xml:space="preserve">TOTAL Material:</t>
          </r>
        </is>
      </c>
      <c r="F2534" s="22" t="inlineStr"/>
      <c r="G2534" s="23" t="n">
        <f>SUM(G2531:G2533)</f>
        <v>19.27</v>
      </c>
    </row>
    <row r="2535" customHeight="1" ht="15">
      <c r="A2535" s="16" t="inlineStr">
        <is>
          <r>
            <t xml:space="preserve">Mão de Obra</t>
          </r>
        </is>
      </c>
      <c r="B2535" s="16" t="inlineStr"/>
      <c r="C2535" s="17" t="inlineStr">
        <is>
          <r>
            <t xml:space="preserve">FONTE</t>
          </r>
        </is>
      </c>
      <c r="D2535" s="17" t="inlineStr">
        <is>
          <r>
            <t xml:space="preserve">UNID</t>
          </r>
        </is>
      </c>
      <c r="E2535" s="17" t="inlineStr">
        <is>
          <r>
            <t xml:space="preserve">COEFICIENTE</t>
          </r>
        </is>
      </c>
      <c r="F2535" s="17" t="inlineStr">
        <is>
          <r>
            <t xml:space="preserve">PREÇO UNITÁRIO</t>
          </r>
        </is>
      </c>
      <c r="G2535" s="17" t="inlineStr">
        <is>
          <r>
            <t xml:space="preserve">TOTAL</t>
          </r>
        </is>
      </c>
    </row>
    <row r="2536" customHeight="1" ht="29">
      <c r="A2536" s="18" t="inlineStr">
        <is>
          <r>
            <t xml:space="preserve">B.01.000.010141</t>
          </r>
        </is>
      </c>
      <c r="B2536" s="19" t="inlineStr">
        <is>
          <r>
            <t xml:space="preserve">Ajudante de pintor</t>
          </r>
        </is>
      </c>
      <c r="C2536" s="18" t="inlineStr">
        <is>
          <r>
            <t xml:space="preserve">SP Obras</t>
          </r>
        </is>
      </c>
      <c r="D2536" s="18" t="inlineStr">
        <is>
          <r>
            <t xml:space="preserve">H</t>
          </r>
        </is>
      </c>
      <c r="E2536" s="20" t="n">
        <v>0.6</v>
      </c>
      <c r="F2536" s="21" t="n">
        <v>20.4363</v>
      </c>
      <c r="G2536" s="21" t="n">
        <f>ROUND(ROUND(E2536,4)*F2536,2)</f>
        <v>12.26</v>
      </c>
    </row>
    <row r="2537" customHeight="1" ht="29">
      <c r="A2537" s="18" t="inlineStr">
        <is>
          <r>
            <t xml:space="preserve">B.01.000.010140</t>
          </r>
        </is>
      </c>
      <c r="B2537" s="19" t="inlineStr">
        <is>
          <r>
            <t xml:space="preserve">Pintor</t>
          </r>
        </is>
      </c>
      <c r="C2537" s="18" t="inlineStr">
        <is>
          <r>
            <t xml:space="preserve">SP Obras</t>
          </r>
        </is>
      </c>
      <c r="D2537" s="18" t="inlineStr">
        <is>
          <r>
            <t xml:space="preserve">H</t>
          </r>
        </is>
      </c>
      <c r="E2537" s="20" t="n">
        <v>0.6</v>
      </c>
      <c r="F2537" s="21" t="n">
        <v>29.8021</v>
      </c>
      <c r="G2537" s="21" t="n">
        <f>ROUND(ROUND(E2537,4)*F2537,2)</f>
        <v>17.88</v>
      </c>
    </row>
    <row r="2538" customHeight="1" ht="15">
      <c r="A2538" s="2" t="inlineStr"/>
      <c r="B2538" s="2" t="inlineStr"/>
      <c r="C2538" s="2" t="inlineStr"/>
      <c r="D2538" s="2" t="inlineStr"/>
      <c r="E2538" s="22" t="inlineStr">
        <is>
          <r>
            <t xml:space="preserve">TOTAL Mão de Obra:</t>
          </r>
        </is>
      </c>
      <c r="F2538" s="22" t="inlineStr"/>
      <c r="G2538" s="23" t="n">
        <f>SUM(G2536:G2537)</f>
        <v>30.14</v>
      </c>
    </row>
    <row r="2539" customHeight="1" ht="15">
      <c r="A2539" s="2" t="inlineStr"/>
      <c r="B2539" s="2" t="inlineStr"/>
      <c r="C2539" s="2" t="inlineStr"/>
      <c r="D2539" s="2" t="inlineStr"/>
      <c r="E2539" s="24" t="inlineStr">
        <is>
          <r>
            <t xml:space="preserve">VALOR:</t>
          </r>
        </is>
      </c>
      <c r="F2539" s="24" t="inlineStr"/>
      <c r="G2539" s="25" t="n">
        <f>ROUND(SUM(G2534,G2538),2)</f>
        <v>49.41</v>
      </c>
    </row>
    <row r="2540" customHeight="1" ht="10">
      <c r="A2540" s="2" t="inlineStr"/>
      <c r="B2540" s="2" t="inlineStr"/>
      <c r="C2540" s="2" t="inlineStr"/>
      <c r="D2540" s="2" t="inlineStr"/>
      <c r="E2540" s="14" t="inlineStr"/>
      <c r="F2540" s="14" t="inlineStr"/>
      <c r="G2540" s="14" t="inlineStr"/>
    </row>
    <row r="2541" customHeight="1" ht="20">
      <c r="A2541" s="15" t="inlineStr">
        <is>
          <r>
            <t xml:space="preserve">3.7.1. ​14.10.111​ Alvenaria de bloco de concreto de vedação de 14 cm - classe C​ (M2)</t>
          </r>
        </is>
      </c>
      <c r="B2541" s="15" t="inlineStr"/>
      <c r="C2541" s="15" t="inlineStr"/>
      <c r="D2541" s="15" t="inlineStr"/>
      <c r="E2541" s="15" t="inlineStr"/>
      <c r="F2541" s="15" t="inlineStr"/>
      <c r="G2541" s="15" t="inlineStr"/>
    </row>
    <row r="2542" customHeight="1" ht="15">
      <c r="A2542" s="16" t="inlineStr">
        <is>
          <r>
            <t xml:space="preserve">Material</t>
          </r>
        </is>
      </c>
      <c r="B2542" s="16" t="inlineStr"/>
      <c r="C2542" s="17" t="inlineStr">
        <is>
          <r>
            <t xml:space="preserve">FONTE</t>
          </r>
        </is>
      </c>
      <c r="D2542" s="17" t="inlineStr">
        <is>
          <r>
            <t xml:space="preserve">UNID</t>
          </r>
        </is>
      </c>
      <c r="E2542" s="17" t="inlineStr">
        <is>
          <r>
            <t xml:space="preserve">COEFICIENTE</t>
          </r>
        </is>
      </c>
      <c r="F2542" s="17" t="inlineStr">
        <is>
          <r>
            <t xml:space="preserve">PREÇO UNITÁRIO</t>
          </r>
        </is>
      </c>
      <c r="G2542" s="17" t="inlineStr">
        <is>
          <r>
            <t xml:space="preserve">TOTAL</t>
          </r>
        </is>
      </c>
    </row>
    <row r="2543" customHeight="1" ht="29">
      <c r="A2543" s="18" t="inlineStr">
        <is>
          <r>
            <t xml:space="preserve">B.04.000.020503</t>
          </r>
        </is>
      </c>
      <c r="B2543" s="19" t="inlineStr">
        <is>
          <r>
            <t xml:space="preserve">Areia média lavada (a granel caçamba fechada)</t>
          </r>
        </is>
      </c>
      <c r="C2543" s="18" t="inlineStr">
        <is>
          <r>
            <t xml:space="preserve">SP Obras</t>
          </r>
        </is>
      </c>
      <c r="D2543" s="18" t="inlineStr">
        <is>
          <r>
            <t xml:space="preserve">M3</t>
          </r>
        </is>
      </c>
      <c r="E2543" s="20" t="n">
        <v>0.012</v>
      </c>
      <c r="F2543" s="21" t="n">
        <v>170.0</v>
      </c>
      <c r="G2543" s="21" t="n">
        <f>ROUND(ROUND(E2543,4)*F2543,2)</f>
        <v>2.04</v>
      </c>
    </row>
    <row r="2544" customHeight="1" ht="29">
      <c r="A2544" s="18" t="inlineStr">
        <is>
          <r>
            <t xml:space="preserve">C.07.000.022522</t>
          </r>
        </is>
      </c>
      <c r="B2544" s="19" t="inlineStr">
        <is>
          <r>
            <t xml:space="preserve">Bloco de concreto de vedação 14 x 19 x 39 cm, classe C (resistência &gt; ou = 3 Mpa)</t>
          </r>
        </is>
      </c>
      <c r="C2544" s="18" t="inlineStr">
        <is>
          <r>
            <t xml:space="preserve">SP Obras</t>
          </r>
        </is>
      </c>
      <c r="D2544" s="18" t="inlineStr">
        <is>
          <r>
            <t xml:space="preserve">UN</t>
          </r>
        </is>
      </c>
      <c r="E2544" s="20" t="n">
        <v>13.0</v>
      </c>
      <c r="F2544" s="21" t="n">
        <v>4.34</v>
      </c>
      <c r="G2544" s="21" t="n">
        <f>ROUND(ROUND(E2544,4)*F2544,2)</f>
        <v>56.42</v>
      </c>
    </row>
    <row r="2545" customHeight="1" ht="29">
      <c r="A2545" s="18" t="inlineStr">
        <is>
          <r>
            <t xml:space="preserve">B.03.000.020505</t>
          </r>
        </is>
      </c>
      <c r="B2545" s="19" t="inlineStr">
        <is>
          <r>
            <t xml:space="preserve">Cal hidratada (saco de 20 kg)</t>
          </r>
        </is>
      </c>
      <c r="C2545" s="18" t="inlineStr">
        <is>
          <r>
            <t xml:space="preserve">SP Obras</t>
          </r>
        </is>
      </c>
      <c r="D2545" s="18" t="inlineStr">
        <is>
          <r>
            <t xml:space="preserve">KG</t>
          </r>
        </is>
      </c>
      <c r="E2545" s="20" t="n">
        <v>0.45</v>
      </c>
      <c r="F2545" s="21" t="n">
        <v>0.88</v>
      </c>
      <c r="G2545" s="21" t="n">
        <f>ROUND(ROUND(E2545,4)*F2545,2)</f>
        <v>0.4</v>
      </c>
    </row>
    <row r="2546" customHeight="1" ht="29">
      <c r="A2546" s="18" t="inlineStr">
        <is>
          <r>
            <t xml:space="preserve">B.02.000.020508</t>
          </r>
        </is>
      </c>
      <c r="B2546" s="19" t="inlineStr">
        <is>
          <r>
            <t xml:space="preserve">Cimento CPII-E-32 (sacos de 50 kg)</t>
          </r>
        </is>
      </c>
      <c r="C2546" s="18" t="inlineStr">
        <is>
          <r>
            <t xml:space="preserve">SP Obras</t>
          </r>
        </is>
      </c>
      <c r="D2546" s="18" t="inlineStr">
        <is>
          <r>
            <t xml:space="preserve">KG</t>
          </r>
        </is>
      </c>
      <c r="E2546" s="20" t="n">
        <v>1.8</v>
      </c>
      <c r="F2546" s="21" t="n">
        <v>0.65</v>
      </c>
      <c r="G2546" s="21" t="n">
        <f>ROUND(ROUND(E2546,4)*F2546,2)</f>
        <v>1.17</v>
      </c>
    </row>
    <row r="2547" customHeight="1" ht="15">
      <c r="A2547" s="2" t="inlineStr"/>
      <c r="B2547" s="2" t="inlineStr"/>
      <c r="C2547" s="2" t="inlineStr"/>
      <c r="D2547" s="2" t="inlineStr"/>
      <c r="E2547" s="22" t="inlineStr">
        <is>
          <r>
            <t xml:space="preserve">TOTAL Material:</t>
          </r>
        </is>
      </c>
      <c r="F2547" s="22" t="inlineStr"/>
      <c r="G2547" s="23" t="n">
        <f>SUM(G2543:G2546)</f>
        <v>60.03</v>
      </c>
    </row>
    <row r="2548" customHeight="1" ht="15">
      <c r="A2548" s="16" t="inlineStr">
        <is>
          <r>
            <t xml:space="preserve">Mão de Obra</t>
          </r>
        </is>
      </c>
      <c r="B2548" s="16" t="inlineStr"/>
      <c r="C2548" s="17" t="inlineStr">
        <is>
          <r>
            <t xml:space="preserve">FONTE</t>
          </r>
        </is>
      </c>
      <c r="D2548" s="17" t="inlineStr">
        <is>
          <r>
            <t xml:space="preserve">UNID</t>
          </r>
        </is>
      </c>
      <c r="E2548" s="17" t="inlineStr">
        <is>
          <r>
            <t xml:space="preserve">COEFICIENTE</t>
          </r>
        </is>
      </c>
      <c r="F2548" s="17" t="inlineStr">
        <is>
          <r>
            <t xml:space="preserve">PREÇO UNITÁRIO</t>
          </r>
        </is>
      </c>
      <c r="G2548" s="17" t="inlineStr">
        <is>
          <r>
            <t xml:space="preserve">TOTAL</t>
          </r>
        </is>
      </c>
    </row>
    <row r="2549" customHeight="1" ht="29">
      <c r="A2549" s="18" t="inlineStr">
        <is>
          <r>
            <t xml:space="preserve">B.01.000.010139</t>
          </r>
        </is>
      </c>
      <c r="B2549" s="19" t="inlineStr">
        <is>
          <r>
            <t xml:space="preserve">Pedreiro</t>
          </r>
        </is>
      </c>
      <c r="C2549" s="18" t="inlineStr">
        <is>
          <r>
            <t xml:space="preserve">SP Obras</t>
          </r>
        </is>
      </c>
      <c r="D2549" s="18" t="inlineStr">
        <is>
          <r>
            <t xml:space="preserve">H</t>
          </r>
        </is>
      </c>
      <c r="E2549" s="20" t="n">
        <v>0.75</v>
      </c>
      <c r="F2549" s="21" t="n">
        <v>24.8727</v>
      </c>
      <c r="G2549" s="21" t="n">
        <f>ROUND(ROUND(E2549,4)*F2549,2)</f>
        <v>18.65</v>
      </c>
    </row>
    <row r="2550" customHeight="1" ht="29">
      <c r="A2550" s="18" t="inlineStr">
        <is>
          <r>
            <t xml:space="preserve">B.01.000.010146</t>
          </r>
        </is>
      </c>
      <c r="B2550" s="19" t="inlineStr">
        <is>
          <r>
            <t xml:space="preserve">Servente</t>
          </r>
        </is>
      </c>
      <c r="C2550" s="18" t="inlineStr">
        <is>
          <r>
            <t xml:space="preserve">SP Obras</t>
          </r>
        </is>
      </c>
      <c r="D2550" s="18" t="inlineStr">
        <is>
          <r>
            <t xml:space="preserve">H</t>
          </r>
        </is>
      </c>
      <c r="E2550" s="20" t="n">
        <v>0.85</v>
      </c>
      <c r="F2550" s="21" t="n">
        <v>20.4363</v>
      </c>
      <c r="G2550" s="21" t="n">
        <f>ROUND(ROUND(E2550,4)*F2550,2)</f>
        <v>17.37</v>
      </c>
    </row>
    <row r="2551" customHeight="1" ht="15">
      <c r="A2551" s="2" t="inlineStr"/>
      <c r="B2551" s="2" t="inlineStr"/>
      <c r="C2551" s="2" t="inlineStr"/>
      <c r="D2551" s="2" t="inlineStr"/>
      <c r="E2551" s="22" t="inlineStr">
        <is>
          <r>
            <t xml:space="preserve">TOTAL Mão de Obra:</t>
          </r>
        </is>
      </c>
      <c r="F2551" s="22" t="inlineStr"/>
      <c r="G2551" s="23" t="n">
        <f>SUM(G2549:G2550)</f>
        <v>36.02</v>
      </c>
    </row>
    <row r="2552" customHeight="1" ht="15">
      <c r="A2552" s="2" t="inlineStr"/>
      <c r="B2552" s="2" t="inlineStr"/>
      <c r="C2552" s="2" t="inlineStr"/>
      <c r="D2552" s="2" t="inlineStr"/>
      <c r="E2552" s="24" t="inlineStr">
        <is>
          <r>
            <t xml:space="preserve">VALOR:</t>
          </r>
        </is>
      </c>
      <c r="F2552" s="24" t="inlineStr"/>
      <c r="G2552" s="25" t="n">
        <f>ROUND(SUM(G2547,G2551),2)</f>
        <v>96.05</v>
      </c>
    </row>
    <row r="2553" customHeight="1" ht="10">
      <c r="A2553" s="2" t="inlineStr"/>
      <c r="B2553" s="2" t="inlineStr"/>
      <c r="C2553" s="2" t="inlineStr"/>
      <c r="D2553" s="2" t="inlineStr"/>
      <c r="E2553" s="14" t="inlineStr"/>
      <c r="F2553" s="14" t="inlineStr"/>
      <c r="G2553" s="14" t="inlineStr"/>
    </row>
    <row r="2554" customHeight="1" ht="20">
      <c r="A2554" s="15" t="inlineStr">
        <is>
          <r>
            <t xml:space="preserve">3.7.2. ​17.01.020​ Argamassa de regularização e/ou proteção​ (M3)</t>
          </r>
        </is>
      </c>
      <c r="B2554" s="15" t="inlineStr"/>
      <c r="C2554" s="15" t="inlineStr"/>
      <c r="D2554" s="15" t="inlineStr"/>
      <c r="E2554" s="15" t="inlineStr"/>
      <c r="F2554" s="15" t="inlineStr"/>
      <c r="G2554" s="15" t="inlineStr"/>
    </row>
    <row r="2555" customHeight="1" ht="15">
      <c r="A2555" s="16" t="inlineStr">
        <is>
          <r>
            <t xml:space="preserve">Equipamento</t>
          </r>
        </is>
      </c>
      <c r="B2555" s="16" t="inlineStr"/>
      <c r="C2555" s="17" t="inlineStr">
        <is>
          <r>
            <t xml:space="preserve">FONTE</t>
          </r>
        </is>
      </c>
      <c r="D2555" s="17" t="inlineStr">
        <is>
          <r>
            <t xml:space="preserve">UNID</t>
          </r>
        </is>
      </c>
      <c r="E2555" s="17" t="inlineStr">
        <is>
          <r>
            <t xml:space="preserve">COEFICIENTE</t>
          </r>
        </is>
      </c>
      <c r="F2555" s="17" t="inlineStr">
        <is>
          <r>
            <t xml:space="preserve">PREÇO UNITÁRIO</t>
          </r>
        </is>
      </c>
      <c r="G2555" s="17" t="inlineStr">
        <is>
          <r>
            <t xml:space="preserve">TOTAL</t>
          </r>
        </is>
      </c>
    </row>
    <row r="2556" customHeight="1" ht="29">
      <c r="A2556" s="18" t="inlineStr">
        <is>
          <r>
            <t xml:space="preserve">S.01.000.080125</t>
          </r>
        </is>
      </c>
      <c r="B255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556" s="18" t="inlineStr">
        <is>
          <r>
            <t xml:space="preserve">SP Obras</t>
          </r>
        </is>
      </c>
      <c r="D2556" s="18" t="inlineStr">
        <is>
          <r>
            <t xml:space="preserve">H</t>
          </r>
        </is>
      </c>
      <c r="E2556" s="20" t="n">
        <v>0.43</v>
      </c>
      <c r="F2556" s="21" t="n">
        <v>29.83</v>
      </c>
      <c r="G2556" s="21" t="n">
        <f>ROUND(ROUND(E2556,4)*F2556,2)</f>
        <v>12.83</v>
      </c>
    </row>
    <row r="2557" customHeight="1" ht="15">
      <c r="A2557" s="2" t="inlineStr"/>
      <c r="B2557" s="2" t="inlineStr"/>
      <c r="C2557" s="2" t="inlineStr"/>
      <c r="D2557" s="2" t="inlineStr"/>
      <c r="E2557" s="22" t="inlineStr">
        <is>
          <r>
            <t xml:space="preserve">TOTAL Equipamento:</t>
          </r>
        </is>
      </c>
      <c r="F2557" s="22" t="inlineStr"/>
      <c r="G2557" s="23" t="n">
        <f>SUM(G2556:G2556)</f>
        <v>12.83</v>
      </c>
    </row>
    <row r="2558" customHeight="1" ht="15">
      <c r="A2558" s="16" t="inlineStr">
        <is>
          <r>
            <t xml:space="preserve">Material</t>
          </r>
        </is>
      </c>
      <c r="B2558" s="16" t="inlineStr"/>
      <c r="C2558" s="17" t="inlineStr">
        <is>
          <r>
            <t xml:space="preserve">FONTE</t>
          </r>
        </is>
      </c>
      <c r="D2558" s="17" t="inlineStr">
        <is>
          <r>
            <t xml:space="preserve">UNID</t>
          </r>
        </is>
      </c>
      <c r="E2558" s="17" t="inlineStr">
        <is>
          <r>
            <t xml:space="preserve">COEFICIENTE</t>
          </r>
        </is>
      </c>
      <c r="F2558" s="17" t="inlineStr">
        <is>
          <r>
            <t xml:space="preserve">PREÇO UNITÁRIO</t>
          </r>
        </is>
      </c>
      <c r="G2558" s="17" t="inlineStr">
        <is>
          <r>
            <t xml:space="preserve">TOTAL</t>
          </r>
        </is>
      </c>
    </row>
    <row r="2559" customHeight="1" ht="29">
      <c r="A2559" s="18" t="inlineStr">
        <is>
          <r>
            <t xml:space="preserve">B.04.000.020503</t>
          </r>
        </is>
      </c>
      <c r="B2559" s="19" t="inlineStr">
        <is>
          <r>
            <t xml:space="preserve">Areia média lavada (a granel caçamba fechada)</t>
          </r>
        </is>
      </c>
      <c r="C2559" s="18" t="inlineStr">
        <is>
          <r>
            <t xml:space="preserve">SP Obras</t>
          </r>
        </is>
      </c>
      <c r="D2559" s="18" t="inlineStr">
        <is>
          <r>
            <t xml:space="preserve">M3</t>
          </r>
        </is>
      </c>
      <c r="E2559" s="20" t="n">
        <v>1.045</v>
      </c>
      <c r="F2559" s="21" t="n">
        <v>170.0</v>
      </c>
      <c r="G2559" s="21" t="n">
        <f>ROUND(ROUND(E2559,4)*F2559,2)</f>
        <v>177.65</v>
      </c>
    </row>
    <row r="2560" customHeight="1" ht="29">
      <c r="A2560" s="18" t="inlineStr">
        <is>
          <r>
            <t xml:space="preserve">B.02.000.020508</t>
          </r>
        </is>
      </c>
      <c r="B2560" s="19" t="inlineStr">
        <is>
          <r>
            <t xml:space="preserve">Cimento CPII-E-32 (sacos de 50 kg)</t>
          </r>
        </is>
      </c>
      <c r="C2560" s="18" t="inlineStr">
        <is>
          <r>
            <t xml:space="preserve">SP Obras</t>
          </r>
        </is>
      </c>
      <c r="D2560" s="18" t="inlineStr">
        <is>
          <r>
            <t xml:space="preserve">KG</t>
          </r>
        </is>
      </c>
      <c r="E2560" s="20" t="n">
        <v>453.0</v>
      </c>
      <c r="F2560" s="21" t="n">
        <v>0.65</v>
      </c>
      <c r="G2560" s="21" t="n">
        <f>ROUND(ROUND(E2560,4)*F2560,2)</f>
        <v>294.45</v>
      </c>
    </row>
    <row r="2561" customHeight="1" ht="15">
      <c r="A2561" s="2" t="inlineStr"/>
      <c r="B2561" s="2" t="inlineStr"/>
      <c r="C2561" s="2" t="inlineStr"/>
      <c r="D2561" s="2" t="inlineStr"/>
      <c r="E2561" s="22" t="inlineStr">
        <is>
          <r>
            <t xml:space="preserve">TOTAL Material:</t>
          </r>
        </is>
      </c>
      <c r="F2561" s="22" t="inlineStr"/>
      <c r="G2561" s="23" t="n">
        <f>SUM(G2559:G2560)</f>
        <v>472.1</v>
      </c>
    </row>
    <row r="2562" customHeight="1" ht="15">
      <c r="A2562" s="16" t="inlineStr">
        <is>
          <r>
            <t xml:space="preserve">Mão de Obra</t>
          </r>
        </is>
      </c>
      <c r="B2562" s="16" t="inlineStr"/>
      <c r="C2562" s="17" t="inlineStr">
        <is>
          <r>
            <t xml:space="preserve">FONTE</t>
          </r>
        </is>
      </c>
      <c r="D2562" s="17" t="inlineStr">
        <is>
          <r>
            <t xml:space="preserve">UNID</t>
          </r>
        </is>
      </c>
      <c r="E2562" s="17" t="inlineStr">
        <is>
          <r>
            <t xml:space="preserve">COEFICIENTE</t>
          </r>
        </is>
      </c>
      <c r="F2562" s="17" t="inlineStr">
        <is>
          <r>
            <t xml:space="preserve">PREÇO UNITÁRIO</t>
          </r>
        </is>
      </c>
      <c r="G2562" s="17" t="inlineStr">
        <is>
          <r>
            <t xml:space="preserve">TOTAL</t>
          </r>
        </is>
      </c>
    </row>
    <row r="2563" customHeight="1" ht="29">
      <c r="A2563" s="18" t="inlineStr">
        <is>
          <r>
            <t xml:space="preserve">B.01.000.010139</t>
          </r>
        </is>
      </c>
      <c r="B2563" s="19" t="inlineStr">
        <is>
          <r>
            <t xml:space="preserve">Pedreiro</t>
          </r>
        </is>
      </c>
      <c r="C2563" s="18" t="inlineStr">
        <is>
          <r>
            <t xml:space="preserve">SP Obras</t>
          </r>
        </is>
      </c>
      <c r="D2563" s="18" t="inlineStr">
        <is>
          <r>
            <t xml:space="preserve">H</t>
          </r>
        </is>
      </c>
      <c r="E2563" s="20" t="n">
        <v>6.0</v>
      </c>
      <c r="F2563" s="21" t="n">
        <v>24.8727</v>
      </c>
      <c r="G2563" s="21" t="n">
        <f>ROUND(ROUND(E2563,4)*F2563,2)</f>
        <v>149.24</v>
      </c>
    </row>
    <row r="2564" customHeight="1" ht="29">
      <c r="A2564" s="18" t="inlineStr">
        <is>
          <r>
            <t xml:space="preserve">B.01.000.010146</t>
          </r>
        </is>
      </c>
      <c r="B2564" s="19" t="inlineStr">
        <is>
          <r>
            <t xml:space="preserve">Servente</t>
          </r>
        </is>
      </c>
      <c r="C2564" s="18" t="inlineStr">
        <is>
          <r>
            <t xml:space="preserve">SP Obras</t>
          </r>
        </is>
      </c>
      <c r="D2564" s="18" t="inlineStr">
        <is>
          <r>
            <t xml:space="preserve">H</t>
          </r>
        </is>
      </c>
      <c r="E2564" s="20" t="n">
        <v>8.5</v>
      </c>
      <c r="F2564" s="21" t="n">
        <v>20.4363</v>
      </c>
      <c r="G2564" s="21" t="n">
        <f>ROUND(ROUND(E2564,4)*F2564,2)</f>
        <v>173.71</v>
      </c>
    </row>
    <row r="2565" customHeight="1" ht="15">
      <c r="A2565" s="2" t="inlineStr"/>
      <c r="B2565" s="2" t="inlineStr"/>
      <c r="C2565" s="2" t="inlineStr"/>
      <c r="D2565" s="2" t="inlineStr"/>
      <c r="E2565" s="22" t="inlineStr">
        <is>
          <r>
            <t xml:space="preserve">TOTAL Mão de Obra:</t>
          </r>
        </is>
      </c>
      <c r="F2565" s="22" t="inlineStr"/>
      <c r="G2565" s="23" t="n">
        <f>SUM(G2563:G2564)</f>
        <v>322.95</v>
      </c>
    </row>
    <row r="2566" customHeight="1" ht="15">
      <c r="A2566" s="2" t="inlineStr"/>
      <c r="B2566" s="2" t="inlineStr"/>
      <c r="C2566" s="2" t="inlineStr"/>
      <c r="D2566" s="2" t="inlineStr"/>
      <c r="E2566" s="24" t="inlineStr">
        <is>
          <r>
            <t xml:space="preserve">VALOR:</t>
          </r>
        </is>
      </c>
      <c r="F2566" s="24" t="inlineStr"/>
      <c r="G2566" s="25" t="n">
        <f>ROUND(SUM(G2557,G2561,G2565),2)</f>
        <v>807.89</v>
      </c>
    </row>
    <row r="2567" customHeight="1" ht="10">
      <c r="A2567" s="2" t="inlineStr"/>
      <c r="B2567" s="2" t="inlineStr"/>
      <c r="C2567" s="2" t="inlineStr"/>
      <c r="D2567" s="2" t="inlineStr"/>
      <c r="E2567" s="14" t="inlineStr"/>
      <c r="F2567" s="14" t="inlineStr"/>
      <c r="G2567" s="14" t="inlineStr"/>
    </row>
    <row r="2568" customHeight="1" ht="20">
      <c r="A2568" s="15" t="inlineStr">
        <is>
          <r>
            <t xml:space="preserve">3.7.3. ​17.02.020​ Chapisco​ (M2)</t>
          </r>
        </is>
      </c>
      <c r="B2568" s="15" t="inlineStr"/>
      <c r="C2568" s="15" t="inlineStr"/>
      <c r="D2568" s="15" t="inlineStr"/>
      <c r="E2568" s="15" t="inlineStr"/>
      <c r="F2568" s="15" t="inlineStr"/>
      <c r="G2568" s="15" t="inlineStr"/>
    </row>
    <row r="2569" customHeight="1" ht="15">
      <c r="A2569" s="16" t="inlineStr">
        <is>
          <r>
            <t xml:space="preserve">Equipamento</t>
          </r>
        </is>
      </c>
      <c r="B2569" s="16" t="inlineStr"/>
      <c r="C2569" s="17" t="inlineStr">
        <is>
          <r>
            <t xml:space="preserve">FONTE</t>
          </r>
        </is>
      </c>
      <c r="D2569" s="17" t="inlineStr">
        <is>
          <r>
            <t xml:space="preserve">UNID</t>
          </r>
        </is>
      </c>
      <c r="E2569" s="17" t="inlineStr">
        <is>
          <r>
            <t xml:space="preserve">COEFICIENTE</t>
          </r>
        </is>
      </c>
      <c r="F2569" s="17" t="inlineStr">
        <is>
          <r>
            <t xml:space="preserve">PREÇO UNITÁRIO</t>
          </r>
        </is>
      </c>
      <c r="G2569" s="17" t="inlineStr">
        <is>
          <r>
            <t xml:space="preserve">TOTAL</t>
          </r>
        </is>
      </c>
    </row>
    <row r="2570" customHeight="1" ht="29">
      <c r="A2570" s="18" t="inlineStr">
        <is>
          <r>
            <t xml:space="preserve">S.01.000.080125</t>
          </r>
        </is>
      </c>
      <c r="B257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570" s="18" t="inlineStr">
        <is>
          <r>
            <t xml:space="preserve">SP Obras</t>
          </r>
        </is>
      </c>
      <c r="D2570" s="18" t="inlineStr">
        <is>
          <r>
            <t xml:space="preserve">H</t>
          </r>
        </is>
      </c>
      <c r="E2570" s="20" t="n">
        <v>0.0022</v>
      </c>
      <c r="F2570" s="21" t="n">
        <v>29.83</v>
      </c>
      <c r="G2570" s="21" t="n">
        <f>ROUND(ROUND(E2570,4)*F2570,2)</f>
        <v>0.07</v>
      </c>
    </row>
    <row r="2571" customHeight="1" ht="15">
      <c r="A2571" s="2" t="inlineStr"/>
      <c r="B2571" s="2" t="inlineStr"/>
      <c r="C2571" s="2" t="inlineStr"/>
      <c r="D2571" s="2" t="inlineStr"/>
      <c r="E2571" s="22" t="inlineStr">
        <is>
          <r>
            <t xml:space="preserve">TOTAL Equipamento:</t>
          </r>
        </is>
      </c>
      <c r="F2571" s="22" t="inlineStr"/>
      <c r="G2571" s="23" t="n">
        <f>SUM(G2570:G2570)</f>
        <v>0.07</v>
      </c>
    </row>
    <row r="2572" customHeight="1" ht="15">
      <c r="A2572" s="16" t="inlineStr">
        <is>
          <r>
            <t xml:space="preserve">Material</t>
          </r>
        </is>
      </c>
      <c r="B2572" s="16" t="inlineStr"/>
      <c r="C2572" s="17" t="inlineStr">
        <is>
          <r>
            <t xml:space="preserve">FONTE</t>
          </r>
        </is>
      </c>
      <c r="D2572" s="17" t="inlineStr">
        <is>
          <r>
            <t xml:space="preserve">UNID</t>
          </r>
        </is>
      </c>
      <c r="E2572" s="17" t="inlineStr">
        <is>
          <r>
            <t xml:space="preserve">COEFICIENTE</t>
          </r>
        </is>
      </c>
      <c r="F2572" s="17" t="inlineStr">
        <is>
          <r>
            <t xml:space="preserve">PREÇO UNITÁRIO</t>
          </r>
        </is>
      </c>
      <c r="G2572" s="17" t="inlineStr">
        <is>
          <r>
            <t xml:space="preserve">TOTAL</t>
          </r>
        </is>
      </c>
    </row>
    <row r="2573" customHeight="1" ht="29">
      <c r="A2573" s="18" t="inlineStr">
        <is>
          <r>
            <t xml:space="preserve">B.04.000.020503</t>
          </r>
        </is>
      </c>
      <c r="B2573" s="19" t="inlineStr">
        <is>
          <r>
            <t xml:space="preserve">Areia média lavada (a granel caçamba fechada)</t>
          </r>
        </is>
      </c>
      <c r="C2573" s="18" t="inlineStr">
        <is>
          <r>
            <t xml:space="preserve">SP Obras</t>
          </r>
        </is>
      </c>
      <c r="D2573" s="18" t="inlineStr">
        <is>
          <r>
            <t xml:space="preserve">M3</t>
          </r>
        </is>
      </c>
      <c r="E2573" s="20" t="n">
        <v>0.0052</v>
      </c>
      <c r="F2573" s="21" t="n">
        <v>170.0</v>
      </c>
      <c r="G2573" s="21" t="n">
        <f>ROUND(ROUND(E2573,4)*F2573,2)</f>
        <v>0.88</v>
      </c>
    </row>
    <row r="2574" customHeight="1" ht="29">
      <c r="A2574" s="18" t="inlineStr">
        <is>
          <r>
            <t xml:space="preserve">B.02.000.020508</t>
          </r>
        </is>
      </c>
      <c r="B2574" s="19" t="inlineStr">
        <is>
          <r>
            <t xml:space="preserve">Cimento CPII-E-32 (sacos de 50 kg)</t>
          </r>
        </is>
      </c>
      <c r="C2574" s="18" t="inlineStr">
        <is>
          <r>
            <t xml:space="preserve">SP Obras</t>
          </r>
        </is>
      </c>
      <c r="D2574" s="18" t="inlineStr">
        <is>
          <r>
            <t xml:space="preserve">KG</t>
          </r>
        </is>
      </c>
      <c r="E2574" s="20" t="n">
        <v>2.265</v>
      </c>
      <c r="F2574" s="21" t="n">
        <v>0.65</v>
      </c>
      <c r="G2574" s="21" t="n">
        <f>ROUND(ROUND(E2574,4)*F2574,2)</f>
        <v>1.47</v>
      </c>
    </row>
    <row r="2575" customHeight="1" ht="15">
      <c r="A2575" s="2" t="inlineStr"/>
      <c r="B2575" s="2" t="inlineStr"/>
      <c r="C2575" s="2" t="inlineStr"/>
      <c r="D2575" s="2" t="inlineStr"/>
      <c r="E2575" s="22" t="inlineStr">
        <is>
          <r>
            <t xml:space="preserve">TOTAL Material:</t>
          </r>
        </is>
      </c>
      <c r="F2575" s="22" t="inlineStr"/>
      <c r="G2575" s="23" t="n">
        <f>SUM(G2573:G2574)</f>
        <v>2.35</v>
      </c>
    </row>
    <row r="2576" customHeight="1" ht="15">
      <c r="A2576" s="16" t="inlineStr">
        <is>
          <r>
            <t xml:space="preserve">Mão de Obra</t>
          </r>
        </is>
      </c>
      <c r="B2576" s="16" t="inlineStr"/>
      <c r="C2576" s="17" t="inlineStr">
        <is>
          <r>
            <t xml:space="preserve">FONTE</t>
          </r>
        </is>
      </c>
      <c r="D2576" s="17" t="inlineStr">
        <is>
          <r>
            <t xml:space="preserve">UNID</t>
          </r>
        </is>
      </c>
      <c r="E2576" s="17" t="inlineStr">
        <is>
          <r>
            <t xml:space="preserve">COEFICIENTE</t>
          </r>
        </is>
      </c>
      <c r="F2576" s="17" t="inlineStr">
        <is>
          <r>
            <t xml:space="preserve">PREÇO UNITÁRIO</t>
          </r>
        </is>
      </c>
      <c r="G2576" s="17" t="inlineStr">
        <is>
          <r>
            <t xml:space="preserve">TOTAL</t>
          </r>
        </is>
      </c>
    </row>
    <row r="2577" customHeight="1" ht="29">
      <c r="A2577" s="18" t="inlineStr">
        <is>
          <r>
            <t xml:space="preserve">B.01.000.010139</t>
          </r>
        </is>
      </c>
      <c r="B2577" s="19" t="inlineStr">
        <is>
          <r>
            <t xml:space="preserve">Pedreiro</t>
          </r>
        </is>
      </c>
      <c r="C2577" s="18" t="inlineStr">
        <is>
          <r>
            <t xml:space="preserve">SP Obras</t>
          </r>
        </is>
      </c>
      <c r="D2577" s="18" t="inlineStr">
        <is>
          <r>
            <t xml:space="preserve">H</t>
          </r>
        </is>
      </c>
      <c r="E2577" s="20" t="n">
        <v>0.1</v>
      </c>
      <c r="F2577" s="21" t="n">
        <v>24.8727</v>
      </c>
      <c r="G2577" s="21" t="n">
        <f>ROUND(ROUND(E2577,4)*F2577,2)</f>
        <v>2.49</v>
      </c>
    </row>
    <row r="2578" customHeight="1" ht="29">
      <c r="A2578" s="18" t="inlineStr">
        <is>
          <r>
            <t xml:space="preserve">B.01.000.010146</t>
          </r>
        </is>
      </c>
      <c r="B2578" s="19" t="inlineStr">
        <is>
          <r>
            <t xml:space="preserve">Servente</t>
          </r>
        </is>
      </c>
      <c r="C2578" s="18" t="inlineStr">
        <is>
          <r>
            <t xml:space="preserve">SP Obras</t>
          </r>
        </is>
      </c>
      <c r="D2578" s="18" t="inlineStr">
        <is>
          <r>
            <t xml:space="preserve">H</t>
          </r>
        </is>
      </c>
      <c r="E2578" s="20" t="n">
        <v>0.1125</v>
      </c>
      <c r="F2578" s="21" t="n">
        <v>20.4363</v>
      </c>
      <c r="G2578" s="21" t="n">
        <f>ROUND(ROUND(E2578,4)*F2578,2)</f>
        <v>2.3</v>
      </c>
    </row>
    <row r="2579" customHeight="1" ht="15">
      <c r="A2579" s="2" t="inlineStr"/>
      <c r="B2579" s="2" t="inlineStr"/>
      <c r="C2579" s="2" t="inlineStr"/>
      <c r="D2579" s="2" t="inlineStr"/>
      <c r="E2579" s="22" t="inlineStr">
        <is>
          <r>
            <t xml:space="preserve">TOTAL Mão de Obra:</t>
          </r>
        </is>
      </c>
      <c r="F2579" s="22" t="inlineStr"/>
      <c r="G2579" s="23" t="n">
        <f>SUM(G2577:G2578)</f>
        <v>4.79</v>
      </c>
    </row>
    <row r="2580" customHeight="1" ht="15">
      <c r="A2580" s="2" t="inlineStr"/>
      <c r="B2580" s="2" t="inlineStr"/>
      <c r="C2580" s="2" t="inlineStr"/>
      <c r="D2580" s="2" t="inlineStr"/>
      <c r="E2580" s="24" t="inlineStr">
        <is>
          <r>
            <t xml:space="preserve">VALOR:</t>
          </r>
        </is>
      </c>
      <c r="F2580" s="24" t="inlineStr"/>
      <c r="G2580" s="25" t="n">
        <f>ROUND(SUM(G2571,G2575,G2579),2)</f>
        <v>7.21</v>
      </c>
    </row>
    <row r="2581" customHeight="1" ht="10">
      <c r="A2581" s="2" t="inlineStr"/>
      <c r="B2581" s="2" t="inlineStr"/>
      <c r="C2581" s="2" t="inlineStr"/>
      <c r="D2581" s="2" t="inlineStr"/>
      <c r="E2581" s="14" t="inlineStr"/>
      <c r="F2581" s="14" t="inlineStr"/>
      <c r="G2581" s="14" t="inlineStr"/>
    </row>
    <row r="2582" customHeight="1" ht="20">
      <c r="A2582" s="15" t="inlineStr">
        <is>
          <r>
            <t xml:space="preserve">3.7.4. ​17.02.140​ Emboço desempenado com espuma de poliéster​ (M2)</t>
          </r>
        </is>
      </c>
      <c r="B2582" s="15" t="inlineStr"/>
      <c r="C2582" s="15" t="inlineStr"/>
      <c r="D2582" s="15" t="inlineStr"/>
      <c r="E2582" s="15" t="inlineStr"/>
      <c r="F2582" s="15" t="inlineStr"/>
      <c r="G2582" s="15" t="inlineStr"/>
    </row>
    <row r="2583" customHeight="1" ht="15">
      <c r="A2583" s="16" t="inlineStr">
        <is>
          <r>
            <t xml:space="preserve">Equipamento</t>
          </r>
        </is>
      </c>
      <c r="B2583" s="16" t="inlineStr"/>
      <c r="C2583" s="17" t="inlineStr">
        <is>
          <r>
            <t xml:space="preserve">FONTE</t>
          </r>
        </is>
      </c>
      <c r="D2583" s="17" t="inlineStr">
        <is>
          <r>
            <t xml:space="preserve">UNID</t>
          </r>
        </is>
      </c>
      <c r="E2583" s="17" t="inlineStr">
        <is>
          <r>
            <t xml:space="preserve">COEFICIENTE</t>
          </r>
        </is>
      </c>
      <c r="F2583" s="17" t="inlineStr">
        <is>
          <r>
            <t xml:space="preserve">PREÇO UNITÁRIO</t>
          </r>
        </is>
      </c>
      <c r="G2583" s="17" t="inlineStr">
        <is>
          <r>
            <t xml:space="preserve">TOTAL</t>
          </r>
        </is>
      </c>
    </row>
    <row r="2584" customHeight="1" ht="29">
      <c r="A2584" s="18" t="inlineStr">
        <is>
          <r>
            <t xml:space="preserve">S.01.000.080125</t>
          </r>
        </is>
      </c>
      <c r="B258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584" s="18" t="inlineStr">
        <is>
          <r>
            <t xml:space="preserve">SP Obras</t>
          </r>
        </is>
      </c>
      <c r="D2584" s="18" t="inlineStr">
        <is>
          <r>
            <t xml:space="preserve">H</t>
          </r>
        </is>
      </c>
      <c r="E2584" s="20" t="n">
        <v>0.0086</v>
      </c>
      <c r="F2584" s="21" t="n">
        <v>29.83</v>
      </c>
      <c r="G2584" s="21" t="n">
        <f>ROUND(ROUND(E2584,4)*F2584,2)</f>
        <v>0.26</v>
      </c>
    </row>
    <row r="2585" customHeight="1" ht="15">
      <c r="A2585" s="2" t="inlineStr"/>
      <c r="B2585" s="2" t="inlineStr"/>
      <c r="C2585" s="2" t="inlineStr"/>
      <c r="D2585" s="2" t="inlineStr"/>
      <c r="E2585" s="22" t="inlineStr">
        <is>
          <r>
            <t xml:space="preserve">TOTAL Equipamento:</t>
          </r>
        </is>
      </c>
      <c r="F2585" s="22" t="inlineStr"/>
      <c r="G2585" s="23" t="n">
        <f>SUM(G2584:G2584)</f>
        <v>0.26</v>
      </c>
    </row>
    <row r="2586" customHeight="1" ht="15">
      <c r="A2586" s="16" t="inlineStr">
        <is>
          <r>
            <t xml:space="preserve">Material</t>
          </r>
        </is>
      </c>
      <c r="B2586" s="16" t="inlineStr"/>
      <c r="C2586" s="17" t="inlineStr">
        <is>
          <r>
            <t xml:space="preserve">FONTE</t>
          </r>
        </is>
      </c>
      <c r="D2586" s="17" t="inlineStr">
        <is>
          <r>
            <t xml:space="preserve">UNID</t>
          </r>
        </is>
      </c>
      <c r="E2586" s="17" t="inlineStr">
        <is>
          <r>
            <t xml:space="preserve">COEFICIENTE</t>
          </r>
        </is>
      </c>
      <c r="F2586" s="17" t="inlineStr">
        <is>
          <r>
            <t xml:space="preserve">PREÇO UNITÁRIO</t>
          </r>
        </is>
      </c>
      <c r="G2586" s="17" t="inlineStr">
        <is>
          <r>
            <t xml:space="preserve">TOTAL</t>
          </r>
        </is>
      </c>
    </row>
    <row r="2587" customHeight="1" ht="29">
      <c r="A2587" s="18" t="inlineStr">
        <is>
          <r>
            <t xml:space="preserve">B.04.000.020503</t>
          </r>
        </is>
      </c>
      <c r="B2587" s="19" t="inlineStr">
        <is>
          <r>
            <t xml:space="preserve">Areia média lavada (a granel caçamba fechada)</t>
          </r>
        </is>
      </c>
      <c r="C2587" s="18" t="inlineStr">
        <is>
          <r>
            <t xml:space="preserve">SP Obras</t>
          </r>
        </is>
      </c>
      <c r="D2587" s="18" t="inlineStr">
        <is>
          <r>
            <t xml:space="preserve">M3</t>
          </r>
        </is>
      </c>
      <c r="E2587" s="20" t="n">
        <v>0.0255</v>
      </c>
      <c r="F2587" s="21" t="n">
        <v>170.0</v>
      </c>
      <c r="G2587" s="21" t="n">
        <f>ROUND(ROUND(E2587,4)*F2587,2)</f>
        <v>4.34</v>
      </c>
    </row>
    <row r="2588" customHeight="1" ht="29">
      <c r="A2588" s="18" t="inlineStr">
        <is>
          <r>
            <t xml:space="preserve">B.03.000.020505</t>
          </r>
        </is>
      </c>
      <c r="B2588" s="19" t="inlineStr">
        <is>
          <r>
            <t xml:space="preserve">Cal hidratada (saco de 20 kg)</t>
          </r>
        </is>
      </c>
      <c r="C2588" s="18" t="inlineStr">
        <is>
          <r>
            <t xml:space="preserve">SP Obras</t>
          </r>
        </is>
      </c>
      <c r="D2588" s="18" t="inlineStr">
        <is>
          <r>
            <t xml:space="preserve">KG</t>
          </r>
        </is>
      </c>
      <c r="E2588" s="20" t="n">
        <v>4.54</v>
      </c>
      <c r="F2588" s="21" t="n">
        <v>0.88</v>
      </c>
      <c r="G2588" s="21" t="n">
        <f>ROUND(ROUND(E2588,4)*F2588,2)</f>
        <v>4.0</v>
      </c>
    </row>
    <row r="2589" customHeight="1" ht="29">
      <c r="A2589" s="18" t="inlineStr">
        <is>
          <r>
            <t xml:space="preserve">B.02.000.020508</t>
          </r>
        </is>
      </c>
      <c r="B2589" s="19" t="inlineStr">
        <is>
          <r>
            <t xml:space="preserve">Cimento CPII-E-32 (sacos de 50 kg)</t>
          </r>
        </is>
      </c>
      <c r="C2589" s="18" t="inlineStr">
        <is>
          <r>
            <t xml:space="preserve">SP Obras</t>
          </r>
        </is>
      </c>
      <c r="D2589" s="18" t="inlineStr">
        <is>
          <r>
            <t xml:space="preserve">KG</t>
          </r>
        </is>
      </c>
      <c r="E2589" s="20" t="n">
        <v>2.28</v>
      </c>
      <c r="F2589" s="21" t="n">
        <v>0.65</v>
      </c>
      <c r="G2589" s="21" t="n">
        <f>ROUND(ROUND(E2589,4)*F2589,2)</f>
        <v>1.48</v>
      </c>
    </row>
    <row r="2590" customHeight="1" ht="15">
      <c r="A2590" s="2" t="inlineStr"/>
      <c r="B2590" s="2" t="inlineStr"/>
      <c r="C2590" s="2" t="inlineStr"/>
      <c r="D2590" s="2" t="inlineStr"/>
      <c r="E2590" s="22" t="inlineStr">
        <is>
          <r>
            <t xml:space="preserve">TOTAL Material:</t>
          </r>
        </is>
      </c>
      <c r="F2590" s="22" t="inlineStr"/>
      <c r="G2590" s="23" t="n">
        <f>SUM(G2587:G2589)</f>
        <v>9.82</v>
      </c>
    </row>
    <row r="2591" customHeight="1" ht="15">
      <c r="A2591" s="16" t="inlineStr">
        <is>
          <r>
            <t xml:space="preserve">Mão de Obra</t>
          </r>
        </is>
      </c>
      <c r="B2591" s="16" t="inlineStr"/>
      <c r="C2591" s="17" t="inlineStr">
        <is>
          <r>
            <t xml:space="preserve">FONTE</t>
          </r>
        </is>
      </c>
      <c r="D2591" s="17" t="inlineStr">
        <is>
          <r>
            <t xml:space="preserve">UNID</t>
          </r>
        </is>
      </c>
      <c r="E2591" s="17" t="inlineStr">
        <is>
          <r>
            <t xml:space="preserve">COEFICIENTE</t>
          </r>
        </is>
      </c>
      <c r="F2591" s="17" t="inlineStr">
        <is>
          <r>
            <t xml:space="preserve">PREÇO UNITÁRIO</t>
          </r>
        </is>
      </c>
      <c r="G2591" s="17" t="inlineStr">
        <is>
          <r>
            <t xml:space="preserve">TOTAL</t>
          </r>
        </is>
      </c>
    </row>
    <row r="2592" customHeight="1" ht="29">
      <c r="A2592" s="18" t="inlineStr">
        <is>
          <r>
            <t xml:space="preserve">B.01.000.010139</t>
          </r>
        </is>
      </c>
      <c r="B2592" s="19" t="inlineStr">
        <is>
          <r>
            <t xml:space="preserve">Pedreiro</t>
          </r>
        </is>
      </c>
      <c r="C2592" s="18" t="inlineStr">
        <is>
          <r>
            <t xml:space="preserve">SP Obras</t>
          </r>
        </is>
      </c>
      <c r="D2592" s="18" t="inlineStr">
        <is>
          <r>
            <t xml:space="preserve">H</t>
          </r>
        </is>
      </c>
      <c r="E2592" s="20" t="n">
        <v>0.4</v>
      </c>
      <c r="F2592" s="21" t="n">
        <v>24.8727</v>
      </c>
      <c r="G2592" s="21" t="n">
        <f>ROUND(ROUND(E2592,4)*F2592,2)</f>
        <v>9.95</v>
      </c>
    </row>
    <row r="2593" customHeight="1" ht="29">
      <c r="A2593" s="18" t="inlineStr">
        <is>
          <r>
            <t xml:space="preserve">B.01.000.010146</t>
          </r>
        </is>
      </c>
      <c r="B2593" s="19" t="inlineStr">
        <is>
          <r>
            <t xml:space="preserve">Servente</t>
          </r>
        </is>
      </c>
      <c r="C2593" s="18" t="inlineStr">
        <is>
          <r>
            <t xml:space="preserve">SP Obras</t>
          </r>
        </is>
      </c>
      <c r="D2593" s="18" t="inlineStr">
        <is>
          <r>
            <t xml:space="preserve">H</t>
          </r>
        </is>
      </c>
      <c r="E2593" s="20" t="n">
        <v>0.4</v>
      </c>
      <c r="F2593" s="21" t="n">
        <v>20.4363</v>
      </c>
      <c r="G2593" s="21" t="n">
        <f>ROUND(ROUND(E2593,4)*F2593,2)</f>
        <v>8.17</v>
      </c>
    </row>
    <row r="2594" customHeight="1" ht="15">
      <c r="A2594" s="2" t="inlineStr"/>
      <c r="B2594" s="2" t="inlineStr"/>
      <c r="C2594" s="2" t="inlineStr"/>
      <c r="D2594" s="2" t="inlineStr"/>
      <c r="E2594" s="22" t="inlineStr">
        <is>
          <r>
            <t xml:space="preserve">TOTAL Mão de Obra:</t>
          </r>
        </is>
      </c>
      <c r="F2594" s="22" t="inlineStr"/>
      <c r="G2594" s="23" t="n">
        <f>SUM(G2592:G2593)</f>
        <v>18.12</v>
      </c>
    </row>
    <row r="2595" customHeight="1" ht="15">
      <c r="A2595" s="2" t="inlineStr"/>
      <c r="B2595" s="2" t="inlineStr"/>
      <c r="C2595" s="2" t="inlineStr"/>
      <c r="D2595" s="2" t="inlineStr"/>
      <c r="E2595" s="24" t="inlineStr">
        <is>
          <r>
            <t xml:space="preserve">VALOR:</t>
          </r>
        </is>
      </c>
      <c r="F2595" s="24" t="inlineStr"/>
      <c r="G2595" s="25" t="n">
        <f>ROUND(SUM(G2585,G2590,G2594),2)</f>
        <v>28.21</v>
      </c>
    </row>
    <row r="2596" customHeight="1" ht="10">
      <c r="A2596" s="2" t="inlineStr"/>
      <c r="B2596" s="2" t="inlineStr"/>
      <c r="C2596" s="2" t="inlineStr"/>
      <c r="D2596" s="2" t="inlineStr"/>
      <c r="E2596" s="14" t="inlineStr"/>
      <c r="F2596" s="14" t="inlineStr"/>
      <c r="G2596" s="14" t="inlineStr"/>
    </row>
    <row r="2597" customHeight="1" ht="20">
      <c r="A2597" s="15" t="inlineStr">
        <is>
          <r>
            <t xml:space="preserve">3.7.5. ​18.06.142​ Placa cerâmica esmaltada antiderrapante PEI-5 para área interna com saída para o exterior, grupo de absorção BIIa, resistência química A, assentado com argamassa colante industrializada​ (M2)</t>
          </r>
        </is>
      </c>
      <c r="B2597" s="15" t="inlineStr"/>
      <c r="C2597" s="15" t="inlineStr"/>
      <c r="D2597" s="15" t="inlineStr"/>
      <c r="E2597" s="15" t="inlineStr"/>
      <c r="F2597" s="15" t="inlineStr"/>
      <c r="G2597" s="15" t="inlineStr"/>
    </row>
    <row r="2598" customHeight="1" ht="15">
      <c r="A2598" s="16" t="inlineStr">
        <is>
          <r>
            <t xml:space="preserve">Material</t>
          </r>
        </is>
      </c>
      <c r="B2598" s="16" t="inlineStr"/>
      <c r="C2598" s="17" t="inlineStr">
        <is>
          <r>
            <t xml:space="preserve">FONTE</t>
          </r>
        </is>
      </c>
      <c r="D2598" s="17" t="inlineStr">
        <is>
          <r>
            <t xml:space="preserve">UNID</t>
          </r>
        </is>
      </c>
      <c r="E2598" s="17" t="inlineStr">
        <is>
          <r>
            <t xml:space="preserve">COEFICIENTE</t>
          </r>
        </is>
      </c>
      <c r="F2598" s="17" t="inlineStr">
        <is>
          <r>
            <t xml:space="preserve">PREÇO UNITÁRIO</t>
          </r>
        </is>
      </c>
      <c r="G2598" s="17" t="inlineStr">
        <is>
          <r>
            <t xml:space="preserve">TOTAL</t>
          </r>
        </is>
      </c>
    </row>
    <row r="2599" customHeight="1" ht="38">
      <c r="A2599" s="18" t="inlineStr">
        <is>
          <r>
            <t xml:space="preserve">B.02.000.039032</t>
          </r>
        </is>
      </c>
      <c r="B2599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599" s="18" t="inlineStr">
        <is>
          <r>
            <t xml:space="preserve">SP Obras</t>
          </r>
        </is>
      </c>
      <c r="D2599" s="18" t="inlineStr">
        <is>
          <r>
            <t xml:space="preserve">KG</t>
          </r>
        </is>
      </c>
      <c r="E2599" s="20" t="n">
        <v>4.4</v>
      </c>
      <c r="F2599" s="21" t="n">
        <v>1.75</v>
      </c>
      <c r="G2599" s="21" t="n">
        <f>ROUND(ROUND(E2599,4)*F2599,2)</f>
        <v>7.7</v>
      </c>
    </row>
    <row r="2600" customHeight="1" ht="38">
      <c r="A2600" s="18" t="inlineStr">
        <is>
          <r>
            <t xml:space="preserve">G.02.000.034523</t>
          </r>
        </is>
      </c>
      <c r="B2600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600" s="18" t="inlineStr">
        <is>
          <r>
            <t xml:space="preserve">SP Obras</t>
          </r>
        </is>
      </c>
      <c r="D2600" s="18" t="inlineStr">
        <is>
          <r>
            <t xml:space="preserve">M2</t>
          </r>
        </is>
      </c>
      <c r="E2600" s="20" t="n">
        <v>1.1</v>
      </c>
      <c r="F2600" s="21" t="n">
        <v>98.52</v>
      </c>
      <c r="G2600" s="21" t="n">
        <f>ROUND(ROUND(E2600,4)*F2600,2)</f>
        <v>108.37</v>
      </c>
    </row>
    <row r="2601" customHeight="1" ht="15">
      <c r="A2601" s="2" t="inlineStr"/>
      <c r="B2601" s="2" t="inlineStr"/>
      <c r="C2601" s="2" t="inlineStr"/>
      <c r="D2601" s="2" t="inlineStr"/>
      <c r="E2601" s="22" t="inlineStr">
        <is>
          <r>
            <t xml:space="preserve">TOTAL Material:</t>
          </r>
        </is>
      </c>
      <c r="F2601" s="22" t="inlineStr"/>
      <c r="G2601" s="23" t="n">
        <f>SUM(G2599:G2600)</f>
        <v>116.07</v>
      </c>
    </row>
    <row r="2602" customHeight="1" ht="15">
      <c r="A2602" s="16" t="inlineStr">
        <is>
          <r>
            <t xml:space="preserve">Mão de Obra</t>
          </r>
        </is>
      </c>
      <c r="B2602" s="16" t="inlineStr"/>
      <c r="C2602" s="17" t="inlineStr">
        <is>
          <r>
            <t xml:space="preserve">FONTE</t>
          </r>
        </is>
      </c>
      <c r="D2602" s="17" t="inlineStr">
        <is>
          <r>
            <t xml:space="preserve">UNID</t>
          </r>
        </is>
      </c>
      <c r="E2602" s="17" t="inlineStr">
        <is>
          <r>
            <t xml:space="preserve">COEFICIENTE</t>
          </r>
        </is>
      </c>
      <c r="F2602" s="17" t="inlineStr">
        <is>
          <r>
            <t xml:space="preserve">PREÇO UNITÁRIO</t>
          </r>
        </is>
      </c>
      <c r="G2602" s="17" t="inlineStr">
        <is>
          <r>
            <t xml:space="preserve">TOTAL</t>
          </r>
        </is>
      </c>
    </row>
    <row r="2603" customHeight="1" ht="29">
      <c r="A2603" s="18" t="inlineStr">
        <is>
          <r>
            <t xml:space="preserve">B.01.000.010139</t>
          </r>
        </is>
      </c>
      <c r="B2603" s="19" t="inlineStr">
        <is>
          <r>
            <t xml:space="preserve">Pedreiro</t>
          </r>
        </is>
      </c>
      <c r="C2603" s="18" t="inlineStr">
        <is>
          <r>
            <t xml:space="preserve">SP Obras</t>
          </r>
        </is>
      </c>
      <c r="D2603" s="18" t="inlineStr">
        <is>
          <r>
            <t xml:space="preserve">H</t>
          </r>
        </is>
      </c>
      <c r="E2603" s="20" t="n">
        <v>0.44</v>
      </c>
      <c r="F2603" s="21" t="n">
        <v>24.8727</v>
      </c>
      <c r="G2603" s="21" t="n">
        <f>ROUND(ROUND(E2603,4)*F2603,2)</f>
        <v>10.94</v>
      </c>
    </row>
    <row r="2604" customHeight="1" ht="29">
      <c r="A2604" s="18" t="inlineStr">
        <is>
          <r>
            <t xml:space="preserve">B.01.000.010146</t>
          </r>
        </is>
      </c>
      <c r="B2604" s="19" t="inlineStr">
        <is>
          <r>
            <t xml:space="preserve">Servente</t>
          </r>
        </is>
      </c>
      <c r="C2604" s="18" t="inlineStr">
        <is>
          <r>
            <t xml:space="preserve">SP Obras</t>
          </r>
        </is>
      </c>
      <c r="D2604" s="18" t="inlineStr">
        <is>
          <r>
            <t xml:space="preserve">H</t>
          </r>
        </is>
      </c>
      <c r="E2604" s="20" t="n">
        <v>0.22</v>
      </c>
      <c r="F2604" s="21" t="n">
        <v>20.4363</v>
      </c>
      <c r="G2604" s="21" t="n">
        <f>ROUND(ROUND(E2604,4)*F2604,2)</f>
        <v>4.5</v>
      </c>
    </row>
    <row r="2605" customHeight="1" ht="15">
      <c r="A2605" s="2" t="inlineStr"/>
      <c r="B2605" s="2" t="inlineStr"/>
      <c r="C2605" s="2" t="inlineStr"/>
      <c r="D2605" s="2" t="inlineStr"/>
      <c r="E2605" s="22" t="inlineStr">
        <is>
          <r>
            <t xml:space="preserve">TOTAL Mão de Obra:</t>
          </r>
        </is>
      </c>
      <c r="F2605" s="22" t="inlineStr"/>
      <c r="G2605" s="23" t="n">
        <f>SUM(G2603:G2604)</f>
        <v>15.44</v>
      </c>
    </row>
    <row r="2606" customHeight="1" ht="15">
      <c r="A2606" s="2" t="inlineStr"/>
      <c r="B2606" s="2" t="inlineStr"/>
      <c r="C2606" s="2" t="inlineStr"/>
      <c r="D2606" s="2" t="inlineStr"/>
      <c r="E2606" s="24" t="inlineStr">
        <is>
          <r>
            <t xml:space="preserve">VALOR:</t>
          </r>
        </is>
      </c>
      <c r="F2606" s="24" t="inlineStr"/>
      <c r="G2606" s="25" t="n">
        <f>ROUND(SUM(G2601,G2605),2)</f>
        <v>131.51</v>
      </c>
    </row>
    <row r="2607" customHeight="1" ht="10">
      <c r="A2607" s="2" t="inlineStr"/>
      <c r="B2607" s="2" t="inlineStr"/>
      <c r="C2607" s="2" t="inlineStr"/>
      <c r="D2607" s="2" t="inlineStr"/>
      <c r="E2607" s="14" t="inlineStr"/>
      <c r="F2607" s="14" t="inlineStr"/>
      <c r="G2607" s="14" t="inlineStr"/>
    </row>
    <row r="2608" customHeight="1" ht="20">
      <c r="A2608" s="15" t="inlineStr">
        <is>
          <r>
            <t xml:space="preserve">3.7.6.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2608" s="15" t="inlineStr"/>
      <c r="C2608" s="15" t="inlineStr"/>
      <c r="D2608" s="15" t="inlineStr"/>
      <c r="E2608" s="15" t="inlineStr"/>
      <c r="F2608" s="15" t="inlineStr"/>
      <c r="G2608" s="15" t="inlineStr"/>
    </row>
    <row r="2609" customHeight="1" ht="15">
      <c r="A2609" s="16" t="inlineStr">
        <is>
          <r>
            <t xml:space="preserve">Material</t>
          </r>
        </is>
      </c>
      <c r="B2609" s="16" t="inlineStr"/>
      <c r="C2609" s="17" t="inlineStr">
        <is>
          <r>
            <t xml:space="preserve">FONTE</t>
          </r>
        </is>
      </c>
      <c r="D2609" s="17" t="inlineStr">
        <is>
          <r>
            <t xml:space="preserve">UNID</t>
          </r>
        </is>
      </c>
      <c r="E2609" s="17" t="inlineStr">
        <is>
          <r>
            <t xml:space="preserve">COEFICIENTE</t>
          </r>
        </is>
      </c>
      <c r="F2609" s="17" t="inlineStr">
        <is>
          <r>
            <t xml:space="preserve">PREÇO UNITÁRIO</t>
          </r>
        </is>
      </c>
      <c r="G2609" s="17" t="inlineStr">
        <is>
          <r>
            <t xml:space="preserve">TOTAL</t>
          </r>
        </is>
      </c>
    </row>
    <row r="2610" customHeight="1" ht="38">
      <c r="A2610" s="18" t="inlineStr">
        <is>
          <r>
            <t xml:space="preserve">B.02.000.039032</t>
          </r>
        </is>
      </c>
      <c r="B2610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610" s="18" t="inlineStr">
        <is>
          <r>
            <t xml:space="preserve">SP Obras</t>
          </r>
        </is>
      </c>
      <c r="D2610" s="18" t="inlineStr">
        <is>
          <r>
            <t xml:space="preserve">KG</t>
          </r>
        </is>
      </c>
      <c r="E2610" s="20" t="n">
        <v>0.5</v>
      </c>
      <c r="F2610" s="21" t="n">
        <v>1.75</v>
      </c>
      <c r="G2610" s="21" t="n">
        <f>ROUND(ROUND(E2610,4)*F2610,2)</f>
        <v>0.88</v>
      </c>
    </row>
    <row r="2611" customHeight="1" ht="38">
      <c r="A2611" s="18" t="inlineStr">
        <is>
          <r>
            <t xml:space="preserve">G.02.000.034523</t>
          </r>
        </is>
      </c>
      <c r="B2611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611" s="18" t="inlineStr">
        <is>
          <r>
            <t xml:space="preserve">SP Obras</t>
          </r>
        </is>
      </c>
      <c r="D2611" s="18" t="inlineStr">
        <is>
          <r>
            <t xml:space="preserve">M2</t>
          </r>
        </is>
      </c>
      <c r="E2611" s="20" t="n">
        <v>0.188</v>
      </c>
      <c r="F2611" s="21" t="n">
        <v>98.52</v>
      </c>
      <c r="G2611" s="21" t="n">
        <f>ROUND(ROUND(E2611,4)*F2611,2)</f>
        <v>18.52</v>
      </c>
    </row>
    <row r="2612" customHeight="1" ht="15">
      <c r="A2612" s="2" t="inlineStr"/>
      <c r="B2612" s="2" t="inlineStr"/>
      <c r="C2612" s="2" t="inlineStr"/>
      <c r="D2612" s="2" t="inlineStr"/>
      <c r="E2612" s="22" t="inlineStr">
        <is>
          <r>
            <t xml:space="preserve">TOTAL Material:</t>
          </r>
        </is>
      </c>
      <c r="F2612" s="22" t="inlineStr"/>
      <c r="G2612" s="23" t="n">
        <f>SUM(G2610:G2611)</f>
        <v>19.4</v>
      </c>
    </row>
    <row r="2613" customHeight="1" ht="15">
      <c r="A2613" s="16" t="inlineStr">
        <is>
          <r>
            <t xml:space="preserve">Mão de Obra</t>
          </r>
        </is>
      </c>
      <c r="B2613" s="16" t="inlineStr"/>
      <c r="C2613" s="17" t="inlineStr">
        <is>
          <r>
            <t xml:space="preserve">FONTE</t>
          </r>
        </is>
      </c>
      <c r="D2613" s="17" t="inlineStr">
        <is>
          <r>
            <t xml:space="preserve">UNID</t>
          </r>
        </is>
      </c>
      <c r="E2613" s="17" t="inlineStr">
        <is>
          <r>
            <t xml:space="preserve">COEFICIENTE</t>
          </r>
        </is>
      </c>
      <c r="F2613" s="17" t="inlineStr">
        <is>
          <r>
            <t xml:space="preserve">PREÇO UNITÁRIO</t>
          </r>
        </is>
      </c>
      <c r="G2613" s="17" t="inlineStr">
        <is>
          <r>
            <t xml:space="preserve">TOTAL</t>
          </r>
        </is>
      </c>
    </row>
    <row r="2614" customHeight="1" ht="29">
      <c r="A2614" s="18" t="inlineStr">
        <is>
          <r>
            <t xml:space="preserve">B.01.000.010139</t>
          </r>
        </is>
      </c>
      <c r="B2614" s="19" t="inlineStr">
        <is>
          <r>
            <t xml:space="preserve">Pedreiro</t>
          </r>
        </is>
      </c>
      <c r="C2614" s="18" t="inlineStr">
        <is>
          <r>
            <t xml:space="preserve">SP Obras</t>
          </r>
        </is>
      </c>
      <c r="D2614" s="18" t="inlineStr">
        <is>
          <r>
            <t xml:space="preserve">H</t>
          </r>
        </is>
      </c>
      <c r="E2614" s="20" t="n">
        <v>0.0352</v>
      </c>
      <c r="F2614" s="21" t="n">
        <v>24.8727</v>
      </c>
      <c r="G2614" s="21" t="n">
        <f>ROUND(ROUND(E2614,4)*F2614,2)</f>
        <v>0.88</v>
      </c>
    </row>
    <row r="2615" customHeight="1" ht="29">
      <c r="A2615" s="18" t="inlineStr">
        <is>
          <r>
            <t xml:space="preserve">B.01.000.010146</t>
          </r>
        </is>
      </c>
      <c r="B2615" s="19" t="inlineStr">
        <is>
          <r>
            <t xml:space="preserve">Servente</t>
          </r>
        </is>
      </c>
      <c r="C2615" s="18" t="inlineStr">
        <is>
          <r>
            <t xml:space="preserve">SP Obras</t>
          </r>
        </is>
      </c>
      <c r="D2615" s="18" t="inlineStr">
        <is>
          <r>
            <t xml:space="preserve">H</t>
          </r>
        </is>
      </c>
      <c r="E2615" s="20" t="n">
        <v>0.0176</v>
      </c>
      <c r="F2615" s="21" t="n">
        <v>20.4363</v>
      </c>
      <c r="G2615" s="21" t="n">
        <f>ROUND(ROUND(E2615,4)*F2615,2)</f>
        <v>0.36</v>
      </c>
    </row>
    <row r="2616" customHeight="1" ht="15">
      <c r="A2616" s="2" t="inlineStr"/>
      <c r="B2616" s="2" t="inlineStr"/>
      <c r="C2616" s="2" t="inlineStr"/>
      <c r="D2616" s="2" t="inlineStr"/>
      <c r="E2616" s="22" t="inlineStr">
        <is>
          <r>
            <t xml:space="preserve">TOTAL Mão de Obra:</t>
          </r>
        </is>
      </c>
      <c r="F2616" s="22" t="inlineStr"/>
      <c r="G2616" s="23" t="n">
        <f>SUM(G2614:G2615)</f>
        <v>1.24</v>
      </c>
    </row>
    <row r="2617" customHeight="1" ht="15">
      <c r="A2617" s="2" t="inlineStr"/>
      <c r="B2617" s="2" t="inlineStr"/>
      <c r="C2617" s="2" t="inlineStr"/>
      <c r="D2617" s="2" t="inlineStr"/>
      <c r="E2617" s="24" t="inlineStr">
        <is>
          <r>
            <t xml:space="preserve">VALOR:</t>
          </r>
        </is>
      </c>
      <c r="F2617" s="24" t="inlineStr"/>
      <c r="G2617" s="25" t="n">
        <f>ROUND(SUM(G2612,G2616),2)</f>
        <v>20.64</v>
      </c>
    </row>
    <row r="2618" customHeight="1" ht="10">
      <c r="A2618" s="2" t="inlineStr"/>
      <c r="B2618" s="2" t="inlineStr"/>
      <c r="C2618" s="2" t="inlineStr"/>
      <c r="D2618" s="2" t="inlineStr"/>
      <c r="E2618" s="14" t="inlineStr"/>
      <c r="F2618" s="14" t="inlineStr"/>
      <c r="G2618" s="14" t="inlineStr"/>
    </row>
    <row r="2619" customHeight="1" ht="20">
      <c r="A2619" s="15" t="inlineStr">
        <is>
          <r>
            <t xml:space="preserve">3.7.7. ​18.06.410​ Rejuntamento em placas cerâmicas com argamassa industrializada para rejunte, juntas acima de 3 até 5 mm​ (M2)</t>
          </r>
        </is>
      </c>
      <c r="B2619" s="15" t="inlineStr"/>
      <c r="C2619" s="15" t="inlineStr"/>
      <c r="D2619" s="15" t="inlineStr"/>
      <c r="E2619" s="15" t="inlineStr"/>
      <c r="F2619" s="15" t="inlineStr"/>
      <c r="G2619" s="15" t="inlineStr"/>
    </row>
    <row r="2620" customHeight="1" ht="15">
      <c r="A2620" s="16" t="inlineStr">
        <is>
          <r>
            <t xml:space="preserve">Mão de Obra</t>
          </r>
        </is>
      </c>
      <c r="B2620" s="16" t="inlineStr"/>
      <c r="C2620" s="17" t="inlineStr">
        <is>
          <r>
            <t xml:space="preserve">FONTE</t>
          </r>
        </is>
      </c>
      <c r="D2620" s="17" t="inlineStr">
        <is>
          <r>
            <t xml:space="preserve">UNID</t>
          </r>
        </is>
      </c>
      <c r="E2620" s="17" t="inlineStr">
        <is>
          <r>
            <t xml:space="preserve">COEFICIENTE</t>
          </r>
        </is>
      </c>
      <c r="F2620" s="17" t="inlineStr">
        <is>
          <r>
            <t xml:space="preserve">PREÇO UNITÁRIO</t>
          </r>
        </is>
      </c>
      <c r="G2620" s="17" t="inlineStr">
        <is>
          <r>
            <t xml:space="preserve">TOTAL</t>
          </r>
        </is>
      </c>
    </row>
    <row r="2621" customHeight="1" ht="29">
      <c r="A2621" s="18" t="inlineStr">
        <is>
          <r>
            <t xml:space="preserve">B.01.000.010139</t>
          </r>
        </is>
      </c>
      <c r="B2621" s="19" t="inlineStr">
        <is>
          <r>
            <t xml:space="preserve">Pedreiro</t>
          </r>
        </is>
      </c>
      <c r="C2621" s="18" t="inlineStr">
        <is>
          <r>
            <t xml:space="preserve">SP Obras</t>
          </r>
        </is>
      </c>
      <c r="D2621" s="18" t="inlineStr">
        <is>
          <r>
            <t xml:space="preserve">H</t>
          </r>
        </is>
      </c>
      <c r="E2621" s="20" t="n">
        <v>0.25</v>
      </c>
      <c r="F2621" s="21" t="n">
        <v>24.8727</v>
      </c>
      <c r="G2621" s="21" t="n">
        <f>ROUND(ROUND(E2621,4)*F2621,2)</f>
        <v>6.22</v>
      </c>
    </row>
    <row r="2622" customHeight="1" ht="29">
      <c r="A2622" s="18" t="inlineStr">
        <is>
          <r>
            <t xml:space="preserve">B.01.000.010146</t>
          </r>
        </is>
      </c>
      <c r="B2622" s="19" t="inlineStr">
        <is>
          <r>
            <t xml:space="preserve">Servente</t>
          </r>
        </is>
      </c>
      <c r="C2622" s="18" t="inlineStr">
        <is>
          <r>
            <t xml:space="preserve">SP Obras</t>
          </r>
        </is>
      </c>
      <c r="D2622" s="18" t="inlineStr">
        <is>
          <r>
            <t xml:space="preserve">H</t>
          </r>
        </is>
      </c>
      <c r="E2622" s="20" t="n">
        <v>0.2</v>
      </c>
      <c r="F2622" s="21" t="n">
        <v>20.4363</v>
      </c>
      <c r="G2622" s="21" t="n">
        <f>ROUND(ROUND(E2622,4)*F2622,2)</f>
        <v>4.09</v>
      </c>
    </row>
    <row r="2623" customHeight="1" ht="15">
      <c r="A2623" s="2" t="inlineStr"/>
      <c r="B2623" s="2" t="inlineStr"/>
      <c r="C2623" s="2" t="inlineStr"/>
      <c r="D2623" s="2" t="inlineStr"/>
      <c r="E2623" s="22" t="inlineStr">
        <is>
          <r>
            <t xml:space="preserve">TOTAL Mão de Obra:</t>
          </r>
        </is>
      </c>
      <c r="F2623" s="22" t="inlineStr"/>
      <c r="G2623" s="23" t="n">
        <f>SUM(G2621:G2622)</f>
        <v>10.31</v>
      </c>
    </row>
    <row r="2624" customHeight="1" ht="15">
      <c r="A2624" s="16" t="inlineStr">
        <is>
          <r>
            <t xml:space="preserve">Serviço</t>
          </r>
        </is>
      </c>
      <c r="B2624" s="16" t="inlineStr"/>
      <c r="C2624" s="17" t="inlineStr">
        <is>
          <r>
            <t xml:space="preserve">FONTE</t>
          </r>
        </is>
      </c>
      <c r="D2624" s="17" t="inlineStr">
        <is>
          <r>
            <t xml:space="preserve">UNID</t>
          </r>
        </is>
      </c>
      <c r="E2624" s="17" t="inlineStr">
        <is>
          <r>
            <t xml:space="preserve">COEFICIENTE</t>
          </r>
        </is>
      </c>
      <c r="F2624" s="17" t="inlineStr">
        <is>
          <r>
            <t xml:space="preserve">PREÇO UNITÁRIO</t>
          </r>
        </is>
      </c>
      <c r="G2624" s="17" t="inlineStr">
        <is>
          <r>
            <t xml:space="preserve">TOTAL</t>
          </r>
        </is>
      </c>
    </row>
    <row r="2625" customHeight="1" ht="29">
      <c r="A2625" s="18" t="inlineStr">
        <is>
          <r>
            <t xml:space="preserve">B.02.000.039027</t>
          </r>
        </is>
      </c>
      <c r="B2625" s="19" t="inlineStr">
        <is>
          <r>
            <t xml:space="preserve">Rejunte flexível cores diversas, para áreas interna e externa, pisos e paredes, juntas de 2 a 10 mm</t>
          </r>
        </is>
      </c>
      <c r="C2625" s="18" t="inlineStr">
        <is>
          <r>
            <t xml:space="preserve">SP Obras</t>
          </r>
        </is>
      </c>
      <c r="D2625" s="18" t="inlineStr">
        <is>
          <r>
            <t xml:space="preserve">KG</t>
          </r>
        </is>
      </c>
      <c r="E2625" s="20" t="n">
        <v>0.4</v>
      </c>
      <c r="F2625" s="21" t="n">
        <v>7.39</v>
      </c>
      <c r="G2625" s="21" t="n">
        <f>ROUND(ROUND(E2625,4)*F2625,2)</f>
        <v>2.96</v>
      </c>
    </row>
    <row r="2626" customHeight="1" ht="15">
      <c r="A2626" s="2" t="inlineStr"/>
      <c r="B2626" s="2" t="inlineStr"/>
      <c r="C2626" s="2" t="inlineStr"/>
      <c r="D2626" s="2" t="inlineStr"/>
      <c r="E2626" s="22" t="inlineStr">
        <is>
          <r>
            <t xml:space="preserve">TOTAL Serviço:</t>
          </r>
        </is>
      </c>
      <c r="F2626" s="22" t="inlineStr"/>
      <c r="G2626" s="23" t="n">
        <f>SUM(G2625:G2625)</f>
        <v>2.96</v>
      </c>
    </row>
    <row r="2627" customHeight="1" ht="15">
      <c r="A2627" s="2" t="inlineStr"/>
      <c r="B2627" s="2" t="inlineStr"/>
      <c r="C2627" s="2" t="inlineStr"/>
      <c r="D2627" s="2" t="inlineStr"/>
      <c r="E2627" s="24" t="inlineStr">
        <is>
          <r>
            <t xml:space="preserve">VALOR:</t>
          </r>
        </is>
      </c>
      <c r="F2627" s="24" t="inlineStr"/>
      <c r="G2627" s="25" t="n">
        <f>ROUND(SUM(G2623,G2626),2)</f>
        <v>13.27</v>
      </c>
    </row>
    <row r="2628" customHeight="1" ht="10">
      <c r="A2628" s="2" t="inlineStr"/>
      <c r="B2628" s="2" t="inlineStr"/>
      <c r="C2628" s="2" t="inlineStr"/>
      <c r="D2628" s="2" t="inlineStr"/>
      <c r="E2628" s="14" t="inlineStr"/>
      <c r="F2628" s="14" t="inlineStr"/>
      <c r="G2628" s="14" t="inlineStr"/>
    </row>
    <row r="2629" customHeight="1" ht="20">
      <c r="A2629" s="15" t="inlineStr">
        <is>
          <r>
            <t xml:space="preserve">3.7.8. ​18.06.510​ Rejuntamento de rodapé em placas cerâmicas com argamassa industrializada para rejunte, altura até 10 cm, juntas acima de 3 até 5 mm​ (M)</t>
          </r>
        </is>
      </c>
      <c r="B2629" s="15" t="inlineStr"/>
      <c r="C2629" s="15" t="inlineStr"/>
      <c r="D2629" s="15" t="inlineStr"/>
      <c r="E2629" s="15" t="inlineStr"/>
      <c r="F2629" s="15" t="inlineStr"/>
      <c r="G2629" s="15" t="inlineStr"/>
    </row>
    <row r="2630" customHeight="1" ht="15">
      <c r="A2630" s="16" t="inlineStr">
        <is>
          <r>
            <t xml:space="preserve">Mão de Obra</t>
          </r>
        </is>
      </c>
      <c r="B2630" s="16" t="inlineStr"/>
      <c r="C2630" s="17" t="inlineStr">
        <is>
          <r>
            <t xml:space="preserve">FONTE</t>
          </r>
        </is>
      </c>
      <c r="D2630" s="17" t="inlineStr">
        <is>
          <r>
            <t xml:space="preserve">UNID</t>
          </r>
        </is>
      </c>
      <c r="E2630" s="17" t="inlineStr">
        <is>
          <r>
            <t xml:space="preserve">COEFICIENTE</t>
          </r>
        </is>
      </c>
      <c r="F2630" s="17" t="inlineStr">
        <is>
          <r>
            <t xml:space="preserve">PREÇO UNITÁRIO</t>
          </r>
        </is>
      </c>
      <c r="G2630" s="17" t="inlineStr">
        <is>
          <r>
            <t xml:space="preserve">TOTAL</t>
          </r>
        </is>
      </c>
    </row>
    <row r="2631" customHeight="1" ht="29">
      <c r="A2631" s="18" t="inlineStr">
        <is>
          <r>
            <t xml:space="preserve">B.01.000.010139</t>
          </r>
        </is>
      </c>
      <c r="B2631" s="19" t="inlineStr">
        <is>
          <r>
            <t xml:space="preserve">Pedreiro</t>
          </r>
        </is>
      </c>
      <c r="C2631" s="18" t="inlineStr">
        <is>
          <r>
            <t xml:space="preserve">SP Obras</t>
          </r>
        </is>
      </c>
      <c r="D2631" s="18" t="inlineStr">
        <is>
          <r>
            <t xml:space="preserve">H</t>
          </r>
        </is>
      </c>
      <c r="E2631" s="20" t="n">
        <v>0.03</v>
      </c>
      <c r="F2631" s="21" t="n">
        <v>24.8727</v>
      </c>
      <c r="G2631" s="21" t="n">
        <f>ROUND(ROUND(E2631,4)*F2631,2)</f>
        <v>0.75</v>
      </c>
    </row>
    <row r="2632" customHeight="1" ht="29">
      <c r="A2632" s="18" t="inlineStr">
        <is>
          <r>
            <t xml:space="preserve">B.01.000.010146</t>
          </r>
        </is>
      </c>
      <c r="B2632" s="19" t="inlineStr">
        <is>
          <r>
            <t xml:space="preserve">Servente</t>
          </r>
        </is>
      </c>
      <c r="C2632" s="18" t="inlineStr">
        <is>
          <r>
            <t xml:space="preserve">SP Obras</t>
          </r>
        </is>
      </c>
      <c r="D2632" s="18" t="inlineStr">
        <is>
          <r>
            <t xml:space="preserve">H</t>
          </r>
        </is>
      </c>
      <c r="E2632" s="20" t="n">
        <v>0.02</v>
      </c>
      <c r="F2632" s="21" t="n">
        <v>20.4363</v>
      </c>
      <c r="G2632" s="21" t="n">
        <f>ROUND(ROUND(E2632,4)*F2632,2)</f>
        <v>0.41</v>
      </c>
    </row>
    <row r="2633" customHeight="1" ht="15">
      <c r="A2633" s="2" t="inlineStr"/>
      <c r="B2633" s="2" t="inlineStr"/>
      <c r="C2633" s="2" t="inlineStr"/>
      <c r="D2633" s="2" t="inlineStr"/>
      <c r="E2633" s="22" t="inlineStr">
        <is>
          <r>
            <t xml:space="preserve">TOTAL Mão de Obra:</t>
          </r>
        </is>
      </c>
      <c r="F2633" s="22" t="inlineStr"/>
      <c r="G2633" s="23" t="n">
        <f>SUM(G2631:G2632)</f>
        <v>1.16</v>
      </c>
    </row>
    <row r="2634" customHeight="1" ht="15">
      <c r="A2634" s="16" t="inlineStr">
        <is>
          <r>
            <t xml:space="preserve">Serviço</t>
          </r>
        </is>
      </c>
      <c r="B2634" s="16" t="inlineStr"/>
      <c r="C2634" s="17" t="inlineStr">
        <is>
          <r>
            <t xml:space="preserve">FONTE</t>
          </r>
        </is>
      </c>
      <c r="D2634" s="17" t="inlineStr">
        <is>
          <r>
            <t xml:space="preserve">UNID</t>
          </r>
        </is>
      </c>
      <c r="E2634" s="17" t="inlineStr">
        <is>
          <r>
            <t xml:space="preserve">COEFICIENTE</t>
          </r>
        </is>
      </c>
      <c r="F2634" s="17" t="inlineStr">
        <is>
          <r>
            <t xml:space="preserve">PREÇO UNITÁRIO</t>
          </r>
        </is>
      </c>
      <c r="G2634" s="17" t="inlineStr">
        <is>
          <r>
            <t xml:space="preserve">TOTAL</t>
          </r>
        </is>
      </c>
    </row>
    <row r="2635" customHeight="1" ht="29">
      <c r="A2635" s="18" t="inlineStr">
        <is>
          <r>
            <t xml:space="preserve">B.02.000.039027</t>
          </r>
        </is>
      </c>
      <c r="B2635" s="19" t="inlineStr">
        <is>
          <r>
            <t xml:space="preserve">Rejunte flexível cores diversas, para áreas interna e externa, pisos e paredes, juntas de 2 a 10 mm</t>
          </r>
        </is>
      </c>
      <c r="C2635" s="18" t="inlineStr">
        <is>
          <r>
            <t xml:space="preserve">SP Obras</t>
          </r>
        </is>
      </c>
      <c r="D2635" s="18" t="inlineStr">
        <is>
          <r>
            <t xml:space="preserve">KG</t>
          </r>
        </is>
      </c>
      <c r="E2635" s="20" t="n">
        <v>0.04</v>
      </c>
      <c r="F2635" s="21" t="n">
        <v>7.39</v>
      </c>
      <c r="G2635" s="21" t="n">
        <f>ROUND(ROUND(E2635,4)*F2635,2)</f>
        <v>0.3</v>
      </c>
    </row>
    <row r="2636" customHeight="1" ht="15">
      <c r="A2636" s="2" t="inlineStr"/>
      <c r="B2636" s="2" t="inlineStr"/>
      <c r="C2636" s="2" t="inlineStr"/>
      <c r="D2636" s="2" t="inlineStr"/>
      <c r="E2636" s="22" t="inlineStr">
        <is>
          <r>
            <t xml:space="preserve">TOTAL Serviço:</t>
          </r>
        </is>
      </c>
      <c r="F2636" s="22" t="inlineStr"/>
      <c r="G2636" s="23" t="n">
        <f>SUM(G2635:G2635)</f>
        <v>0.3</v>
      </c>
    </row>
    <row r="2637" customHeight="1" ht="15">
      <c r="A2637" s="2" t="inlineStr"/>
      <c r="B2637" s="2" t="inlineStr"/>
      <c r="C2637" s="2" t="inlineStr"/>
      <c r="D2637" s="2" t="inlineStr"/>
      <c r="E2637" s="24" t="inlineStr">
        <is>
          <r>
            <t xml:space="preserve">VALOR:</t>
          </r>
        </is>
      </c>
      <c r="F2637" s="24" t="inlineStr"/>
      <c r="G2637" s="25" t="n">
        <f>ROUND(SUM(G2633,G2636),2)</f>
        <v>1.46</v>
      </c>
    </row>
    <row r="2638" customHeight="1" ht="10">
      <c r="A2638" s="2" t="inlineStr"/>
      <c r="B2638" s="2" t="inlineStr"/>
      <c r="C2638" s="2" t="inlineStr"/>
      <c r="D2638" s="2" t="inlineStr"/>
      <c r="E2638" s="14" t="inlineStr"/>
      <c r="F2638" s="14" t="inlineStr"/>
      <c r="G2638" s="14" t="inlineStr"/>
    </row>
    <row r="2639" customHeight="1" ht="20">
      <c r="A2639" s="15" t="inlineStr">
        <is>
          <r>
            <t xml:space="preserve">3.7.9. ​18.11.032​ Revestimento em placa cerâmica esmaltada de 15x15 cm, tipo monocolor, assentado e rejuntado com argamassa industrializada​ (M2)</t>
          </r>
        </is>
      </c>
      <c r="B2639" s="15" t="inlineStr"/>
      <c r="C2639" s="15" t="inlineStr"/>
      <c r="D2639" s="15" t="inlineStr"/>
      <c r="E2639" s="15" t="inlineStr"/>
      <c r="F2639" s="15" t="inlineStr"/>
      <c r="G2639" s="15" t="inlineStr"/>
    </row>
    <row r="2640" customHeight="1" ht="15">
      <c r="A2640" s="16" t="inlineStr">
        <is>
          <r>
            <t xml:space="preserve">Material</t>
          </r>
        </is>
      </c>
      <c r="B2640" s="16" t="inlineStr"/>
      <c r="C2640" s="17" t="inlineStr">
        <is>
          <r>
            <t xml:space="preserve">FONTE</t>
          </r>
        </is>
      </c>
      <c r="D2640" s="17" t="inlineStr">
        <is>
          <r>
            <t xml:space="preserve">UNID</t>
          </r>
        </is>
      </c>
      <c r="E2640" s="17" t="inlineStr">
        <is>
          <r>
            <t xml:space="preserve">COEFICIENTE</t>
          </r>
        </is>
      </c>
      <c r="F2640" s="17" t="inlineStr">
        <is>
          <r>
            <t xml:space="preserve">PREÇO UNITÁRIO</t>
          </r>
        </is>
      </c>
      <c r="G2640" s="17" t="inlineStr">
        <is>
          <r>
            <t xml:space="preserve">TOTAL</t>
          </r>
        </is>
      </c>
    </row>
    <row r="2641" customHeight="1" ht="29">
      <c r="A2641" s="18" t="inlineStr">
        <is>
          <r>
            <t xml:space="preserve">B.02.000.039031</t>
          </r>
        </is>
      </c>
      <c r="B2641" s="19" t="inlineStr">
        <is>
          <r>
            <t xml:space="preserve">Argamassa colante industrializada para assentamento, uso interno, tipo AC-I, conforme NBR 14081</t>
          </r>
        </is>
      </c>
      <c r="C2641" s="18" t="inlineStr">
        <is>
          <r>
            <t xml:space="preserve">SP Obras</t>
          </r>
        </is>
      </c>
      <c r="D2641" s="18" t="inlineStr">
        <is>
          <r>
            <t xml:space="preserve">KG</t>
          </r>
        </is>
      </c>
      <c r="E2641" s="20" t="n">
        <v>4.4</v>
      </c>
      <c r="F2641" s="21" t="n">
        <v>0.87</v>
      </c>
      <c r="G2641" s="21" t="n">
        <f>ROUND(ROUND(E2641,4)*F2641,2)</f>
        <v>3.83</v>
      </c>
    </row>
    <row r="2642" customHeight="1" ht="29">
      <c r="A2642" s="18" t="inlineStr">
        <is>
          <r>
            <t xml:space="preserve">G.02.000.023008</t>
          </r>
        </is>
      </c>
      <c r="B2642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2642" s="18" t="inlineStr">
        <is>
          <r>
            <t xml:space="preserve">SP Obras</t>
          </r>
        </is>
      </c>
      <c r="D2642" s="18" t="inlineStr">
        <is>
          <r>
            <t xml:space="preserve">M2</t>
          </r>
        </is>
      </c>
      <c r="E2642" s="20" t="n">
        <v>1.1</v>
      </c>
      <c r="F2642" s="21" t="n">
        <v>61.89</v>
      </c>
      <c r="G2642" s="21" t="n">
        <f>ROUND(ROUND(E2642,4)*F2642,2)</f>
        <v>68.08</v>
      </c>
    </row>
    <row r="2643" customHeight="1" ht="15">
      <c r="A2643" s="2" t="inlineStr"/>
      <c r="B2643" s="2" t="inlineStr"/>
      <c r="C2643" s="2" t="inlineStr"/>
      <c r="D2643" s="2" t="inlineStr"/>
      <c r="E2643" s="22" t="inlineStr">
        <is>
          <r>
            <t xml:space="preserve">TOTAL Material:</t>
          </r>
        </is>
      </c>
      <c r="F2643" s="22" t="inlineStr"/>
      <c r="G2643" s="23" t="n">
        <f>SUM(G2641:G2642)</f>
        <v>71.91</v>
      </c>
    </row>
    <row r="2644" customHeight="1" ht="15">
      <c r="A2644" s="16" t="inlineStr">
        <is>
          <r>
            <t xml:space="preserve">Mão de Obra</t>
          </r>
        </is>
      </c>
      <c r="B2644" s="16" t="inlineStr"/>
      <c r="C2644" s="17" t="inlineStr">
        <is>
          <r>
            <t xml:space="preserve">FONTE</t>
          </r>
        </is>
      </c>
      <c r="D2644" s="17" t="inlineStr">
        <is>
          <r>
            <t xml:space="preserve">UNID</t>
          </r>
        </is>
      </c>
      <c r="E2644" s="17" t="inlineStr">
        <is>
          <r>
            <t xml:space="preserve">COEFICIENTE</t>
          </r>
        </is>
      </c>
      <c r="F2644" s="17" t="inlineStr">
        <is>
          <r>
            <t xml:space="preserve">PREÇO UNITÁRIO</t>
          </r>
        </is>
      </c>
      <c r="G2644" s="17" t="inlineStr">
        <is>
          <r>
            <t xml:space="preserve">TOTAL</t>
          </r>
        </is>
      </c>
    </row>
    <row r="2645" customHeight="1" ht="29">
      <c r="A2645" s="18" t="inlineStr">
        <is>
          <r>
            <t xml:space="preserve">B.01.000.010139</t>
          </r>
        </is>
      </c>
      <c r="B2645" s="19" t="inlineStr">
        <is>
          <r>
            <t xml:space="preserve">Pedreiro</t>
          </r>
        </is>
      </c>
      <c r="C2645" s="18" t="inlineStr">
        <is>
          <r>
            <t xml:space="preserve">SP Obras</t>
          </r>
        </is>
      </c>
      <c r="D2645" s="18" t="inlineStr">
        <is>
          <r>
            <t xml:space="preserve">H</t>
          </r>
        </is>
      </c>
      <c r="E2645" s="20" t="n">
        <v>0.6</v>
      </c>
      <c r="F2645" s="21" t="n">
        <v>24.8727</v>
      </c>
      <c r="G2645" s="21" t="n">
        <f>ROUND(ROUND(E2645,4)*F2645,2)</f>
        <v>14.92</v>
      </c>
    </row>
    <row r="2646" customHeight="1" ht="29">
      <c r="A2646" s="18" t="inlineStr">
        <is>
          <r>
            <t xml:space="preserve">B.01.000.010146</t>
          </r>
        </is>
      </c>
      <c r="B2646" s="19" t="inlineStr">
        <is>
          <r>
            <t xml:space="preserve">Servente</t>
          </r>
        </is>
      </c>
      <c r="C2646" s="18" t="inlineStr">
        <is>
          <r>
            <t xml:space="preserve">SP Obras</t>
          </r>
        </is>
      </c>
      <c r="D2646" s="18" t="inlineStr">
        <is>
          <r>
            <t xml:space="preserve">H</t>
          </r>
        </is>
      </c>
      <c r="E2646" s="20" t="n">
        <v>0.4</v>
      </c>
      <c r="F2646" s="21" t="n">
        <v>20.4363</v>
      </c>
      <c r="G2646" s="21" t="n">
        <f>ROUND(ROUND(E2646,4)*F2646,2)</f>
        <v>8.17</v>
      </c>
    </row>
    <row r="2647" customHeight="1" ht="15">
      <c r="A2647" s="2" t="inlineStr"/>
      <c r="B2647" s="2" t="inlineStr"/>
      <c r="C2647" s="2" t="inlineStr"/>
      <c r="D2647" s="2" t="inlineStr"/>
      <c r="E2647" s="22" t="inlineStr">
        <is>
          <r>
            <t xml:space="preserve">TOTAL Mão de Obra:</t>
          </r>
        </is>
      </c>
      <c r="F2647" s="22" t="inlineStr"/>
      <c r="G2647" s="23" t="n">
        <f>SUM(G2645:G2646)</f>
        <v>23.09</v>
      </c>
    </row>
    <row r="2648" customHeight="1" ht="15">
      <c r="A2648" s="16" t="inlineStr">
        <is>
          <r>
            <t xml:space="preserve">Serviço</t>
          </r>
        </is>
      </c>
      <c r="B2648" s="16" t="inlineStr"/>
      <c r="C2648" s="17" t="inlineStr">
        <is>
          <r>
            <t xml:space="preserve">FONTE</t>
          </r>
        </is>
      </c>
      <c r="D2648" s="17" t="inlineStr">
        <is>
          <r>
            <t xml:space="preserve">UNID</t>
          </r>
        </is>
      </c>
      <c r="E2648" s="17" t="inlineStr">
        <is>
          <r>
            <t xml:space="preserve">COEFICIENTE</t>
          </r>
        </is>
      </c>
      <c r="F2648" s="17" t="inlineStr">
        <is>
          <r>
            <t xml:space="preserve">PREÇO UNITÁRIO</t>
          </r>
        </is>
      </c>
      <c r="G2648" s="17" t="inlineStr">
        <is>
          <r>
            <t xml:space="preserve">TOTAL</t>
          </r>
        </is>
      </c>
    </row>
    <row r="2649" customHeight="1" ht="29">
      <c r="A2649" s="18" t="inlineStr">
        <is>
          <r>
            <t xml:space="preserve">B.02.000.039027</t>
          </r>
        </is>
      </c>
      <c r="B2649" s="19" t="inlineStr">
        <is>
          <r>
            <t xml:space="preserve">Rejunte flexível cores diversas, para áreas interna e externa, pisos e paredes, juntas de 2 a 10 mm</t>
          </r>
        </is>
      </c>
      <c r="C2649" s="18" t="inlineStr">
        <is>
          <r>
            <t xml:space="preserve">SP Obras</t>
          </r>
        </is>
      </c>
      <c r="D2649" s="18" t="inlineStr">
        <is>
          <r>
            <t xml:space="preserve">KG</t>
          </r>
        </is>
      </c>
      <c r="E2649" s="20" t="n">
        <v>0.45</v>
      </c>
      <c r="F2649" s="21" t="n">
        <v>7.39</v>
      </c>
      <c r="G2649" s="21" t="n">
        <f>ROUND(ROUND(E2649,4)*F2649,2)</f>
        <v>3.33</v>
      </c>
    </row>
    <row r="2650" customHeight="1" ht="15">
      <c r="A2650" s="2" t="inlineStr"/>
      <c r="B2650" s="2" t="inlineStr"/>
      <c r="C2650" s="2" t="inlineStr"/>
      <c r="D2650" s="2" t="inlineStr"/>
      <c r="E2650" s="22" t="inlineStr">
        <is>
          <r>
            <t xml:space="preserve">TOTAL Serviço:</t>
          </r>
        </is>
      </c>
      <c r="F2650" s="22" t="inlineStr"/>
      <c r="G2650" s="23" t="n">
        <f>SUM(G2649:G2649)</f>
        <v>3.33</v>
      </c>
    </row>
    <row r="2651" customHeight="1" ht="15">
      <c r="A2651" s="2" t="inlineStr"/>
      <c r="B2651" s="2" t="inlineStr"/>
      <c r="C2651" s="2" t="inlineStr"/>
      <c r="D2651" s="2" t="inlineStr"/>
      <c r="E2651" s="24" t="inlineStr">
        <is>
          <r>
            <t xml:space="preserve">VALOR:</t>
          </r>
        </is>
      </c>
      <c r="F2651" s="24" t="inlineStr"/>
      <c r="G2651" s="25" t="n">
        <f>ROUND(SUM(G2643,G2647,G2650),2)</f>
        <v>98.34</v>
      </c>
    </row>
    <row r="2652" customHeight="1" ht="10">
      <c r="A2652" s="2" t="inlineStr"/>
      <c r="B2652" s="2" t="inlineStr"/>
      <c r="C2652" s="2" t="inlineStr"/>
      <c r="D2652" s="2" t="inlineStr"/>
      <c r="E2652" s="14" t="inlineStr"/>
      <c r="F2652" s="14" t="inlineStr"/>
      <c r="G2652" s="14" t="inlineStr"/>
    </row>
    <row r="2653" customHeight="1" ht="20">
      <c r="A2653" s="15" t="inlineStr">
        <is>
          <r>
            <t xml:space="preserve">3.7.10. ​19.01.062​ Peitoril e/ou soleira em granito, espessura de 2 cm e largura até 20 cm, acabamento polido​ (M)</t>
          </r>
        </is>
      </c>
      <c r="B2653" s="15" t="inlineStr"/>
      <c r="C2653" s="15" t="inlineStr"/>
      <c r="D2653" s="15" t="inlineStr"/>
      <c r="E2653" s="15" t="inlineStr"/>
      <c r="F2653" s="15" t="inlineStr"/>
      <c r="G2653" s="15" t="inlineStr"/>
    </row>
    <row r="2654" customHeight="1" ht="15">
      <c r="A2654" s="16" t="inlineStr">
        <is>
          <r>
            <t xml:space="preserve">Material</t>
          </r>
        </is>
      </c>
      <c r="B2654" s="16" t="inlineStr"/>
      <c r="C2654" s="17" t="inlineStr">
        <is>
          <r>
            <t xml:space="preserve">FONTE</t>
          </r>
        </is>
      </c>
      <c r="D2654" s="17" t="inlineStr">
        <is>
          <r>
            <t xml:space="preserve">UNID</t>
          </r>
        </is>
      </c>
      <c r="E2654" s="17" t="inlineStr">
        <is>
          <r>
            <t xml:space="preserve">COEFICIENTE</t>
          </r>
        </is>
      </c>
      <c r="F2654" s="17" t="inlineStr">
        <is>
          <r>
            <t xml:space="preserve">PREÇO UNITÁRIO</t>
          </r>
        </is>
      </c>
      <c r="G2654" s="17" t="inlineStr">
        <is>
          <r>
            <t xml:space="preserve">TOTAL</t>
          </r>
        </is>
      </c>
    </row>
    <row r="2655" customHeight="1" ht="29">
      <c r="A2655" s="18" t="inlineStr">
        <is>
          <r>
            <t xml:space="preserve">B.02.000.039056</t>
          </r>
        </is>
      </c>
      <c r="B2655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2655" s="18" t="inlineStr">
        <is>
          <r>
            <t xml:space="preserve">SP Obras</t>
          </r>
        </is>
      </c>
      <c r="D2655" s="18" t="inlineStr">
        <is>
          <r>
            <t xml:space="preserve">KG</t>
          </r>
        </is>
      </c>
      <c r="E2655" s="20" t="n">
        <v>1.0</v>
      </c>
      <c r="F2655" s="21" t="n">
        <v>3.83</v>
      </c>
      <c r="G2655" s="21" t="n">
        <f>ROUND(ROUND(E2655,4)*F2655,2)</f>
        <v>3.83</v>
      </c>
    </row>
    <row r="2656" customHeight="1" ht="38">
      <c r="A2656" s="18" t="inlineStr">
        <is>
          <r>
            <t xml:space="preserve">K.02.000.032508</t>
          </r>
        </is>
      </c>
      <c r="B2656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2656" s="18" t="inlineStr">
        <is>
          <r>
            <t xml:space="preserve">SP Obras</t>
          </r>
        </is>
      </c>
      <c r="D2656" s="18" t="inlineStr">
        <is>
          <r>
            <t xml:space="preserve">M</t>
          </r>
        </is>
      </c>
      <c r="E2656" s="20" t="n">
        <v>1.05</v>
      </c>
      <c r="F2656" s="21" t="n">
        <v>151.86</v>
      </c>
      <c r="G2656" s="21" t="n">
        <f>ROUND(ROUND(E2656,4)*F2656,2)</f>
        <v>159.45</v>
      </c>
    </row>
    <row r="2657" customHeight="1" ht="15">
      <c r="A2657" s="2" t="inlineStr"/>
      <c r="B2657" s="2" t="inlineStr"/>
      <c r="C2657" s="2" t="inlineStr"/>
      <c r="D2657" s="2" t="inlineStr"/>
      <c r="E2657" s="22" t="inlineStr">
        <is>
          <r>
            <t xml:space="preserve">TOTAL Material:</t>
          </r>
        </is>
      </c>
      <c r="F2657" s="22" t="inlineStr"/>
      <c r="G2657" s="23" t="n">
        <f>SUM(G2655:G2656)</f>
        <v>163.28</v>
      </c>
    </row>
    <row r="2658" customHeight="1" ht="15">
      <c r="A2658" s="16" t="inlineStr">
        <is>
          <r>
            <t xml:space="preserve">Mão de Obra</t>
          </r>
        </is>
      </c>
      <c r="B2658" s="16" t="inlineStr"/>
      <c r="C2658" s="17" t="inlineStr">
        <is>
          <r>
            <t xml:space="preserve">FONTE</t>
          </r>
        </is>
      </c>
      <c r="D2658" s="17" t="inlineStr">
        <is>
          <r>
            <t xml:space="preserve">UNID</t>
          </r>
        </is>
      </c>
      <c r="E2658" s="17" t="inlineStr">
        <is>
          <r>
            <t xml:space="preserve">COEFICIENTE</t>
          </r>
        </is>
      </c>
      <c r="F2658" s="17" t="inlineStr">
        <is>
          <r>
            <t xml:space="preserve">PREÇO UNITÁRIO</t>
          </r>
        </is>
      </c>
      <c r="G2658" s="17" t="inlineStr">
        <is>
          <r>
            <t xml:space="preserve">TOTAL</t>
          </r>
        </is>
      </c>
    </row>
    <row r="2659" customHeight="1" ht="29">
      <c r="A2659" s="18" t="inlineStr">
        <is>
          <r>
            <t xml:space="preserve">B.01.000.010124</t>
          </r>
        </is>
      </c>
      <c r="B2659" s="19" t="inlineStr">
        <is>
          <r>
            <t xml:space="preserve">Graniteiro</t>
          </r>
        </is>
      </c>
      <c r="C2659" s="18" t="inlineStr">
        <is>
          <r>
            <t xml:space="preserve">SP Obras</t>
          </r>
        </is>
      </c>
      <c r="D2659" s="18" t="inlineStr">
        <is>
          <r>
            <t xml:space="preserve">H</t>
          </r>
        </is>
      </c>
      <c r="E2659" s="20" t="n">
        <v>0.27</v>
      </c>
      <c r="F2659" s="21" t="n">
        <v>29.8021</v>
      </c>
      <c r="G2659" s="21" t="n">
        <f>ROUND(ROUND(E2659,4)*F2659,2)</f>
        <v>8.05</v>
      </c>
    </row>
    <row r="2660" customHeight="1" ht="29">
      <c r="A2660" s="18" t="inlineStr">
        <is>
          <r>
            <t xml:space="preserve">B.01.000.010146</t>
          </r>
        </is>
      </c>
      <c r="B2660" s="19" t="inlineStr">
        <is>
          <r>
            <t xml:space="preserve">Servente</t>
          </r>
        </is>
      </c>
      <c r="C2660" s="18" t="inlineStr">
        <is>
          <r>
            <t xml:space="preserve">SP Obras</t>
          </r>
        </is>
      </c>
      <c r="D2660" s="18" t="inlineStr">
        <is>
          <r>
            <t xml:space="preserve">H</t>
          </r>
        </is>
      </c>
      <c r="E2660" s="20" t="n">
        <v>0.27</v>
      </c>
      <c r="F2660" s="21" t="n">
        <v>20.4363</v>
      </c>
      <c r="G2660" s="21" t="n">
        <f>ROUND(ROUND(E2660,4)*F2660,2)</f>
        <v>5.52</v>
      </c>
    </row>
    <row r="2661" customHeight="1" ht="15">
      <c r="A2661" s="2" t="inlineStr"/>
      <c r="B2661" s="2" t="inlineStr"/>
      <c r="C2661" s="2" t="inlineStr"/>
      <c r="D2661" s="2" t="inlineStr"/>
      <c r="E2661" s="22" t="inlineStr">
        <is>
          <r>
            <t xml:space="preserve">TOTAL Mão de Obra:</t>
          </r>
        </is>
      </c>
      <c r="F2661" s="22" t="inlineStr"/>
      <c r="G2661" s="23" t="n">
        <f>SUM(G2659:G2660)</f>
        <v>13.57</v>
      </c>
    </row>
    <row r="2662" customHeight="1" ht="15">
      <c r="A2662" s="16" t="inlineStr">
        <is>
          <r>
            <t xml:space="preserve">Serviço</t>
          </r>
        </is>
      </c>
      <c r="B2662" s="16" t="inlineStr"/>
      <c r="C2662" s="17" t="inlineStr">
        <is>
          <r>
            <t xml:space="preserve">FONTE</t>
          </r>
        </is>
      </c>
      <c r="D2662" s="17" t="inlineStr">
        <is>
          <r>
            <t xml:space="preserve">UNID</t>
          </r>
        </is>
      </c>
      <c r="E2662" s="17" t="inlineStr">
        <is>
          <r>
            <t xml:space="preserve">COEFICIENTE</t>
          </r>
        </is>
      </c>
      <c r="F2662" s="17" t="inlineStr">
        <is>
          <r>
            <t xml:space="preserve">PREÇO UNITÁRIO</t>
          </r>
        </is>
      </c>
      <c r="G2662" s="17" t="inlineStr">
        <is>
          <r>
            <t xml:space="preserve">TOTAL</t>
          </r>
        </is>
      </c>
    </row>
    <row r="2663" customHeight="1" ht="29">
      <c r="A2663" s="18" t="inlineStr">
        <is>
          <r>
            <t xml:space="preserve">B.02.000.039027</t>
          </r>
        </is>
      </c>
      <c r="B2663" s="19" t="inlineStr">
        <is>
          <r>
            <t xml:space="preserve">Rejunte flexível cores diversas, para áreas interna e externa, pisos e paredes, juntas de 2 a 10 mm</t>
          </r>
        </is>
      </c>
      <c r="C2663" s="18" t="inlineStr">
        <is>
          <r>
            <t xml:space="preserve">SP Obras</t>
          </r>
        </is>
      </c>
      <c r="D2663" s="18" t="inlineStr">
        <is>
          <r>
            <t xml:space="preserve">KG</t>
          </r>
        </is>
      </c>
      <c r="E2663" s="20" t="n">
        <v>0.162</v>
      </c>
      <c r="F2663" s="21" t="n">
        <v>7.39</v>
      </c>
      <c r="G2663" s="21" t="n">
        <f>ROUND(ROUND(E2663,4)*F2663,2)</f>
        <v>1.2</v>
      </c>
    </row>
    <row r="2664" customHeight="1" ht="15">
      <c r="A2664" s="2" t="inlineStr"/>
      <c r="B2664" s="2" t="inlineStr"/>
      <c r="C2664" s="2" t="inlineStr"/>
      <c r="D2664" s="2" t="inlineStr"/>
      <c r="E2664" s="22" t="inlineStr">
        <is>
          <r>
            <t xml:space="preserve">TOTAL Serviço:</t>
          </r>
        </is>
      </c>
      <c r="F2664" s="22" t="inlineStr"/>
      <c r="G2664" s="23" t="n">
        <f>SUM(G2663:G2663)</f>
        <v>1.2</v>
      </c>
    </row>
    <row r="2665" customHeight="1" ht="15">
      <c r="A2665" s="2" t="inlineStr"/>
      <c r="B2665" s="2" t="inlineStr"/>
      <c r="C2665" s="2" t="inlineStr"/>
      <c r="D2665" s="2" t="inlineStr"/>
      <c r="E2665" s="24" t="inlineStr">
        <is>
          <r>
            <t xml:space="preserve">VALOR:</t>
          </r>
        </is>
      </c>
      <c r="F2665" s="24" t="inlineStr"/>
      <c r="G2665" s="25" t="n">
        <f>ROUND(SUM(G2657,G2661,G2664),2)</f>
        <v>178.05</v>
      </c>
    </row>
    <row r="2666" customHeight="1" ht="10">
      <c r="A2666" s="2" t="inlineStr"/>
      <c r="B2666" s="2" t="inlineStr"/>
      <c r="C2666" s="2" t="inlineStr"/>
      <c r="D2666" s="2" t="inlineStr"/>
      <c r="E2666" s="14" t="inlineStr"/>
      <c r="F2666" s="14" t="inlineStr"/>
      <c r="G2666" s="14" t="inlineStr"/>
    </row>
    <row r="2667" customHeight="1" ht="20">
      <c r="A2667" s="15" t="inlineStr">
        <is>
          <r>
            <t xml:space="preserve">3.7.11. ​33.10.020​ Tinta látex em massa, inclusive preparo​ (M2)</t>
          </r>
        </is>
      </c>
      <c r="B2667" s="15" t="inlineStr"/>
      <c r="C2667" s="15" t="inlineStr"/>
      <c r="D2667" s="15" t="inlineStr"/>
      <c r="E2667" s="15" t="inlineStr"/>
      <c r="F2667" s="15" t="inlineStr"/>
      <c r="G2667" s="15" t="inlineStr"/>
    </row>
    <row r="2668" customHeight="1" ht="15">
      <c r="A2668" s="16" t="inlineStr">
        <is>
          <r>
            <t xml:space="preserve">Material</t>
          </r>
        </is>
      </c>
      <c r="B2668" s="16" t="inlineStr"/>
      <c r="C2668" s="17" t="inlineStr">
        <is>
          <r>
            <t xml:space="preserve">FONTE</t>
          </r>
        </is>
      </c>
      <c r="D2668" s="17" t="inlineStr">
        <is>
          <r>
            <t xml:space="preserve">UNID</t>
          </r>
        </is>
      </c>
      <c r="E2668" s="17" t="inlineStr">
        <is>
          <r>
            <t xml:space="preserve">COEFICIENTE</t>
          </r>
        </is>
      </c>
      <c r="F2668" s="17" t="inlineStr">
        <is>
          <r>
            <t xml:space="preserve">PREÇO UNITÁRIO</t>
          </r>
        </is>
      </c>
      <c r="G2668" s="17" t="inlineStr">
        <is>
          <r>
            <t xml:space="preserve">TOTAL</t>
          </r>
        </is>
      </c>
    </row>
    <row r="2669" customHeight="1" ht="29">
      <c r="A2669" s="18" t="inlineStr">
        <is>
          <r>
            <t xml:space="preserve">S.04.000.038014</t>
          </r>
        </is>
      </c>
      <c r="B2669" s="19" t="inlineStr">
        <is>
          <r>
            <t xml:space="preserve">Lixa massa/madeira uso geral Norton, Alcar ou equivalente (médias)</t>
          </r>
        </is>
      </c>
      <c r="C2669" s="18" t="inlineStr">
        <is>
          <r>
            <t xml:space="preserve">SP Obras</t>
          </r>
        </is>
      </c>
      <c r="D2669" s="18" t="inlineStr">
        <is>
          <r>
            <t xml:space="preserve">UN</t>
          </r>
        </is>
      </c>
      <c r="E2669" s="20" t="n">
        <v>0.3</v>
      </c>
      <c r="F2669" s="21" t="n">
        <v>0.77</v>
      </c>
      <c r="G2669" s="21" t="n">
        <f>ROUND(ROUND(E2669,4)*F2669,2)</f>
        <v>0.23</v>
      </c>
    </row>
    <row r="2670" customHeight="1" ht="29">
      <c r="A2670" s="18" t="inlineStr">
        <is>
          <r>
            <t xml:space="preserve">J.02.000.037518</t>
          </r>
        </is>
      </c>
      <c r="B2670" s="19" t="inlineStr">
        <is>
          <r>
            <t xml:space="preserve">Selador para tinta acrílica Coral, Suvinil ou equivalente</t>
          </r>
        </is>
      </c>
      <c r="C2670" s="18" t="inlineStr">
        <is>
          <r>
            <t xml:space="preserve">SP Obras</t>
          </r>
        </is>
      </c>
      <c r="D2670" s="18" t="inlineStr">
        <is>
          <r>
            <t xml:space="preserve">L</t>
          </r>
        </is>
      </c>
      <c r="E2670" s="20" t="n">
        <v>0.24</v>
      </c>
      <c r="F2670" s="21" t="n">
        <v>14.15</v>
      </c>
      <c r="G2670" s="21" t="n">
        <f>ROUND(ROUND(E2670,4)*F2670,2)</f>
        <v>3.4</v>
      </c>
    </row>
    <row r="2671" customHeight="1" ht="29">
      <c r="A2671" s="18" t="inlineStr">
        <is>
          <r>
            <t xml:space="preserve">J.02.000.037513</t>
          </r>
        </is>
      </c>
      <c r="B2671" s="19" t="inlineStr">
        <is>
          <r>
            <t xml:space="preserve">Tinta latex, acabamento fosco aveludado, ref. coral 3 em 1 da Coral, rende e cobre muito da Suvinil ou equivalente</t>
          </r>
        </is>
      </c>
      <c r="C2671" s="18" t="inlineStr">
        <is>
          <r>
            <t xml:space="preserve">SP Obras</t>
          </r>
        </is>
      </c>
      <c r="D2671" s="18" t="inlineStr">
        <is>
          <r>
            <t xml:space="preserve">L</t>
          </r>
        </is>
      </c>
      <c r="E2671" s="20" t="n">
        <v>0.25</v>
      </c>
      <c r="F2671" s="21" t="n">
        <v>17.32</v>
      </c>
      <c r="G2671" s="21" t="n">
        <f>ROUND(ROUND(E2671,4)*F2671,2)</f>
        <v>4.33</v>
      </c>
    </row>
    <row r="2672" customHeight="1" ht="15">
      <c r="A2672" s="2" t="inlineStr"/>
      <c r="B2672" s="2" t="inlineStr"/>
      <c r="C2672" s="2" t="inlineStr"/>
      <c r="D2672" s="2" t="inlineStr"/>
      <c r="E2672" s="22" t="inlineStr">
        <is>
          <r>
            <t xml:space="preserve">TOTAL Material:</t>
          </r>
        </is>
      </c>
      <c r="F2672" s="22" t="inlineStr"/>
      <c r="G2672" s="23" t="n">
        <f>SUM(G2669:G2671)</f>
        <v>7.96</v>
      </c>
    </row>
    <row r="2673" customHeight="1" ht="15">
      <c r="A2673" s="16" t="inlineStr">
        <is>
          <r>
            <t xml:space="preserve">Mão de Obra</t>
          </r>
        </is>
      </c>
      <c r="B2673" s="16" t="inlineStr"/>
      <c r="C2673" s="17" t="inlineStr">
        <is>
          <r>
            <t xml:space="preserve">FONTE</t>
          </r>
        </is>
      </c>
      <c r="D2673" s="17" t="inlineStr">
        <is>
          <r>
            <t xml:space="preserve">UNID</t>
          </r>
        </is>
      </c>
      <c r="E2673" s="17" t="inlineStr">
        <is>
          <r>
            <t xml:space="preserve">COEFICIENTE</t>
          </r>
        </is>
      </c>
      <c r="F2673" s="17" t="inlineStr">
        <is>
          <r>
            <t xml:space="preserve">PREÇO UNITÁRIO</t>
          </r>
        </is>
      </c>
      <c r="G2673" s="17" t="inlineStr">
        <is>
          <r>
            <t xml:space="preserve">TOTAL</t>
          </r>
        </is>
      </c>
    </row>
    <row r="2674" customHeight="1" ht="29">
      <c r="A2674" s="18" t="inlineStr">
        <is>
          <r>
            <t xml:space="preserve">B.01.000.010141</t>
          </r>
        </is>
      </c>
      <c r="B2674" s="19" t="inlineStr">
        <is>
          <r>
            <t xml:space="preserve">Ajudante de pintor</t>
          </r>
        </is>
      </c>
      <c r="C2674" s="18" t="inlineStr">
        <is>
          <r>
            <t xml:space="preserve">SP Obras</t>
          </r>
        </is>
      </c>
      <c r="D2674" s="18" t="inlineStr">
        <is>
          <r>
            <t xml:space="preserve">H</t>
          </r>
        </is>
      </c>
      <c r="E2674" s="20" t="n">
        <v>0.4</v>
      </c>
      <c r="F2674" s="21" t="n">
        <v>20.4363</v>
      </c>
      <c r="G2674" s="21" t="n">
        <f>ROUND(ROUND(E2674,4)*F2674,2)</f>
        <v>8.17</v>
      </c>
    </row>
    <row r="2675" customHeight="1" ht="29">
      <c r="A2675" s="18" t="inlineStr">
        <is>
          <r>
            <t xml:space="preserve">B.01.000.010140</t>
          </r>
        </is>
      </c>
      <c r="B2675" s="19" t="inlineStr">
        <is>
          <r>
            <t xml:space="preserve">Pintor</t>
          </r>
        </is>
      </c>
      <c r="C2675" s="18" t="inlineStr">
        <is>
          <r>
            <t xml:space="preserve">SP Obras</t>
          </r>
        </is>
      </c>
      <c r="D2675" s="18" t="inlineStr">
        <is>
          <r>
            <t xml:space="preserve">H</t>
          </r>
        </is>
      </c>
      <c r="E2675" s="20" t="n">
        <v>0.45</v>
      </c>
      <c r="F2675" s="21" t="n">
        <v>29.8021</v>
      </c>
      <c r="G2675" s="21" t="n">
        <f>ROUND(ROUND(E2675,4)*F2675,2)</f>
        <v>13.41</v>
      </c>
    </row>
    <row r="2676" customHeight="1" ht="15">
      <c r="A2676" s="2" t="inlineStr"/>
      <c r="B2676" s="2" t="inlineStr"/>
      <c r="C2676" s="2" t="inlineStr"/>
      <c r="D2676" s="2" t="inlineStr"/>
      <c r="E2676" s="22" t="inlineStr">
        <is>
          <r>
            <t xml:space="preserve">TOTAL Mão de Obra:</t>
          </r>
        </is>
      </c>
      <c r="F2676" s="22" t="inlineStr"/>
      <c r="G2676" s="23" t="n">
        <f>SUM(G2674:G2675)</f>
        <v>21.58</v>
      </c>
    </row>
    <row r="2677" customHeight="1" ht="15">
      <c r="A2677" s="2" t="inlineStr"/>
      <c r="B2677" s="2" t="inlineStr"/>
      <c r="C2677" s="2" t="inlineStr"/>
      <c r="D2677" s="2" t="inlineStr"/>
      <c r="E2677" s="24" t="inlineStr">
        <is>
          <r>
            <t xml:space="preserve">VALOR:</t>
          </r>
        </is>
      </c>
      <c r="F2677" s="24" t="inlineStr"/>
      <c r="G2677" s="25" t="n">
        <f>ROUND(SUM(G2672,G2676),2)</f>
        <v>29.55</v>
      </c>
    </row>
    <row r="2678" customHeight="1" ht="10">
      <c r="A2678" s="2" t="inlineStr"/>
      <c r="B2678" s="2" t="inlineStr"/>
      <c r="C2678" s="2" t="inlineStr"/>
      <c r="D2678" s="2" t="inlineStr"/>
      <c r="E2678" s="14" t="inlineStr"/>
      <c r="F2678" s="14" t="inlineStr"/>
      <c r="G2678" s="14" t="inlineStr"/>
    </row>
    <row r="2679" customHeight="1" ht="20">
      <c r="A2679" s="15" t="inlineStr">
        <is>
          <r>
            <t xml:space="preserve">3.7.12. ​33.12.011​ Esmalte à base de água em madeira, inclusive preparo​ (M2)</t>
          </r>
        </is>
      </c>
      <c r="B2679" s="15" t="inlineStr"/>
      <c r="C2679" s="15" t="inlineStr"/>
      <c r="D2679" s="15" t="inlineStr"/>
      <c r="E2679" s="15" t="inlineStr"/>
      <c r="F2679" s="15" t="inlineStr"/>
      <c r="G2679" s="15" t="inlineStr"/>
    </row>
    <row r="2680" customHeight="1" ht="15">
      <c r="A2680" s="16" t="inlineStr">
        <is>
          <r>
            <t xml:space="preserve">Material</t>
          </r>
        </is>
      </c>
      <c r="B2680" s="16" t="inlineStr"/>
      <c r="C2680" s="17" t="inlineStr">
        <is>
          <r>
            <t xml:space="preserve">FONTE</t>
          </r>
        </is>
      </c>
      <c r="D2680" s="17" t="inlineStr">
        <is>
          <r>
            <t xml:space="preserve">UNID</t>
          </r>
        </is>
      </c>
      <c r="E2680" s="17" t="inlineStr">
        <is>
          <r>
            <t xml:space="preserve">COEFICIENTE</t>
          </r>
        </is>
      </c>
      <c r="F2680" s="17" t="inlineStr">
        <is>
          <r>
            <t xml:space="preserve">PREÇO UNITÁRIO</t>
          </r>
        </is>
      </c>
      <c r="G2680" s="17" t="inlineStr">
        <is>
          <r>
            <t xml:space="preserve">TOTAL</t>
          </r>
        </is>
      </c>
    </row>
    <row r="2681" customHeight="1" ht="38">
      <c r="A2681" s="18" t="inlineStr">
        <is>
          <r>
            <t xml:space="preserve">J.02.000.038000</t>
          </r>
        </is>
      </c>
      <c r="B268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681" s="18" t="inlineStr">
        <is>
          <r>
            <t xml:space="preserve">SP Obras</t>
          </r>
        </is>
      </c>
      <c r="D2681" s="18" t="inlineStr">
        <is>
          <r>
            <t xml:space="preserve">L</t>
          </r>
        </is>
      </c>
      <c r="E2681" s="20" t="n">
        <v>0.2</v>
      </c>
      <c r="F2681" s="21" t="n">
        <v>41.61</v>
      </c>
      <c r="G2681" s="21" t="n">
        <f>ROUND(ROUND(E2681,4)*F2681,2)</f>
        <v>8.32</v>
      </c>
    </row>
    <row r="2682" customHeight="1" ht="29">
      <c r="A2682" s="18" t="inlineStr">
        <is>
          <r>
            <t xml:space="preserve">J.01.000.038040</t>
          </r>
        </is>
      </c>
      <c r="B2682" s="19" t="inlineStr">
        <is>
          <r>
            <t xml:space="preserve">Lixa d´água, ref. Norton n° 80, Aquaflex ou equivalente</t>
          </r>
        </is>
      </c>
      <c r="C2682" s="18" t="inlineStr">
        <is>
          <r>
            <t xml:space="preserve">SP Obras</t>
          </r>
        </is>
      </c>
      <c r="D2682" s="18" t="inlineStr">
        <is>
          <r>
            <t xml:space="preserve">UN</t>
          </r>
        </is>
      </c>
      <c r="E2682" s="20" t="n">
        <v>0.5</v>
      </c>
      <c r="F2682" s="21" t="n">
        <v>2.17</v>
      </c>
      <c r="G2682" s="21" t="n">
        <f>ROUND(ROUND(E2682,4)*F2682,2)</f>
        <v>1.09</v>
      </c>
    </row>
    <row r="2683" customHeight="1" ht="38">
      <c r="A2683" s="18" t="inlineStr">
        <is>
          <r>
            <t xml:space="preserve">J.02.000.028058</t>
          </r>
        </is>
      </c>
      <c r="B268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683" s="18" t="inlineStr">
        <is>
          <r>
            <t xml:space="preserve">SP Obras</t>
          </r>
        </is>
      </c>
      <c r="D2683" s="18" t="inlineStr">
        <is>
          <r>
            <t xml:space="preserve">L</t>
          </r>
        </is>
      </c>
      <c r="E2683" s="20" t="n">
        <v>0.25</v>
      </c>
      <c r="F2683" s="21" t="n">
        <v>39.44</v>
      </c>
      <c r="G2683" s="21" t="n">
        <f>ROUND(ROUND(E2683,4)*F2683,2)</f>
        <v>9.86</v>
      </c>
    </row>
    <row r="2684" customHeight="1" ht="15">
      <c r="A2684" s="2" t="inlineStr"/>
      <c r="B2684" s="2" t="inlineStr"/>
      <c r="C2684" s="2" t="inlineStr"/>
      <c r="D2684" s="2" t="inlineStr"/>
      <c r="E2684" s="22" t="inlineStr">
        <is>
          <r>
            <t xml:space="preserve">TOTAL Material:</t>
          </r>
        </is>
      </c>
      <c r="F2684" s="22" t="inlineStr"/>
      <c r="G2684" s="23" t="n">
        <f>SUM(G2681:G2683)</f>
        <v>19.27</v>
      </c>
    </row>
    <row r="2685" customHeight="1" ht="15">
      <c r="A2685" s="16" t="inlineStr">
        <is>
          <r>
            <t xml:space="preserve">Mão de Obra</t>
          </r>
        </is>
      </c>
      <c r="B2685" s="16" t="inlineStr"/>
      <c r="C2685" s="17" t="inlineStr">
        <is>
          <r>
            <t xml:space="preserve">FONTE</t>
          </r>
        </is>
      </c>
      <c r="D2685" s="17" t="inlineStr">
        <is>
          <r>
            <t xml:space="preserve">UNID</t>
          </r>
        </is>
      </c>
      <c r="E2685" s="17" t="inlineStr">
        <is>
          <r>
            <t xml:space="preserve">COEFICIENTE</t>
          </r>
        </is>
      </c>
      <c r="F2685" s="17" t="inlineStr">
        <is>
          <r>
            <t xml:space="preserve">PREÇO UNITÁRIO</t>
          </r>
        </is>
      </c>
      <c r="G2685" s="17" t="inlineStr">
        <is>
          <r>
            <t xml:space="preserve">TOTAL</t>
          </r>
        </is>
      </c>
    </row>
    <row r="2686" customHeight="1" ht="29">
      <c r="A2686" s="18" t="inlineStr">
        <is>
          <r>
            <t xml:space="preserve">B.01.000.010141</t>
          </r>
        </is>
      </c>
      <c r="B2686" s="19" t="inlineStr">
        <is>
          <r>
            <t xml:space="preserve">Ajudante de pintor</t>
          </r>
        </is>
      </c>
      <c r="C2686" s="18" t="inlineStr">
        <is>
          <r>
            <t xml:space="preserve">SP Obras</t>
          </r>
        </is>
      </c>
      <c r="D2686" s="18" t="inlineStr">
        <is>
          <r>
            <t xml:space="preserve">H</t>
          </r>
        </is>
      </c>
      <c r="E2686" s="20" t="n">
        <v>0.6</v>
      </c>
      <c r="F2686" s="21" t="n">
        <v>20.4363</v>
      </c>
      <c r="G2686" s="21" t="n">
        <f>ROUND(ROUND(E2686,4)*F2686,2)</f>
        <v>12.26</v>
      </c>
    </row>
    <row r="2687" customHeight="1" ht="29">
      <c r="A2687" s="18" t="inlineStr">
        <is>
          <r>
            <t xml:space="preserve">B.01.000.010140</t>
          </r>
        </is>
      </c>
      <c r="B2687" s="19" t="inlineStr">
        <is>
          <r>
            <t xml:space="preserve">Pintor</t>
          </r>
        </is>
      </c>
      <c r="C2687" s="18" t="inlineStr">
        <is>
          <r>
            <t xml:space="preserve">SP Obras</t>
          </r>
        </is>
      </c>
      <c r="D2687" s="18" t="inlineStr">
        <is>
          <r>
            <t xml:space="preserve">H</t>
          </r>
        </is>
      </c>
      <c r="E2687" s="20" t="n">
        <v>0.6</v>
      </c>
      <c r="F2687" s="21" t="n">
        <v>29.8021</v>
      </c>
      <c r="G2687" s="21" t="n">
        <f>ROUND(ROUND(E2687,4)*F2687,2)</f>
        <v>17.88</v>
      </c>
    </row>
    <row r="2688" customHeight="1" ht="15">
      <c r="A2688" s="2" t="inlineStr"/>
      <c r="B2688" s="2" t="inlineStr"/>
      <c r="C2688" s="2" t="inlineStr"/>
      <c r="D2688" s="2" t="inlineStr"/>
      <c r="E2688" s="22" t="inlineStr">
        <is>
          <r>
            <t xml:space="preserve">TOTAL Mão de Obra:</t>
          </r>
        </is>
      </c>
      <c r="F2688" s="22" t="inlineStr"/>
      <c r="G2688" s="23" t="n">
        <f>SUM(G2686:G2687)</f>
        <v>30.14</v>
      </c>
    </row>
    <row r="2689" customHeight="1" ht="15">
      <c r="A2689" s="2" t="inlineStr"/>
      <c r="B2689" s="2" t="inlineStr"/>
      <c r="C2689" s="2" t="inlineStr"/>
      <c r="D2689" s="2" t="inlineStr"/>
      <c r="E2689" s="24" t="inlineStr">
        <is>
          <r>
            <t xml:space="preserve">VALOR:</t>
          </r>
        </is>
      </c>
      <c r="F2689" s="24" t="inlineStr"/>
      <c r="G2689" s="25" t="n">
        <f>ROUND(SUM(G2684,G2688),2)</f>
        <v>49.41</v>
      </c>
    </row>
    <row r="2690" customHeight="1" ht="10">
      <c r="A2690" s="2" t="inlineStr"/>
      <c r="B2690" s="2" t="inlineStr"/>
      <c r="C2690" s="2" t="inlineStr"/>
      <c r="D2690" s="2" t="inlineStr"/>
      <c r="E2690" s="14" t="inlineStr"/>
      <c r="F2690" s="14" t="inlineStr"/>
      <c r="G2690" s="14" t="inlineStr"/>
    </row>
    <row r="2691" customHeight="1" ht="20">
      <c r="A2691" s="15" t="inlineStr">
        <is>
          <r>
            <t xml:space="preserve">3.8.1. ​11.18.040​ Lastro de pedra britada​ (M3)</t>
          </r>
        </is>
      </c>
      <c r="B2691" s="15" t="inlineStr"/>
      <c r="C2691" s="15" t="inlineStr"/>
      <c r="D2691" s="15" t="inlineStr"/>
      <c r="E2691" s="15" t="inlineStr"/>
      <c r="F2691" s="15" t="inlineStr"/>
      <c r="G2691" s="15" t="inlineStr"/>
    </row>
    <row r="2692" customHeight="1" ht="15">
      <c r="A2692" s="16" t="inlineStr">
        <is>
          <r>
            <t xml:space="preserve">Material</t>
          </r>
        </is>
      </c>
      <c r="B2692" s="16" t="inlineStr"/>
      <c r="C2692" s="17" t="inlineStr">
        <is>
          <r>
            <t xml:space="preserve">FONTE</t>
          </r>
        </is>
      </c>
      <c r="D2692" s="17" t="inlineStr">
        <is>
          <r>
            <t xml:space="preserve">UNID</t>
          </r>
        </is>
      </c>
      <c r="E2692" s="17" t="inlineStr">
        <is>
          <r>
            <t xml:space="preserve">COEFICIENTE</t>
          </r>
        </is>
      </c>
      <c r="F2692" s="17" t="inlineStr">
        <is>
          <r>
            <t xml:space="preserve">PREÇO UNITÁRIO</t>
          </r>
        </is>
      </c>
      <c r="G2692" s="17" t="inlineStr">
        <is>
          <r>
            <t xml:space="preserve">TOTAL</t>
          </r>
        </is>
      </c>
    </row>
    <row r="2693" customHeight="1" ht="29">
      <c r="A2693" s="18" t="inlineStr">
        <is>
          <r>
            <t xml:space="preserve">B.05.000.020518</t>
          </r>
        </is>
      </c>
      <c r="B2693" s="19" t="inlineStr">
        <is>
          <r>
            <t xml:space="preserve">Pedra britada nº médios 1.2.3 e 4 (a granel)</t>
          </r>
        </is>
      </c>
      <c r="C2693" s="18" t="inlineStr">
        <is>
          <r>
            <t xml:space="preserve">SP Obras</t>
          </r>
        </is>
      </c>
      <c r="D2693" s="18" t="inlineStr">
        <is>
          <r>
            <t xml:space="preserve">M3</t>
          </r>
        </is>
      </c>
      <c r="E2693" s="20" t="n">
        <v>1.2</v>
      </c>
      <c r="F2693" s="21" t="n">
        <v>154.13</v>
      </c>
      <c r="G2693" s="21" t="n">
        <f>ROUND(ROUND(E2693,4)*F2693,2)</f>
        <v>184.96</v>
      </c>
    </row>
    <row r="2694" customHeight="1" ht="15">
      <c r="A2694" s="2" t="inlineStr"/>
      <c r="B2694" s="2" t="inlineStr"/>
      <c r="C2694" s="2" t="inlineStr"/>
      <c r="D2694" s="2" t="inlineStr"/>
      <c r="E2694" s="22" t="inlineStr">
        <is>
          <r>
            <t xml:space="preserve">TOTAL Material:</t>
          </r>
        </is>
      </c>
      <c r="F2694" s="22" t="inlineStr"/>
      <c r="G2694" s="23" t="n">
        <f>SUM(G2693:G2693)</f>
        <v>184.96</v>
      </c>
    </row>
    <row r="2695" customHeight="1" ht="15">
      <c r="A2695" s="16" t="inlineStr">
        <is>
          <r>
            <t xml:space="preserve">Mão de Obra</t>
          </r>
        </is>
      </c>
      <c r="B2695" s="16" t="inlineStr"/>
      <c r="C2695" s="17" t="inlineStr">
        <is>
          <r>
            <t xml:space="preserve">FONTE</t>
          </r>
        </is>
      </c>
      <c r="D2695" s="17" t="inlineStr">
        <is>
          <r>
            <t xml:space="preserve">UNID</t>
          </r>
        </is>
      </c>
      <c r="E2695" s="17" t="inlineStr">
        <is>
          <r>
            <t xml:space="preserve">COEFICIENTE</t>
          </r>
        </is>
      </c>
      <c r="F2695" s="17" t="inlineStr">
        <is>
          <r>
            <t xml:space="preserve">PREÇO UNITÁRIO</t>
          </r>
        </is>
      </c>
      <c r="G2695" s="17" t="inlineStr">
        <is>
          <r>
            <t xml:space="preserve">TOTAL</t>
          </r>
        </is>
      </c>
    </row>
    <row r="2696" customHeight="1" ht="29">
      <c r="A2696" s="18" t="inlineStr">
        <is>
          <r>
            <t xml:space="preserve">B.01.000.010146</t>
          </r>
        </is>
      </c>
      <c r="B2696" s="19" t="inlineStr">
        <is>
          <r>
            <t xml:space="preserve">Servente</t>
          </r>
        </is>
      </c>
      <c r="C2696" s="18" t="inlineStr">
        <is>
          <r>
            <t xml:space="preserve">SP Obras</t>
          </r>
        </is>
      </c>
      <c r="D2696" s="18" t="inlineStr">
        <is>
          <r>
            <t xml:space="preserve">H</t>
          </r>
        </is>
      </c>
      <c r="E2696" s="20" t="n">
        <v>1.5</v>
      </c>
      <c r="F2696" s="21" t="n">
        <v>20.4363</v>
      </c>
      <c r="G2696" s="21" t="n">
        <f>ROUND(ROUND(E2696,4)*F2696,2)</f>
        <v>30.65</v>
      </c>
    </row>
    <row r="2697" customHeight="1" ht="15">
      <c r="A2697" s="2" t="inlineStr"/>
      <c r="B2697" s="2" t="inlineStr"/>
      <c r="C2697" s="2" t="inlineStr"/>
      <c r="D2697" s="2" t="inlineStr"/>
      <c r="E2697" s="22" t="inlineStr">
        <is>
          <r>
            <t xml:space="preserve">TOTAL Mão de Obra:</t>
          </r>
        </is>
      </c>
      <c r="F2697" s="22" t="inlineStr"/>
      <c r="G2697" s="23" t="n">
        <f>SUM(G2696:G2696)</f>
        <v>30.65</v>
      </c>
    </row>
    <row r="2698" customHeight="1" ht="15">
      <c r="A2698" s="2" t="inlineStr"/>
      <c r="B2698" s="2" t="inlineStr"/>
      <c r="C2698" s="2" t="inlineStr"/>
      <c r="D2698" s="2" t="inlineStr"/>
      <c r="E2698" s="24" t="inlineStr">
        <is>
          <r>
            <t xml:space="preserve">VALOR:</t>
          </r>
        </is>
      </c>
      <c r="F2698" s="24" t="inlineStr"/>
      <c r="G2698" s="25" t="n">
        <f>ROUND(SUM(G2694,G2697),2)</f>
        <v>215.62</v>
      </c>
    </row>
    <row r="2699" customHeight="1" ht="10">
      <c r="A2699" s="2" t="inlineStr"/>
      <c r="B2699" s="2" t="inlineStr"/>
      <c r="C2699" s="2" t="inlineStr"/>
      <c r="D2699" s="2" t="inlineStr"/>
      <c r="E2699" s="14" t="inlineStr"/>
      <c r="F2699" s="14" t="inlineStr"/>
      <c r="G2699" s="14" t="inlineStr"/>
    </row>
    <row r="2700" customHeight="1" ht="20">
      <c r="A2700" s="15" t="inlineStr">
        <is>
          <r>
            <t xml:space="preserve">3.8.2. ​17.01.020​ Argamassa de regularização e/ou proteção​ (M3)</t>
          </r>
        </is>
      </c>
      <c r="B2700" s="15" t="inlineStr"/>
      <c r="C2700" s="15" t="inlineStr"/>
      <c r="D2700" s="15" t="inlineStr"/>
      <c r="E2700" s="15" t="inlineStr"/>
      <c r="F2700" s="15" t="inlineStr"/>
      <c r="G2700" s="15" t="inlineStr"/>
    </row>
    <row r="2701" customHeight="1" ht="15">
      <c r="A2701" s="16" t="inlineStr">
        <is>
          <r>
            <t xml:space="preserve">Equipamento</t>
          </r>
        </is>
      </c>
      <c r="B2701" s="16" t="inlineStr"/>
      <c r="C2701" s="17" t="inlineStr">
        <is>
          <r>
            <t xml:space="preserve">FONTE</t>
          </r>
        </is>
      </c>
      <c r="D2701" s="17" t="inlineStr">
        <is>
          <r>
            <t xml:space="preserve">UNID</t>
          </r>
        </is>
      </c>
      <c r="E2701" s="17" t="inlineStr">
        <is>
          <r>
            <t xml:space="preserve">COEFICIENTE</t>
          </r>
        </is>
      </c>
      <c r="F2701" s="17" t="inlineStr">
        <is>
          <r>
            <t xml:space="preserve">PREÇO UNITÁRIO</t>
          </r>
        </is>
      </c>
      <c r="G2701" s="17" t="inlineStr">
        <is>
          <r>
            <t xml:space="preserve">TOTAL</t>
          </r>
        </is>
      </c>
    </row>
    <row r="2702" customHeight="1" ht="29">
      <c r="A2702" s="18" t="inlineStr">
        <is>
          <r>
            <t xml:space="preserve">S.01.000.080125</t>
          </r>
        </is>
      </c>
      <c r="B2702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702" s="18" t="inlineStr">
        <is>
          <r>
            <t xml:space="preserve">SP Obras</t>
          </r>
        </is>
      </c>
      <c r="D2702" s="18" t="inlineStr">
        <is>
          <r>
            <t xml:space="preserve">H</t>
          </r>
        </is>
      </c>
      <c r="E2702" s="20" t="n">
        <v>0.43</v>
      </c>
      <c r="F2702" s="21" t="n">
        <v>29.83</v>
      </c>
      <c r="G2702" s="21" t="n">
        <f>ROUND(ROUND(E2702,4)*F2702,2)</f>
        <v>12.83</v>
      </c>
    </row>
    <row r="2703" customHeight="1" ht="15">
      <c r="A2703" s="2" t="inlineStr"/>
      <c r="B2703" s="2" t="inlineStr"/>
      <c r="C2703" s="2" t="inlineStr"/>
      <c r="D2703" s="2" t="inlineStr"/>
      <c r="E2703" s="22" t="inlineStr">
        <is>
          <r>
            <t xml:space="preserve">TOTAL Equipamento:</t>
          </r>
        </is>
      </c>
      <c r="F2703" s="22" t="inlineStr"/>
      <c r="G2703" s="23" t="n">
        <f>SUM(G2702:G2702)</f>
        <v>12.83</v>
      </c>
    </row>
    <row r="2704" customHeight="1" ht="15">
      <c r="A2704" s="16" t="inlineStr">
        <is>
          <r>
            <t xml:space="preserve">Material</t>
          </r>
        </is>
      </c>
      <c r="B2704" s="16" t="inlineStr"/>
      <c r="C2704" s="17" t="inlineStr">
        <is>
          <r>
            <t xml:space="preserve">FONTE</t>
          </r>
        </is>
      </c>
      <c r="D2704" s="17" t="inlineStr">
        <is>
          <r>
            <t xml:space="preserve">UNID</t>
          </r>
        </is>
      </c>
      <c r="E2704" s="17" t="inlineStr">
        <is>
          <r>
            <t xml:space="preserve">COEFICIENTE</t>
          </r>
        </is>
      </c>
      <c r="F2704" s="17" t="inlineStr">
        <is>
          <r>
            <t xml:space="preserve">PREÇO UNITÁRIO</t>
          </r>
        </is>
      </c>
      <c r="G2704" s="17" t="inlineStr">
        <is>
          <r>
            <t xml:space="preserve">TOTAL</t>
          </r>
        </is>
      </c>
    </row>
    <row r="2705" customHeight="1" ht="29">
      <c r="A2705" s="18" t="inlineStr">
        <is>
          <r>
            <t xml:space="preserve">B.04.000.020503</t>
          </r>
        </is>
      </c>
      <c r="B2705" s="19" t="inlineStr">
        <is>
          <r>
            <t xml:space="preserve">Areia média lavada (a granel caçamba fechada)</t>
          </r>
        </is>
      </c>
      <c r="C2705" s="18" t="inlineStr">
        <is>
          <r>
            <t xml:space="preserve">SP Obras</t>
          </r>
        </is>
      </c>
      <c r="D2705" s="18" t="inlineStr">
        <is>
          <r>
            <t xml:space="preserve">M3</t>
          </r>
        </is>
      </c>
      <c r="E2705" s="20" t="n">
        <v>1.045</v>
      </c>
      <c r="F2705" s="21" t="n">
        <v>170.0</v>
      </c>
      <c r="G2705" s="21" t="n">
        <f>ROUND(ROUND(E2705,4)*F2705,2)</f>
        <v>177.65</v>
      </c>
    </row>
    <row r="2706" customHeight="1" ht="29">
      <c r="A2706" s="18" t="inlineStr">
        <is>
          <r>
            <t xml:space="preserve">B.02.000.020508</t>
          </r>
        </is>
      </c>
      <c r="B2706" s="19" t="inlineStr">
        <is>
          <r>
            <t xml:space="preserve">Cimento CPII-E-32 (sacos de 50 kg)</t>
          </r>
        </is>
      </c>
      <c r="C2706" s="18" t="inlineStr">
        <is>
          <r>
            <t xml:space="preserve">SP Obras</t>
          </r>
        </is>
      </c>
      <c r="D2706" s="18" t="inlineStr">
        <is>
          <r>
            <t xml:space="preserve">KG</t>
          </r>
        </is>
      </c>
      <c r="E2706" s="20" t="n">
        <v>453.0</v>
      </c>
      <c r="F2706" s="21" t="n">
        <v>0.65</v>
      </c>
      <c r="G2706" s="21" t="n">
        <f>ROUND(ROUND(E2706,4)*F2706,2)</f>
        <v>294.45</v>
      </c>
    </row>
    <row r="2707" customHeight="1" ht="15">
      <c r="A2707" s="2" t="inlineStr"/>
      <c r="B2707" s="2" t="inlineStr"/>
      <c r="C2707" s="2" t="inlineStr"/>
      <c r="D2707" s="2" t="inlineStr"/>
      <c r="E2707" s="22" t="inlineStr">
        <is>
          <r>
            <t xml:space="preserve">TOTAL Material:</t>
          </r>
        </is>
      </c>
      <c r="F2707" s="22" t="inlineStr"/>
      <c r="G2707" s="23" t="n">
        <f>SUM(G2705:G2706)</f>
        <v>472.1</v>
      </c>
    </row>
    <row r="2708" customHeight="1" ht="15">
      <c r="A2708" s="16" t="inlineStr">
        <is>
          <r>
            <t xml:space="preserve">Mão de Obra</t>
          </r>
        </is>
      </c>
      <c r="B2708" s="16" t="inlineStr"/>
      <c r="C2708" s="17" t="inlineStr">
        <is>
          <r>
            <t xml:space="preserve">FONTE</t>
          </r>
        </is>
      </c>
      <c r="D2708" s="17" t="inlineStr">
        <is>
          <r>
            <t xml:space="preserve">UNID</t>
          </r>
        </is>
      </c>
      <c r="E2708" s="17" t="inlineStr">
        <is>
          <r>
            <t xml:space="preserve">COEFICIENTE</t>
          </r>
        </is>
      </c>
      <c r="F2708" s="17" t="inlineStr">
        <is>
          <r>
            <t xml:space="preserve">PREÇO UNITÁRIO</t>
          </r>
        </is>
      </c>
      <c r="G2708" s="17" t="inlineStr">
        <is>
          <r>
            <t xml:space="preserve">TOTAL</t>
          </r>
        </is>
      </c>
    </row>
    <row r="2709" customHeight="1" ht="29">
      <c r="A2709" s="18" t="inlineStr">
        <is>
          <r>
            <t xml:space="preserve">B.01.000.010139</t>
          </r>
        </is>
      </c>
      <c r="B2709" s="19" t="inlineStr">
        <is>
          <r>
            <t xml:space="preserve">Pedreiro</t>
          </r>
        </is>
      </c>
      <c r="C2709" s="18" t="inlineStr">
        <is>
          <r>
            <t xml:space="preserve">SP Obras</t>
          </r>
        </is>
      </c>
      <c r="D2709" s="18" t="inlineStr">
        <is>
          <r>
            <t xml:space="preserve">H</t>
          </r>
        </is>
      </c>
      <c r="E2709" s="20" t="n">
        <v>6.0</v>
      </c>
      <c r="F2709" s="21" t="n">
        <v>24.8727</v>
      </c>
      <c r="G2709" s="21" t="n">
        <f>ROUND(ROUND(E2709,4)*F2709,2)</f>
        <v>149.24</v>
      </c>
    </row>
    <row r="2710" customHeight="1" ht="29">
      <c r="A2710" s="18" t="inlineStr">
        <is>
          <r>
            <t xml:space="preserve">B.01.000.010146</t>
          </r>
        </is>
      </c>
      <c r="B2710" s="19" t="inlineStr">
        <is>
          <r>
            <t xml:space="preserve">Servente</t>
          </r>
        </is>
      </c>
      <c r="C2710" s="18" t="inlineStr">
        <is>
          <r>
            <t xml:space="preserve">SP Obras</t>
          </r>
        </is>
      </c>
      <c r="D2710" s="18" t="inlineStr">
        <is>
          <r>
            <t xml:space="preserve">H</t>
          </r>
        </is>
      </c>
      <c r="E2710" s="20" t="n">
        <v>8.5</v>
      </c>
      <c r="F2710" s="21" t="n">
        <v>20.4363</v>
      </c>
      <c r="G2710" s="21" t="n">
        <f>ROUND(ROUND(E2710,4)*F2710,2)</f>
        <v>173.71</v>
      </c>
    </row>
    <row r="2711" customHeight="1" ht="15">
      <c r="A2711" s="2" t="inlineStr"/>
      <c r="B2711" s="2" t="inlineStr"/>
      <c r="C2711" s="2" t="inlineStr"/>
      <c r="D2711" s="2" t="inlineStr"/>
      <c r="E2711" s="22" t="inlineStr">
        <is>
          <r>
            <t xml:space="preserve">TOTAL Mão de Obra:</t>
          </r>
        </is>
      </c>
      <c r="F2711" s="22" t="inlineStr"/>
      <c r="G2711" s="23" t="n">
        <f>SUM(G2709:G2710)</f>
        <v>322.95</v>
      </c>
    </row>
    <row r="2712" customHeight="1" ht="15">
      <c r="A2712" s="2" t="inlineStr"/>
      <c r="B2712" s="2" t="inlineStr"/>
      <c r="C2712" s="2" t="inlineStr"/>
      <c r="D2712" s="2" t="inlineStr"/>
      <c r="E2712" s="24" t="inlineStr">
        <is>
          <r>
            <t xml:space="preserve">VALOR:</t>
          </r>
        </is>
      </c>
      <c r="F2712" s="24" t="inlineStr"/>
      <c r="G2712" s="25" t="n">
        <f>ROUND(SUM(G2703,G2707,G2711),2)</f>
        <v>807.89</v>
      </c>
    </row>
    <row r="2713" customHeight="1" ht="10">
      <c r="A2713" s="2" t="inlineStr"/>
      <c r="B2713" s="2" t="inlineStr"/>
      <c r="C2713" s="2" t="inlineStr"/>
      <c r="D2713" s="2" t="inlineStr"/>
      <c r="E2713" s="14" t="inlineStr"/>
      <c r="F2713" s="14" t="inlineStr"/>
      <c r="G2713" s="14" t="inlineStr"/>
    </row>
    <row r="2714" customHeight="1" ht="20">
      <c r="A2714" s="15" t="inlineStr">
        <is>
          <r>
            <t xml:space="preserve">3.8.3. ​17.01.040​ Lastro de concreto impermeabilizado​ (M3)</t>
          </r>
        </is>
      </c>
      <c r="B2714" s="15" t="inlineStr"/>
      <c r="C2714" s="15" t="inlineStr"/>
      <c r="D2714" s="15" t="inlineStr"/>
      <c r="E2714" s="15" t="inlineStr"/>
      <c r="F2714" s="15" t="inlineStr"/>
      <c r="G2714" s="15" t="inlineStr"/>
    </row>
    <row r="2715" customHeight="1" ht="15">
      <c r="A2715" s="16" t="inlineStr">
        <is>
          <r>
            <t xml:space="preserve">Equipamento</t>
          </r>
        </is>
      </c>
      <c r="B2715" s="16" t="inlineStr"/>
      <c r="C2715" s="17" t="inlineStr">
        <is>
          <r>
            <t xml:space="preserve">FONTE</t>
          </r>
        </is>
      </c>
      <c r="D2715" s="17" t="inlineStr">
        <is>
          <r>
            <t xml:space="preserve">UNID</t>
          </r>
        </is>
      </c>
      <c r="E2715" s="17" t="inlineStr">
        <is>
          <r>
            <t xml:space="preserve">COEFICIENTE</t>
          </r>
        </is>
      </c>
      <c r="F2715" s="17" t="inlineStr">
        <is>
          <r>
            <t xml:space="preserve">PREÇO UNITÁRIO</t>
          </r>
        </is>
      </c>
      <c r="G2715" s="17" t="inlineStr">
        <is>
          <r>
            <t xml:space="preserve">TOTAL</t>
          </r>
        </is>
      </c>
    </row>
    <row r="2716" customHeight="1" ht="29">
      <c r="A2716" s="18" t="inlineStr">
        <is>
          <r>
            <t xml:space="preserve">S.01.000.080125</t>
          </r>
        </is>
      </c>
      <c r="B271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716" s="18" t="inlineStr">
        <is>
          <r>
            <t xml:space="preserve">SP Obras</t>
          </r>
        </is>
      </c>
      <c r="D2716" s="18" t="inlineStr">
        <is>
          <r>
            <t xml:space="preserve">H</t>
          </r>
        </is>
      </c>
      <c r="E2716" s="20" t="n">
        <v>0.43</v>
      </c>
      <c r="F2716" s="21" t="n">
        <v>29.83</v>
      </c>
      <c r="G2716" s="21" t="n">
        <f>ROUND(ROUND(E2716,4)*F2716,2)</f>
        <v>12.83</v>
      </c>
    </row>
    <row r="2717" customHeight="1" ht="15">
      <c r="A2717" s="2" t="inlineStr"/>
      <c r="B2717" s="2" t="inlineStr"/>
      <c r="C2717" s="2" t="inlineStr"/>
      <c r="D2717" s="2" t="inlineStr"/>
      <c r="E2717" s="22" t="inlineStr">
        <is>
          <r>
            <t xml:space="preserve">TOTAL Equipamento:</t>
          </r>
        </is>
      </c>
      <c r="F2717" s="22" t="inlineStr"/>
      <c r="G2717" s="23" t="n">
        <f>SUM(G2716:G2716)</f>
        <v>12.83</v>
      </c>
    </row>
    <row r="2718" customHeight="1" ht="15">
      <c r="A2718" s="16" t="inlineStr">
        <is>
          <r>
            <t xml:space="preserve">Material</t>
          </r>
        </is>
      </c>
      <c r="B2718" s="16" t="inlineStr"/>
      <c r="C2718" s="17" t="inlineStr">
        <is>
          <r>
            <t xml:space="preserve">FONTE</t>
          </r>
        </is>
      </c>
      <c r="D2718" s="17" t="inlineStr">
        <is>
          <r>
            <t xml:space="preserve">UNID</t>
          </r>
        </is>
      </c>
      <c r="E2718" s="17" t="inlineStr">
        <is>
          <r>
            <t xml:space="preserve">COEFICIENTE</t>
          </r>
        </is>
      </c>
      <c r="F2718" s="17" t="inlineStr">
        <is>
          <r>
            <t xml:space="preserve">PREÇO UNITÁRIO</t>
          </r>
        </is>
      </c>
      <c r="G2718" s="17" t="inlineStr">
        <is>
          <r>
            <t xml:space="preserve">TOTAL</t>
          </r>
        </is>
      </c>
    </row>
    <row r="2719" customHeight="1" ht="29">
      <c r="A2719" s="18" t="inlineStr">
        <is>
          <r>
            <t xml:space="preserve">B.09.000.024069</t>
          </r>
        </is>
      </c>
      <c r="B2719" s="19" t="inlineStr">
        <is>
          <r>
            <t xml:space="preserve">Aditivo hidrófugo de pega normal; ref. Vedacit, Sika 1 / Sika ou equivalente</t>
          </r>
        </is>
      </c>
      <c r="C2719" s="18" t="inlineStr">
        <is>
          <r>
            <t xml:space="preserve">SP Obras</t>
          </r>
        </is>
      </c>
      <c r="D2719" s="18" t="inlineStr">
        <is>
          <r>
            <t xml:space="preserve">L</t>
          </r>
        </is>
      </c>
      <c r="E2719" s="20" t="n">
        <v>6.0</v>
      </c>
      <c r="F2719" s="21" t="n">
        <v>5.99</v>
      </c>
      <c r="G2719" s="21" t="n">
        <f>ROUND(ROUND(E2719,4)*F2719,2)</f>
        <v>35.94</v>
      </c>
    </row>
    <row r="2720" customHeight="1" ht="29">
      <c r="A2720" s="18" t="inlineStr">
        <is>
          <r>
            <t xml:space="preserve">B.04.000.020503</t>
          </r>
        </is>
      </c>
      <c r="B2720" s="19" t="inlineStr">
        <is>
          <r>
            <t xml:space="preserve">Areia média lavada (a granel caçamba fechada)</t>
          </r>
        </is>
      </c>
      <c r="C2720" s="18" t="inlineStr">
        <is>
          <r>
            <t xml:space="preserve">SP Obras</t>
          </r>
        </is>
      </c>
      <c r="D2720" s="18" t="inlineStr">
        <is>
          <r>
            <t xml:space="preserve">M3</t>
          </r>
        </is>
      </c>
      <c r="E2720" s="20" t="n">
        <v>0.698</v>
      </c>
      <c r="F2720" s="21" t="n">
        <v>170.0</v>
      </c>
      <c r="G2720" s="21" t="n">
        <f>ROUND(ROUND(E2720,4)*F2720,2)</f>
        <v>118.66</v>
      </c>
    </row>
    <row r="2721" customHeight="1" ht="29">
      <c r="A2721" s="18" t="inlineStr">
        <is>
          <r>
            <t xml:space="preserve">B.02.000.020508</t>
          </r>
        </is>
      </c>
      <c r="B2721" s="19" t="inlineStr">
        <is>
          <r>
            <t xml:space="preserve">Cimento CPII-E-32 (sacos de 50 kg)</t>
          </r>
        </is>
      </c>
      <c r="C2721" s="18" t="inlineStr">
        <is>
          <r>
            <t xml:space="preserve">SP Obras</t>
          </r>
        </is>
      </c>
      <c r="D2721" s="18" t="inlineStr">
        <is>
          <r>
            <t xml:space="preserve">KG</t>
          </r>
        </is>
      </c>
      <c r="E2721" s="20" t="n">
        <v>200.0</v>
      </c>
      <c r="F2721" s="21" t="n">
        <v>0.65</v>
      </c>
      <c r="G2721" s="21" t="n">
        <f>ROUND(ROUND(E2721,4)*F2721,2)</f>
        <v>130.0</v>
      </c>
    </row>
    <row r="2722" customHeight="1" ht="29">
      <c r="A2722" s="18" t="inlineStr">
        <is>
          <r>
            <t xml:space="preserve">B.05.000.020518</t>
          </r>
        </is>
      </c>
      <c r="B2722" s="19" t="inlineStr">
        <is>
          <r>
            <t xml:space="preserve">Pedra britada nº médios 1.2.3 e 4 (a granel)</t>
          </r>
        </is>
      </c>
      <c r="C2722" s="18" t="inlineStr">
        <is>
          <r>
            <t xml:space="preserve">SP Obras</t>
          </r>
        </is>
      </c>
      <c r="D2722" s="18" t="inlineStr">
        <is>
          <r>
            <t xml:space="preserve">M3</t>
          </r>
        </is>
      </c>
      <c r="E2722" s="20" t="n">
        <v>0.878</v>
      </c>
      <c r="F2722" s="21" t="n">
        <v>154.13</v>
      </c>
      <c r="G2722" s="21" t="n">
        <f>ROUND(ROUND(E2722,4)*F2722,2)</f>
        <v>135.33</v>
      </c>
    </row>
    <row r="2723" customHeight="1" ht="15">
      <c r="A2723" s="2" t="inlineStr"/>
      <c r="B2723" s="2" t="inlineStr"/>
      <c r="C2723" s="2" t="inlineStr"/>
      <c r="D2723" s="2" t="inlineStr"/>
      <c r="E2723" s="22" t="inlineStr">
        <is>
          <r>
            <t xml:space="preserve">TOTAL Material:</t>
          </r>
        </is>
      </c>
      <c r="F2723" s="22" t="inlineStr"/>
      <c r="G2723" s="23" t="n">
        <f>SUM(G2719:G2722)</f>
        <v>419.93</v>
      </c>
    </row>
    <row r="2724" customHeight="1" ht="15">
      <c r="A2724" s="16" t="inlineStr">
        <is>
          <r>
            <t xml:space="preserve">Mão de Obra</t>
          </r>
        </is>
      </c>
      <c r="B2724" s="16" t="inlineStr"/>
      <c r="C2724" s="17" t="inlineStr">
        <is>
          <r>
            <t xml:space="preserve">FONTE</t>
          </r>
        </is>
      </c>
      <c r="D2724" s="17" t="inlineStr">
        <is>
          <r>
            <t xml:space="preserve">UNID</t>
          </r>
        </is>
      </c>
      <c r="E2724" s="17" t="inlineStr">
        <is>
          <r>
            <t xml:space="preserve">COEFICIENTE</t>
          </r>
        </is>
      </c>
      <c r="F2724" s="17" t="inlineStr">
        <is>
          <r>
            <t xml:space="preserve">PREÇO UNITÁRIO</t>
          </r>
        </is>
      </c>
      <c r="G2724" s="17" t="inlineStr">
        <is>
          <r>
            <t xml:space="preserve">TOTAL</t>
          </r>
        </is>
      </c>
    </row>
    <row r="2725" customHeight="1" ht="29">
      <c r="A2725" s="18" t="inlineStr">
        <is>
          <r>
            <t xml:space="preserve">B.01.000.010139</t>
          </r>
        </is>
      </c>
      <c r="B2725" s="19" t="inlineStr">
        <is>
          <r>
            <t xml:space="preserve">Pedreiro</t>
          </r>
        </is>
      </c>
      <c r="C2725" s="18" t="inlineStr">
        <is>
          <r>
            <t xml:space="preserve">SP Obras</t>
          </r>
        </is>
      </c>
      <c r="D2725" s="18" t="inlineStr">
        <is>
          <r>
            <t xml:space="preserve">H</t>
          </r>
        </is>
      </c>
      <c r="E2725" s="20" t="n">
        <v>6.0</v>
      </c>
      <c r="F2725" s="21" t="n">
        <v>24.8727</v>
      </c>
      <c r="G2725" s="21" t="n">
        <f>ROUND(ROUND(E2725,4)*F2725,2)</f>
        <v>149.24</v>
      </c>
    </row>
    <row r="2726" customHeight="1" ht="29">
      <c r="A2726" s="18" t="inlineStr">
        <is>
          <r>
            <t xml:space="preserve">B.01.000.010146</t>
          </r>
        </is>
      </c>
      <c r="B2726" s="19" t="inlineStr">
        <is>
          <r>
            <t xml:space="preserve">Servente</t>
          </r>
        </is>
      </c>
      <c r="C2726" s="18" t="inlineStr">
        <is>
          <r>
            <t xml:space="preserve">SP Obras</t>
          </r>
        </is>
      </c>
      <c r="D2726" s="18" t="inlineStr">
        <is>
          <r>
            <t xml:space="preserve">H</t>
          </r>
        </is>
      </c>
      <c r="E2726" s="20" t="n">
        <v>8.5</v>
      </c>
      <c r="F2726" s="21" t="n">
        <v>20.4363</v>
      </c>
      <c r="G2726" s="21" t="n">
        <f>ROUND(ROUND(E2726,4)*F2726,2)</f>
        <v>173.71</v>
      </c>
    </row>
    <row r="2727" customHeight="1" ht="15">
      <c r="A2727" s="2" t="inlineStr"/>
      <c r="B2727" s="2" t="inlineStr"/>
      <c r="C2727" s="2" t="inlineStr"/>
      <c r="D2727" s="2" t="inlineStr"/>
      <c r="E2727" s="22" t="inlineStr">
        <is>
          <r>
            <t xml:space="preserve">TOTAL Mão de Obra:</t>
          </r>
        </is>
      </c>
      <c r="F2727" s="22" t="inlineStr"/>
      <c r="G2727" s="23" t="n">
        <f>SUM(G2725:G2726)</f>
        <v>322.95</v>
      </c>
    </row>
    <row r="2728" customHeight="1" ht="15">
      <c r="A2728" s="2" t="inlineStr"/>
      <c r="B2728" s="2" t="inlineStr"/>
      <c r="C2728" s="2" t="inlineStr"/>
      <c r="D2728" s="2" t="inlineStr"/>
      <c r="E2728" s="24" t="inlineStr">
        <is>
          <r>
            <t xml:space="preserve">VALOR:</t>
          </r>
        </is>
      </c>
      <c r="F2728" s="24" t="inlineStr"/>
      <c r="G2728" s="25" t="n">
        <f>ROUND(SUM(G2717,G2723,G2727),2)</f>
        <v>755.72</v>
      </c>
    </row>
    <row r="2729" customHeight="1" ht="10">
      <c r="A2729" s="2" t="inlineStr"/>
      <c r="B2729" s="2" t="inlineStr"/>
      <c r="C2729" s="2" t="inlineStr"/>
      <c r="D2729" s="2" t="inlineStr"/>
      <c r="E2729" s="14" t="inlineStr"/>
      <c r="F2729" s="14" t="inlineStr"/>
      <c r="G2729" s="14" t="inlineStr"/>
    </row>
    <row r="2730" customHeight="1" ht="20">
      <c r="A2730" s="15" t="inlineStr">
        <is>
          <r>
            <t xml:space="preserve">3.8.4. ​17.10.020​ Piso em granilite moldado no local​ (M2)</t>
          </r>
        </is>
      </c>
      <c r="B2730" s="15" t="inlineStr"/>
      <c r="C2730" s="15" t="inlineStr"/>
      <c r="D2730" s="15" t="inlineStr"/>
      <c r="E2730" s="15" t="inlineStr"/>
      <c r="F2730" s="15" t="inlineStr"/>
      <c r="G2730" s="15" t="inlineStr"/>
    </row>
    <row r="2731" customHeight="1" ht="15">
      <c r="A2731" s="16" t="inlineStr">
        <is>
          <r>
            <t xml:space="preserve">Material</t>
          </r>
        </is>
      </c>
      <c r="B2731" s="16" t="inlineStr"/>
      <c r="C2731" s="17" t="inlineStr">
        <is>
          <r>
            <t xml:space="preserve">FONTE</t>
          </r>
        </is>
      </c>
      <c r="D2731" s="17" t="inlineStr">
        <is>
          <r>
            <t xml:space="preserve">UNID</t>
          </r>
        </is>
      </c>
      <c r="E2731" s="17" t="inlineStr">
        <is>
          <r>
            <t xml:space="preserve">COEFICIENTE</t>
          </r>
        </is>
      </c>
      <c r="F2731" s="17" t="inlineStr">
        <is>
          <r>
            <t xml:space="preserve">PREÇO UNITÁRIO</t>
          </r>
        </is>
      </c>
      <c r="G2731" s="17" t="inlineStr">
        <is>
          <r>
            <t xml:space="preserve">TOTAL</t>
          </r>
        </is>
      </c>
    </row>
    <row r="2732" customHeight="1" ht="29">
      <c r="A2732" s="18" t="inlineStr">
        <is>
          <r>
            <t xml:space="preserve">B.02.000.020508</t>
          </r>
        </is>
      </c>
      <c r="B2732" s="19" t="inlineStr">
        <is>
          <r>
            <t xml:space="preserve">Cimento CPII-E-32 (sacos de 50 kg)</t>
          </r>
        </is>
      </c>
      <c r="C2732" s="18" t="inlineStr">
        <is>
          <r>
            <t xml:space="preserve">SP Obras</t>
          </r>
        </is>
      </c>
      <c r="D2732" s="18" t="inlineStr">
        <is>
          <r>
            <t xml:space="preserve">KG</t>
          </r>
        </is>
      </c>
      <c r="E2732" s="20" t="n">
        <v>8.0</v>
      </c>
      <c r="F2732" s="21" t="n">
        <v>0.65</v>
      </c>
      <c r="G2732" s="21" t="n">
        <f>ROUND(ROUND(E2732,4)*F2732,2)</f>
        <v>5.2</v>
      </c>
    </row>
    <row r="2733" customHeight="1" ht="29">
      <c r="A2733" s="18" t="inlineStr">
        <is>
          <r>
            <t xml:space="preserve">K.01.000.033015</t>
          </r>
        </is>
      </c>
      <c r="B2733" s="19" t="inlineStr">
        <is>
          <r>
            <t xml:space="preserve">Piso em granilite cinza ou verde, polido, espessura mínimo de 8mm fornecimento e aplicação média</t>
          </r>
        </is>
      </c>
      <c r="C2733" s="18" t="inlineStr">
        <is>
          <r>
            <t xml:space="preserve">SP Obras</t>
          </r>
        </is>
      </c>
      <c r="D2733" s="18" t="inlineStr">
        <is>
          <r>
            <t xml:space="preserve">M2</t>
          </r>
        </is>
      </c>
      <c r="E2733" s="20" t="n">
        <v>1.0</v>
      </c>
      <c r="F2733" s="21" t="n">
        <v>93.1</v>
      </c>
      <c r="G2733" s="21" t="n">
        <f>ROUND(ROUND(E2733,4)*F2733,2)</f>
        <v>93.1</v>
      </c>
    </row>
    <row r="2734" customHeight="1" ht="15">
      <c r="A2734" s="2" t="inlineStr"/>
      <c r="B2734" s="2" t="inlineStr"/>
      <c r="C2734" s="2" t="inlineStr"/>
      <c r="D2734" s="2" t="inlineStr"/>
      <c r="E2734" s="22" t="inlineStr">
        <is>
          <r>
            <t xml:space="preserve">TOTAL Material:</t>
          </r>
        </is>
      </c>
      <c r="F2734" s="22" t="inlineStr"/>
      <c r="G2734" s="23" t="n">
        <f>SUM(G2732:G2733)</f>
        <v>98.3</v>
      </c>
    </row>
    <row r="2735" customHeight="1" ht="15">
      <c r="A2735" s="16" t="inlineStr">
        <is>
          <r>
            <t xml:space="preserve">Mão de Obra</t>
          </r>
        </is>
      </c>
      <c r="B2735" s="16" t="inlineStr"/>
      <c r="C2735" s="17" t="inlineStr">
        <is>
          <r>
            <t xml:space="preserve">FONTE</t>
          </r>
        </is>
      </c>
      <c r="D2735" s="17" t="inlineStr">
        <is>
          <r>
            <t xml:space="preserve">UNID</t>
          </r>
        </is>
      </c>
      <c r="E2735" s="17" t="inlineStr">
        <is>
          <r>
            <t xml:space="preserve">COEFICIENTE</t>
          </r>
        </is>
      </c>
      <c r="F2735" s="17" t="inlineStr">
        <is>
          <r>
            <t xml:space="preserve">PREÇO UNITÁRIO</t>
          </r>
        </is>
      </c>
      <c r="G2735" s="17" t="inlineStr">
        <is>
          <r>
            <t xml:space="preserve">TOTAL</t>
          </r>
        </is>
      </c>
    </row>
    <row r="2736" customHeight="1" ht="29">
      <c r="A2736" s="18" t="inlineStr">
        <is>
          <r>
            <t xml:space="preserve">B.01.000.010146</t>
          </r>
        </is>
      </c>
      <c r="B2736" s="19" t="inlineStr">
        <is>
          <r>
            <t xml:space="preserve">Servente</t>
          </r>
        </is>
      </c>
      <c r="C2736" s="18" t="inlineStr">
        <is>
          <r>
            <t xml:space="preserve">SP Obras</t>
          </r>
        </is>
      </c>
      <c r="D2736" s="18" t="inlineStr">
        <is>
          <r>
            <t xml:space="preserve">H</t>
          </r>
        </is>
      </c>
      <c r="E2736" s="20" t="n">
        <v>0.4</v>
      </c>
      <c r="F2736" s="21" t="n">
        <v>20.4363</v>
      </c>
      <c r="G2736" s="21" t="n">
        <f>ROUND(ROUND(E2736,4)*F2736,2)</f>
        <v>8.17</v>
      </c>
    </row>
    <row r="2737" customHeight="1" ht="15">
      <c r="A2737" s="2" t="inlineStr"/>
      <c r="B2737" s="2" t="inlineStr"/>
      <c r="C2737" s="2" t="inlineStr"/>
      <c r="D2737" s="2" t="inlineStr"/>
      <c r="E2737" s="22" t="inlineStr">
        <is>
          <r>
            <t xml:space="preserve">TOTAL Mão de Obra:</t>
          </r>
        </is>
      </c>
      <c r="F2737" s="22" t="inlineStr"/>
      <c r="G2737" s="23" t="n">
        <f>SUM(G2736:G2736)</f>
        <v>8.17</v>
      </c>
    </row>
    <row r="2738" customHeight="1" ht="15">
      <c r="A2738" s="2" t="inlineStr"/>
      <c r="B2738" s="2" t="inlineStr"/>
      <c r="C2738" s="2" t="inlineStr"/>
      <c r="D2738" s="2" t="inlineStr"/>
      <c r="E2738" s="24" t="inlineStr">
        <is>
          <r>
            <t xml:space="preserve">VALOR:</t>
          </r>
        </is>
      </c>
      <c r="F2738" s="24" t="inlineStr"/>
      <c r="G2738" s="25" t="n">
        <f>ROUND(SUM(G2734,G2737),2)</f>
        <v>106.48</v>
      </c>
    </row>
    <row r="2739" customHeight="1" ht="10">
      <c r="A2739" s="2" t="inlineStr"/>
      <c r="B2739" s="2" t="inlineStr"/>
      <c r="C2739" s="2" t="inlineStr"/>
      <c r="D2739" s="2" t="inlineStr"/>
      <c r="E2739" s="14" t="inlineStr"/>
      <c r="F2739" s="14" t="inlineStr"/>
      <c r="G2739" s="14" t="inlineStr"/>
    </row>
    <row r="2740" customHeight="1" ht="20">
      <c r="A2740" s="15" t="inlineStr">
        <is>
          <r>
            <t xml:space="preserve">3.8.5. ​17.10.200​ Rodapé qualquer em granilite moldado no local até 10 cm​ (M)</t>
          </r>
        </is>
      </c>
      <c r="B2740" s="15" t="inlineStr"/>
      <c r="C2740" s="15" t="inlineStr"/>
      <c r="D2740" s="15" t="inlineStr"/>
      <c r="E2740" s="15" t="inlineStr"/>
      <c r="F2740" s="15" t="inlineStr"/>
      <c r="G2740" s="15" t="inlineStr"/>
    </row>
    <row r="2741" customHeight="1" ht="15">
      <c r="A2741" s="16" t="inlineStr">
        <is>
          <r>
            <t xml:space="preserve">Material</t>
          </r>
        </is>
      </c>
      <c r="B2741" s="16" t="inlineStr"/>
      <c r="C2741" s="17" t="inlineStr">
        <is>
          <r>
            <t xml:space="preserve">FONTE</t>
          </r>
        </is>
      </c>
      <c r="D2741" s="17" t="inlineStr">
        <is>
          <r>
            <t xml:space="preserve">UNID</t>
          </r>
        </is>
      </c>
      <c r="E2741" s="17" t="inlineStr">
        <is>
          <r>
            <t xml:space="preserve">COEFICIENTE</t>
          </r>
        </is>
      </c>
      <c r="F2741" s="17" t="inlineStr">
        <is>
          <r>
            <t xml:space="preserve">PREÇO UNITÁRIO</t>
          </r>
        </is>
      </c>
      <c r="G2741" s="17" t="inlineStr">
        <is>
          <r>
            <t xml:space="preserve">TOTAL</t>
          </r>
        </is>
      </c>
    </row>
    <row r="2742" customHeight="1" ht="29">
      <c r="A2742" s="18" t="inlineStr">
        <is>
          <r>
            <t xml:space="preserve">B.02.000.020508</t>
          </r>
        </is>
      </c>
      <c r="B2742" s="19" t="inlineStr">
        <is>
          <r>
            <t xml:space="preserve">Cimento CPII-E-32 (sacos de 50 kg)</t>
          </r>
        </is>
      </c>
      <c r="C2742" s="18" t="inlineStr">
        <is>
          <r>
            <t xml:space="preserve">SP Obras</t>
          </r>
        </is>
      </c>
      <c r="D2742" s="18" t="inlineStr">
        <is>
          <r>
            <t xml:space="preserve">KG</t>
          </r>
        </is>
      </c>
      <c r="E2742" s="20" t="n">
        <v>0.8</v>
      </c>
      <c r="F2742" s="21" t="n">
        <v>0.65</v>
      </c>
      <c r="G2742" s="21" t="n">
        <f>ROUND(ROUND(E2742,4)*F2742,2)</f>
        <v>0.52</v>
      </c>
    </row>
    <row r="2743" customHeight="1" ht="29">
      <c r="A2743" s="18" t="inlineStr">
        <is>
          <r>
            <t xml:space="preserve">K.01.000.036042</t>
          </r>
        </is>
      </c>
      <c r="B2743" s="19" t="inlineStr">
        <is>
          <r>
            <t xml:space="preserve">Rodapé em granilite tipo meia cana, cor cinza ou verde, polido, até 10cm fornecimento e aplicação média</t>
          </r>
        </is>
      </c>
      <c r="C2743" s="18" t="inlineStr">
        <is>
          <r>
            <t xml:space="preserve">SP Obras</t>
          </r>
        </is>
      </c>
      <c r="D2743" s="18" t="inlineStr">
        <is>
          <r>
            <t xml:space="preserve">M</t>
          </r>
        </is>
      </c>
      <c r="E2743" s="20" t="n">
        <v>1.0</v>
      </c>
      <c r="F2743" s="21" t="n">
        <v>53.71</v>
      </c>
      <c r="G2743" s="21" t="n">
        <f>ROUND(ROUND(E2743,4)*F2743,2)</f>
        <v>53.71</v>
      </c>
    </row>
    <row r="2744" customHeight="1" ht="15">
      <c r="A2744" s="2" t="inlineStr"/>
      <c r="B2744" s="2" t="inlineStr"/>
      <c r="C2744" s="2" t="inlineStr"/>
      <c r="D2744" s="2" t="inlineStr"/>
      <c r="E2744" s="22" t="inlineStr">
        <is>
          <r>
            <t xml:space="preserve">TOTAL Material:</t>
          </r>
        </is>
      </c>
      <c r="F2744" s="22" t="inlineStr"/>
      <c r="G2744" s="23" t="n">
        <f>SUM(G2742:G2743)</f>
        <v>54.23</v>
      </c>
    </row>
    <row r="2745" customHeight="1" ht="15">
      <c r="A2745" s="16" t="inlineStr">
        <is>
          <r>
            <t xml:space="preserve">Mão de Obra</t>
          </r>
        </is>
      </c>
      <c r="B2745" s="16" t="inlineStr"/>
      <c r="C2745" s="17" t="inlineStr">
        <is>
          <r>
            <t xml:space="preserve">FONTE</t>
          </r>
        </is>
      </c>
      <c r="D2745" s="17" t="inlineStr">
        <is>
          <r>
            <t xml:space="preserve">UNID</t>
          </r>
        </is>
      </c>
      <c r="E2745" s="17" t="inlineStr">
        <is>
          <r>
            <t xml:space="preserve">COEFICIENTE</t>
          </r>
        </is>
      </c>
      <c r="F2745" s="17" t="inlineStr">
        <is>
          <r>
            <t xml:space="preserve">PREÇO UNITÁRIO</t>
          </r>
        </is>
      </c>
      <c r="G2745" s="17" t="inlineStr">
        <is>
          <r>
            <t xml:space="preserve">TOTAL</t>
          </r>
        </is>
      </c>
    </row>
    <row r="2746" customHeight="1" ht="29">
      <c r="A2746" s="18" t="inlineStr">
        <is>
          <r>
            <t xml:space="preserve">B.01.000.010146</t>
          </r>
        </is>
      </c>
      <c r="B2746" s="19" t="inlineStr">
        <is>
          <r>
            <t xml:space="preserve">Servente</t>
          </r>
        </is>
      </c>
      <c r="C2746" s="18" t="inlineStr">
        <is>
          <r>
            <t xml:space="preserve">SP Obras</t>
          </r>
        </is>
      </c>
      <c r="D2746" s="18" t="inlineStr">
        <is>
          <r>
            <t xml:space="preserve">H</t>
          </r>
        </is>
      </c>
      <c r="E2746" s="20" t="n">
        <v>0.2</v>
      </c>
      <c r="F2746" s="21" t="n">
        <v>20.4363</v>
      </c>
      <c r="G2746" s="21" t="n">
        <f>ROUND(ROUND(E2746,4)*F2746,2)</f>
        <v>4.09</v>
      </c>
    </row>
    <row r="2747" customHeight="1" ht="15">
      <c r="A2747" s="2" t="inlineStr"/>
      <c r="B2747" s="2" t="inlineStr"/>
      <c r="C2747" s="2" t="inlineStr"/>
      <c r="D2747" s="2" t="inlineStr"/>
      <c r="E2747" s="22" t="inlineStr">
        <is>
          <r>
            <t xml:space="preserve">TOTAL Mão de Obra:</t>
          </r>
        </is>
      </c>
      <c r="F2747" s="22" t="inlineStr"/>
      <c r="G2747" s="23" t="n">
        <f>SUM(G2746:G2746)</f>
        <v>4.09</v>
      </c>
    </row>
    <row r="2748" customHeight="1" ht="15">
      <c r="A2748" s="2" t="inlineStr"/>
      <c r="B2748" s="2" t="inlineStr"/>
      <c r="C2748" s="2" t="inlineStr"/>
      <c r="D2748" s="2" t="inlineStr"/>
      <c r="E2748" s="24" t="inlineStr">
        <is>
          <r>
            <t xml:space="preserve">VALOR:</t>
          </r>
        </is>
      </c>
      <c r="F2748" s="24" t="inlineStr"/>
      <c r="G2748" s="25" t="n">
        <f>ROUND(SUM(G2744,G2747),2)</f>
        <v>58.32</v>
      </c>
    </row>
    <row r="2749" customHeight="1" ht="10">
      <c r="A2749" s="2" t="inlineStr"/>
      <c r="B2749" s="2" t="inlineStr"/>
      <c r="C2749" s="2" t="inlineStr"/>
      <c r="D2749" s="2" t="inlineStr"/>
      <c r="E2749" s="14" t="inlineStr"/>
      <c r="F2749" s="14" t="inlineStr"/>
      <c r="G2749" s="14" t="inlineStr"/>
    </row>
    <row r="2750" customHeight="1" ht="20">
      <c r="A2750" s="15" t="inlineStr">
        <is>
          <r>
            <t xml:space="preserve">3.8.6. ​33.02.060​ Massa corrida a base de PVA​ (M2)</t>
          </r>
        </is>
      </c>
      <c r="B2750" s="15" t="inlineStr"/>
      <c r="C2750" s="15" t="inlineStr"/>
      <c r="D2750" s="15" t="inlineStr"/>
      <c r="E2750" s="15" t="inlineStr"/>
      <c r="F2750" s="15" t="inlineStr"/>
      <c r="G2750" s="15" t="inlineStr"/>
    </row>
    <row r="2751" customHeight="1" ht="15">
      <c r="A2751" s="16" t="inlineStr">
        <is>
          <r>
            <t xml:space="preserve">Material</t>
          </r>
        </is>
      </c>
      <c r="B2751" s="16" t="inlineStr"/>
      <c r="C2751" s="17" t="inlineStr">
        <is>
          <r>
            <t xml:space="preserve">FONTE</t>
          </r>
        </is>
      </c>
      <c r="D2751" s="17" t="inlineStr">
        <is>
          <r>
            <t xml:space="preserve">UNID</t>
          </r>
        </is>
      </c>
      <c r="E2751" s="17" t="inlineStr">
        <is>
          <r>
            <t xml:space="preserve">COEFICIENTE</t>
          </r>
        </is>
      </c>
      <c r="F2751" s="17" t="inlineStr">
        <is>
          <r>
            <t xml:space="preserve">PREÇO UNITÁRIO</t>
          </r>
        </is>
      </c>
      <c r="G2751" s="17" t="inlineStr">
        <is>
          <r>
            <t xml:space="preserve">TOTAL</t>
          </r>
        </is>
      </c>
    </row>
    <row r="2752" customHeight="1" ht="29">
      <c r="A2752" s="18" t="inlineStr">
        <is>
          <r>
            <t xml:space="preserve">S.04.000.038014</t>
          </r>
        </is>
      </c>
      <c r="B2752" s="19" t="inlineStr">
        <is>
          <r>
            <t xml:space="preserve">Lixa massa/madeira uso geral Norton, Alcar ou equivalente (médias)</t>
          </r>
        </is>
      </c>
      <c r="C2752" s="18" t="inlineStr">
        <is>
          <r>
            <t xml:space="preserve">SP Obras</t>
          </r>
        </is>
      </c>
      <c r="D2752" s="18" t="inlineStr">
        <is>
          <r>
            <t xml:space="preserve">UN</t>
          </r>
        </is>
      </c>
      <c r="E2752" s="20" t="n">
        <v>0.3</v>
      </c>
      <c r="F2752" s="21" t="n">
        <v>0.77</v>
      </c>
      <c r="G2752" s="21" t="n">
        <f>ROUND(ROUND(E2752,4)*F2752,2)</f>
        <v>0.23</v>
      </c>
    </row>
    <row r="2753" customHeight="1" ht="29">
      <c r="A2753" s="18" t="inlineStr">
        <is>
          <r>
            <t xml:space="preserve">J.02.000.038017</t>
          </r>
        </is>
      </c>
      <c r="B2753" s="19" t="inlineStr">
        <is>
          <r>
            <t xml:space="preserve">Massa corrida PVA; ref. Massa Corrida Suvinil, Massa Corrida Coral, Metalatex da Sherwin Willians ou equivalente</t>
          </r>
        </is>
      </c>
      <c r="C2753" s="18" t="inlineStr">
        <is>
          <r>
            <t xml:space="preserve">SP Obras</t>
          </r>
        </is>
      </c>
      <c r="D2753" s="18" t="inlineStr">
        <is>
          <r>
            <t xml:space="preserve">L</t>
          </r>
        </is>
      </c>
      <c r="E2753" s="20" t="n">
        <v>0.45</v>
      </c>
      <c r="F2753" s="21" t="n">
        <v>6.25</v>
      </c>
      <c r="G2753" s="21" t="n">
        <f>ROUND(ROUND(E2753,4)*F2753,2)</f>
        <v>2.81</v>
      </c>
    </row>
    <row r="2754" customHeight="1" ht="15">
      <c r="A2754" s="2" t="inlineStr"/>
      <c r="B2754" s="2" t="inlineStr"/>
      <c r="C2754" s="2" t="inlineStr"/>
      <c r="D2754" s="2" t="inlineStr"/>
      <c r="E2754" s="22" t="inlineStr">
        <is>
          <r>
            <t xml:space="preserve">TOTAL Material:</t>
          </r>
        </is>
      </c>
      <c r="F2754" s="22" t="inlineStr"/>
      <c r="G2754" s="23" t="n">
        <f>SUM(G2752:G2753)</f>
        <v>3.04</v>
      </c>
    </row>
    <row r="2755" customHeight="1" ht="15">
      <c r="A2755" s="16" t="inlineStr">
        <is>
          <r>
            <t xml:space="preserve">Mão de Obra</t>
          </r>
        </is>
      </c>
      <c r="B2755" s="16" t="inlineStr"/>
      <c r="C2755" s="17" t="inlineStr">
        <is>
          <r>
            <t xml:space="preserve">FONTE</t>
          </r>
        </is>
      </c>
      <c r="D2755" s="17" t="inlineStr">
        <is>
          <r>
            <t xml:space="preserve">UNID</t>
          </r>
        </is>
      </c>
      <c r="E2755" s="17" t="inlineStr">
        <is>
          <r>
            <t xml:space="preserve">COEFICIENTE</t>
          </r>
        </is>
      </c>
      <c r="F2755" s="17" t="inlineStr">
        <is>
          <r>
            <t xml:space="preserve">PREÇO UNITÁRIO</t>
          </r>
        </is>
      </c>
      <c r="G2755" s="17" t="inlineStr">
        <is>
          <r>
            <t xml:space="preserve">TOTAL</t>
          </r>
        </is>
      </c>
    </row>
    <row r="2756" customHeight="1" ht="29">
      <c r="A2756" s="18" t="inlineStr">
        <is>
          <r>
            <t xml:space="preserve">B.01.000.010141</t>
          </r>
        </is>
      </c>
      <c r="B2756" s="19" t="inlineStr">
        <is>
          <r>
            <t xml:space="preserve">Ajudante de pintor</t>
          </r>
        </is>
      </c>
      <c r="C2756" s="18" t="inlineStr">
        <is>
          <r>
            <t xml:space="preserve">SP Obras</t>
          </r>
        </is>
      </c>
      <c r="D2756" s="18" t="inlineStr">
        <is>
          <r>
            <t xml:space="preserve">H</t>
          </r>
        </is>
      </c>
      <c r="E2756" s="20" t="n">
        <v>0.3</v>
      </c>
      <c r="F2756" s="21" t="n">
        <v>20.4363</v>
      </c>
      <c r="G2756" s="21" t="n">
        <f>ROUND(ROUND(E2756,4)*F2756,2)</f>
        <v>6.13</v>
      </c>
    </row>
    <row r="2757" customHeight="1" ht="29">
      <c r="A2757" s="18" t="inlineStr">
        <is>
          <r>
            <t xml:space="preserve">B.01.000.010140</t>
          </r>
        </is>
      </c>
      <c r="B2757" s="19" t="inlineStr">
        <is>
          <r>
            <t xml:space="preserve">Pintor</t>
          </r>
        </is>
      </c>
      <c r="C2757" s="18" t="inlineStr">
        <is>
          <r>
            <t xml:space="preserve">SP Obras</t>
          </r>
        </is>
      </c>
      <c r="D2757" s="18" t="inlineStr">
        <is>
          <r>
            <t xml:space="preserve">H</t>
          </r>
        </is>
      </c>
      <c r="E2757" s="20" t="n">
        <v>0.2</v>
      </c>
      <c r="F2757" s="21" t="n">
        <v>29.8021</v>
      </c>
      <c r="G2757" s="21" t="n">
        <f>ROUND(ROUND(E2757,4)*F2757,2)</f>
        <v>5.96</v>
      </c>
    </row>
    <row r="2758" customHeight="1" ht="15">
      <c r="A2758" s="2" t="inlineStr"/>
      <c r="B2758" s="2" t="inlineStr"/>
      <c r="C2758" s="2" t="inlineStr"/>
      <c r="D2758" s="2" t="inlineStr"/>
      <c r="E2758" s="22" t="inlineStr">
        <is>
          <r>
            <t xml:space="preserve">TOTAL Mão de Obra:</t>
          </r>
        </is>
      </c>
      <c r="F2758" s="22" t="inlineStr"/>
      <c r="G2758" s="23" t="n">
        <f>SUM(G2756:G2757)</f>
        <v>12.09</v>
      </c>
    </row>
    <row r="2759" customHeight="1" ht="15">
      <c r="A2759" s="2" t="inlineStr"/>
      <c r="B2759" s="2" t="inlineStr"/>
      <c r="C2759" s="2" t="inlineStr"/>
      <c r="D2759" s="2" t="inlineStr"/>
      <c r="E2759" s="24" t="inlineStr">
        <is>
          <r>
            <t xml:space="preserve">VALOR:</t>
          </r>
        </is>
      </c>
      <c r="F2759" s="24" t="inlineStr"/>
      <c r="G2759" s="25" t="n">
        <f>ROUND(SUM(G2754,G2758),2)</f>
        <v>15.13</v>
      </c>
    </row>
    <row r="2760" customHeight="1" ht="10">
      <c r="A2760" s="2" t="inlineStr"/>
      <c r="B2760" s="2" t="inlineStr"/>
      <c r="C2760" s="2" t="inlineStr"/>
      <c r="D2760" s="2" t="inlineStr"/>
      <c r="E2760" s="14" t="inlineStr"/>
      <c r="F2760" s="14" t="inlineStr"/>
      <c r="G2760" s="14" t="inlineStr"/>
    </row>
    <row r="2761" customHeight="1" ht="20">
      <c r="A2761" s="15" t="inlineStr">
        <is>
          <r>
            <t xml:space="preserve">3.8.7. ​33.10.020​ Tinta látex em massa, inclusive preparo​ (M2)</t>
          </r>
        </is>
      </c>
      <c r="B2761" s="15" t="inlineStr"/>
      <c r="C2761" s="15" t="inlineStr"/>
      <c r="D2761" s="15" t="inlineStr"/>
      <c r="E2761" s="15" t="inlineStr"/>
      <c r="F2761" s="15" t="inlineStr"/>
      <c r="G2761" s="15" t="inlineStr"/>
    </row>
    <row r="2762" customHeight="1" ht="15">
      <c r="A2762" s="16" t="inlineStr">
        <is>
          <r>
            <t xml:space="preserve">Material</t>
          </r>
        </is>
      </c>
      <c r="B2762" s="16" t="inlineStr"/>
      <c r="C2762" s="17" t="inlineStr">
        <is>
          <r>
            <t xml:space="preserve">FONTE</t>
          </r>
        </is>
      </c>
      <c r="D2762" s="17" t="inlineStr">
        <is>
          <r>
            <t xml:space="preserve">UNID</t>
          </r>
        </is>
      </c>
      <c r="E2762" s="17" t="inlineStr">
        <is>
          <r>
            <t xml:space="preserve">COEFICIENTE</t>
          </r>
        </is>
      </c>
      <c r="F2762" s="17" t="inlineStr">
        <is>
          <r>
            <t xml:space="preserve">PREÇO UNITÁRIO</t>
          </r>
        </is>
      </c>
      <c r="G2762" s="17" t="inlineStr">
        <is>
          <r>
            <t xml:space="preserve">TOTAL</t>
          </r>
        </is>
      </c>
    </row>
    <row r="2763" customHeight="1" ht="29">
      <c r="A2763" s="18" t="inlineStr">
        <is>
          <r>
            <t xml:space="preserve">S.04.000.038014</t>
          </r>
        </is>
      </c>
      <c r="B2763" s="19" t="inlineStr">
        <is>
          <r>
            <t xml:space="preserve">Lixa massa/madeira uso geral Norton, Alcar ou equivalente (médias)</t>
          </r>
        </is>
      </c>
      <c r="C2763" s="18" t="inlineStr">
        <is>
          <r>
            <t xml:space="preserve">SP Obras</t>
          </r>
        </is>
      </c>
      <c r="D2763" s="18" t="inlineStr">
        <is>
          <r>
            <t xml:space="preserve">UN</t>
          </r>
        </is>
      </c>
      <c r="E2763" s="20" t="n">
        <v>0.3</v>
      </c>
      <c r="F2763" s="21" t="n">
        <v>0.77</v>
      </c>
      <c r="G2763" s="21" t="n">
        <f>ROUND(ROUND(E2763,4)*F2763,2)</f>
        <v>0.23</v>
      </c>
    </row>
    <row r="2764" customHeight="1" ht="29">
      <c r="A2764" s="18" t="inlineStr">
        <is>
          <r>
            <t xml:space="preserve">J.02.000.037518</t>
          </r>
        </is>
      </c>
      <c r="B2764" s="19" t="inlineStr">
        <is>
          <r>
            <t xml:space="preserve">Selador para tinta acrílica Coral, Suvinil ou equivalente</t>
          </r>
        </is>
      </c>
      <c r="C2764" s="18" t="inlineStr">
        <is>
          <r>
            <t xml:space="preserve">SP Obras</t>
          </r>
        </is>
      </c>
      <c r="D2764" s="18" t="inlineStr">
        <is>
          <r>
            <t xml:space="preserve">L</t>
          </r>
        </is>
      </c>
      <c r="E2764" s="20" t="n">
        <v>0.24</v>
      </c>
      <c r="F2764" s="21" t="n">
        <v>14.15</v>
      </c>
      <c r="G2764" s="21" t="n">
        <f>ROUND(ROUND(E2764,4)*F2764,2)</f>
        <v>3.4</v>
      </c>
    </row>
    <row r="2765" customHeight="1" ht="29">
      <c r="A2765" s="18" t="inlineStr">
        <is>
          <r>
            <t xml:space="preserve">J.02.000.037513</t>
          </r>
        </is>
      </c>
      <c r="B2765" s="19" t="inlineStr">
        <is>
          <r>
            <t xml:space="preserve">Tinta latex, acabamento fosco aveludado, ref. coral 3 em 1 da Coral, rende e cobre muito da Suvinil ou equivalente</t>
          </r>
        </is>
      </c>
      <c r="C2765" s="18" t="inlineStr">
        <is>
          <r>
            <t xml:space="preserve">SP Obras</t>
          </r>
        </is>
      </c>
      <c r="D2765" s="18" t="inlineStr">
        <is>
          <r>
            <t xml:space="preserve">L</t>
          </r>
        </is>
      </c>
      <c r="E2765" s="20" t="n">
        <v>0.25</v>
      </c>
      <c r="F2765" s="21" t="n">
        <v>17.32</v>
      </c>
      <c r="G2765" s="21" t="n">
        <f>ROUND(ROUND(E2765,4)*F2765,2)</f>
        <v>4.33</v>
      </c>
    </row>
    <row r="2766" customHeight="1" ht="15">
      <c r="A2766" s="2" t="inlineStr"/>
      <c r="B2766" s="2" t="inlineStr"/>
      <c r="C2766" s="2" t="inlineStr"/>
      <c r="D2766" s="2" t="inlineStr"/>
      <c r="E2766" s="22" t="inlineStr">
        <is>
          <r>
            <t xml:space="preserve">TOTAL Material:</t>
          </r>
        </is>
      </c>
      <c r="F2766" s="22" t="inlineStr"/>
      <c r="G2766" s="23" t="n">
        <f>SUM(G2763:G2765)</f>
        <v>7.96</v>
      </c>
    </row>
    <row r="2767" customHeight="1" ht="15">
      <c r="A2767" s="16" t="inlineStr">
        <is>
          <r>
            <t xml:space="preserve">Mão de Obra</t>
          </r>
        </is>
      </c>
      <c r="B2767" s="16" t="inlineStr"/>
      <c r="C2767" s="17" t="inlineStr">
        <is>
          <r>
            <t xml:space="preserve">FONTE</t>
          </r>
        </is>
      </c>
      <c r="D2767" s="17" t="inlineStr">
        <is>
          <r>
            <t xml:space="preserve">UNID</t>
          </r>
        </is>
      </c>
      <c r="E2767" s="17" t="inlineStr">
        <is>
          <r>
            <t xml:space="preserve">COEFICIENTE</t>
          </r>
        </is>
      </c>
      <c r="F2767" s="17" t="inlineStr">
        <is>
          <r>
            <t xml:space="preserve">PREÇO UNITÁRIO</t>
          </r>
        </is>
      </c>
      <c r="G2767" s="17" t="inlineStr">
        <is>
          <r>
            <t xml:space="preserve">TOTAL</t>
          </r>
        </is>
      </c>
    </row>
    <row r="2768" customHeight="1" ht="29">
      <c r="A2768" s="18" t="inlineStr">
        <is>
          <r>
            <t xml:space="preserve">B.01.000.010141</t>
          </r>
        </is>
      </c>
      <c r="B2768" s="19" t="inlineStr">
        <is>
          <r>
            <t xml:space="preserve">Ajudante de pintor</t>
          </r>
        </is>
      </c>
      <c r="C2768" s="18" t="inlineStr">
        <is>
          <r>
            <t xml:space="preserve">SP Obras</t>
          </r>
        </is>
      </c>
      <c r="D2768" s="18" t="inlineStr">
        <is>
          <r>
            <t xml:space="preserve">H</t>
          </r>
        </is>
      </c>
      <c r="E2768" s="20" t="n">
        <v>0.4</v>
      </c>
      <c r="F2768" s="21" t="n">
        <v>20.4363</v>
      </c>
      <c r="G2768" s="21" t="n">
        <f>ROUND(ROUND(E2768,4)*F2768,2)</f>
        <v>8.17</v>
      </c>
    </row>
    <row r="2769" customHeight="1" ht="29">
      <c r="A2769" s="18" t="inlineStr">
        <is>
          <r>
            <t xml:space="preserve">B.01.000.010140</t>
          </r>
        </is>
      </c>
      <c r="B2769" s="19" t="inlineStr">
        <is>
          <r>
            <t xml:space="preserve">Pintor</t>
          </r>
        </is>
      </c>
      <c r="C2769" s="18" t="inlineStr">
        <is>
          <r>
            <t xml:space="preserve">SP Obras</t>
          </r>
        </is>
      </c>
      <c r="D2769" s="18" t="inlineStr">
        <is>
          <r>
            <t xml:space="preserve">H</t>
          </r>
        </is>
      </c>
      <c r="E2769" s="20" t="n">
        <v>0.45</v>
      </c>
      <c r="F2769" s="21" t="n">
        <v>29.8021</v>
      </c>
      <c r="G2769" s="21" t="n">
        <f>ROUND(ROUND(E2769,4)*F2769,2)</f>
        <v>13.41</v>
      </c>
    </row>
    <row r="2770" customHeight="1" ht="15">
      <c r="A2770" s="2" t="inlineStr"/>
      <c r="B2770" s="2" t="inlineStr"/>
      <c r="C2770" s="2" t="inlineStr"/>
      <c r="D2770" s="2" t="inlineStr"/>
      <c r="E2770" s="22" t="inlineStr">
        <is>
          <r>
            <t xml:space="preserve">TOTAL Mão de Obra:</t>
          </r>
        </is>
      </c>
      <c r="F2770" s="22" t="inlineStr"/>
      <c r="G2770" s="23" t="n">
        <f>SUM(G2768:G2769)</f>
        <v>21.58</v>
      </c>
    </row>
    <row r="2771" customHeight="1" ht="15">
      <c r="A2771" s="2" t="inlineStr"/>
      <c r="B2771" s="2" t="inlineStr"/>
      <c r="C2771" s="2" t="inlineStr"/>
      <c r="D2771" s="2" t="inlineStr"/>
      <c r="E2771" s="24" t="inlineStr">
        <is>
          <r>
            <t xml:space="preserve">VALOR:</t>
          </r>
        </is>
      </c>
      <c r="F2771" s="24" t="inlineStr"/>
      <c r="G2771" s="25" t="n">
        <f>ROUND(SUM(G2766,G2770),2)</f>
        <v>29.55</v>
      </c>
    </row>
    <row r="2772" customHeight="1" ht="10">
      <c r="A2772" s="2" t="inlineStr"/>
      <c r="B2772" s="2" t="inlineStr"/>
      <c r="C2772" s="2" t="inlineStr"/>
      <c r="D2772" s="2" t="inlineStr"/>
      <c r="E2772" s="14" t="inlineStr"/>
      <c r="F2772" s="14" t="inlineStr"/>
      <c r="G2772" s="14" t="inlineStr"/>
    </row>
    <row r="2773" customHeight="1" ht="20">
      <c r="A2773" s="15" t="inlineStr">
        <is>
          <r>
            <t xml:space="preserve">3.8.8. ​33.10.041​ Esmalte à base de água em massa, inclusive preparo​ (M2)</t>
          </r>
        </is>
      </c>
      <c r="B2773" s="15" t="inlineStr"/>
      <c r="C2773" s="15" t="inlineStr"/>
      <c r="D2773" s="15" t="inlineStr"/>
      <c r="E2773" s="15" t="inlineStr"/>
      <c r="F2773" s="15" t="inlineStr"/>
      <c r="G2773" s="15" t="inlineStr"/>
    </row>
    <row r="2774" customHeight="1" ht="15">
      <c r="A2774" s="16" t="inlineStr">
        <is>
          <r>
            <t xml:space="preserve">Material</t>
          </r>
        </is>
      </c>
      <c r="B2774" s="16" t="inlineStr"/>
      <c r="C2774" s="17" t="inlineStr">
        <is>
          <r>
            <t xml:space="preserve">FONTE</t>
          </r>
        </is>
      </c>
      <c r="D2774" s="17" t="inlineStr">
        <is>
          <r>
            <t xml:space="preserve">UNID</t>
          </r>
        </is>
      </c>
      <c r="E2774" s="17" t="inlineStr">
        <is>
          <r>
            <t xml:space="preserve">COEFICIENTE</t>
          </r>
        </is>
      </c>
      <c r="F2774" s="17" t="inlineStr">
        <is>
          <r>
            <t xml:space="preserve">PREÇO UNITÁRIO</t>
          </r>
        </is>
      </c>
      <c r="G2774" s="17" t="inlineStr">
        <is>
          <r>
            <t xml:space="preserve">TOTAL</t>
          </r>
        </is>
      </c>
    </row>
    <row r="2775" customHeight="1" ht="38">
      <c r="A2775" s="18" t="inlineStr">
        <is>
          <r>
            <t xml:space="preserve">J.02.000.038000</t>
          </r>
        </is>
      </c>
      <c r="B2775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775" s="18" t="inlineStr">
        <is>
          <r>
            <t xml:space="preserve">SP Obras</t>
          </r>
        </is>
      </c>
      <c r="D2775" s="18" t="inlineStr">
        <is>
          <r>
            <t xml:space="preserve">L</t>
          </r>
        </is>
      </c>
      <c r="E2775" s="20" t="n">
        <v>0.1</v>
      </c>
      <c r="F2775" s="21" t="n">
        <v>41.61</v>
      </c>
      <c r="G2775" s="21" t="n">
        <f>ROUND(ROUND(E2775,4)*F2775,2)</f>
        <v>4.16</v>
      </c>
    </row>
    <row r="2776" customHeight="1" ht="29">
      <c r="A2776" s="18" t="inlineStr">
        <is>
          <r>
            <t xml:space="preserve">J.01.000.038040</t>
          </r>
        </is>
      </c>
      <c r="B2776" s="19" t="inlineStr">
        <is>
          <r>
            <t xml:space="preserve">Lixa d´água, ref. Norton n° 80, Aquaflex ou equivalente</t>
          </r>
        </is>
      </c>
      <c r="C2776" s="18" t="inlineStr">
        <is>
          <r>
            <t xml:space="preserve">SP Obras</t>
          </r>
        </is>
      </c>
      <c r="D2776" s="18" t="inlineStr">
        <is>
          <r>
            <t xml:space="preserve">UN</t>
          </r>
        </is>
      </c>
      <c r="E2776" s="20" t="n">
        <v>0.3</v>
      </c>
      <c r="F2776" s="21" t="n">
        <v>2.17</v>
      </c>
      <c r="G2776" s="21" t="n">
        <f>ROUND(ROUND(E2776,4)*F2776,2)</f>
        <v>0.65</v>
      </c>
    </row>
    <row r="2777" customHeight="1" ht="38">
      <c r="A2777" s="18" t="inlineStr">
        <is>
          <r>
            <t xml:space="preserve">J.02.000.028058</t>
          </r>
        </is>
      </c>
      <c r="B2777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777" s="18" t="inlineStr">
        <is>
          <r>
            <t xml:space="preserve">SP Obras</t>
          </r>
        </is>
      </c>
      <c r="D2777" s="18" t="inlineStr">
        <is>
          <r>
            <t xml:space="preserve">L</t>
          </r>
        </is>
      </c>
      <c r="E2777" s="20" t="n">
        <v>0.25</v>
      </c>
      <c r="F2777" s="21" t="n">
        <v>39.44</v>
      </c>
      <c r="G2777" s="21" t="n">
        <f>ROUND(ROUND(E2777,4)*F2777,2)</f>
        <v>9.86</v>
      </c>
    </row>
    <row r="2778" customHeight="1" ht="15">
      <c r="A2778" s="2" t="inlineStr"/>
      <c r="B2778" s="2" t="inlineStr"/>
      <c r="C2778" s="2" t="inlineStr"/>
      <c r="D2778" s="2" t="inlineStr"/>
      <c r="E2778" s="22" t="inlineStr">
        <is>
          <r>
            <t xml:space="preserve">TOTAL Material:</t>
          </r>
        </is>
      </c>
      <c r="F2778" s="22" t="inlineStr"/>
      <c r="G2778" s="23" t="n">
        <f>SUM(G2775:G2777)</f>
        <v>14.67</v>
      </c>
    </row>
    <row r="2779" customHeight="1" ht="15">
      <c r="A2779" s="16" t="inlineStr">
        <is>
          <r>
            <t xml:space="preserve">Mão de Obra</t>
          </r>
        </is>
      </c>
      <c r="B2779" s="16" t="inlineStr"/>
      <c r="C2779" s="17" t="inlineStr">
        <is>
          <r>
            <t xml:space="preserve">FONTE</t>
          </r>
        </is>
      </c>
      <c r="D2779" s="17" t="inlineStr">
        <is>
          <r>
            <t xml:space="preserve">UNID</t>
          </r>
        </is>
      </c>
      <c r="E2779" s="17" t="inlineStr">
        <is>
          <r>
            <t xml:space="preserve">COEFICIENTE</t>
          </r>
        </is>
      </c>
      <c r="F2779" s="17" t="inlineStr">
        <is>
          <r>
            <t xml:space="preserve">PREÇO UNITÁRIO</t>
          </r>
        </is>
      </c>
      <c r="G2779" s="17" t="inlineStr">
        <is>
          <r>
            <t xml:space="preserve">TOTAL</t>
          </r>
        </is>
      </c>
    </row>
    <row r="2780" customHeight="1" ht="29">
      <c r="A2780" s="18" t="inlineStr">
        <is>
          <r>
            <t xml:space="preserve">B.01.000.010141</t>
          </r>
        </is>
      </c>
      <c r="B2780" s="19" t="inlineStr">
        <is>
          <r>
            <t xml:space="preserve">Ajudante de pintor</t>
          </r>
        </is>
      </c>
      <c r="C2780" s="18" t="inlineStr">
        <is>
          <r>
            <t xml:space="preserve">SP Obras</t>
          </r>
        </is>
      </c>
      <c r="D2780" s="18" t="inlineStr">
        <is>
          <r>
            <t xml:space="preserve">H</t>
          </r>
        </is>
      </c>
      <c r="E2780" s="20" t="n">
        <v>0.4</v>
      </c>
      <c r="F2780" s="21" t="n">
        <v>20.4363</v>
      </c>
      <c r="G2780" s="21" t="n">
        <f>ROUND(ROUND(E2780,4)*F2780,2)</f>
        <v>8.17</v>
      </c>
    </row>
    <row r="2781" customHeight="1" ht="29">
      <c r="A2781" s="18" t="inlineStr">
        <is>
          <r>
            <t xml:space="preserve">B.01.000.010140</t>
          </r>
        </is>
      </c>
      <c r="B2781" s="19" t="inlineStr">
        <is>
          <r>
            <t xml:space="preserve">Pintor</t>
          </r>
        </is>
      </c>
      <c r="C2781" s="18" t="inlineStr">
        <is>
          <r>
            <t xml:space="preserve">SP Obras</t>
          </r>
        </is>
      </c>
      <c r="D2781" s="18" t="inlineStr">
        <is>
          <r>
            <t xml:space="preserve">H</t>
          </r>
        </is>
      </c>
      <c r="E2781" s="20" t="n">
        <v>0.45</v>
      </c>
      <c r="F2781" s="21" t="n">
        <v>29.8021</v>
      </c>
      <c r="G2781" s="21" t="n">
        <f>ROUND(ROUND(E2781,4)*F2781,2)</f>
        <v>13.41</v>
      </c>
    </row>
    <row r="2782" customHeight="1" ht="15">
      <c r="A2782" s="2" t="inlineStr"/>
      <c r="B2782" s="2" t="inlineStr"/>
      <c r="C2782" s="2" t="inlineStr"/>
      <c r="D2782" s="2" t="inlineStr"/>
      <c r="E2782" s="22" t="inlineStr">
        <is>
          <r>
            <t xml:space="preserve">TOTAL Mão de Obra:</t>
          </r>
        </is>
      </c>
      <c r="F2782" s="22" t="inlineStr"/>
      <c r="G2782" s="23" t="n">
        <f>SUM(G2780:G2781)</f>
        <v>21.58</v>
      </c>
    </row>
    <row r="2783" customHeight="1" ht="15">
      <c r="A2783" s="2" t="inlineStr"/>
      <c r="B2783" s="2" t="inlineStr"/>
      <c r="C2783" s="2" t="inlineStr"/>
      <c r="D2783" s="2" t="inlineStr"/>
      <c r="E2783" s="24" t="inlineStr">
        <is>
          <r>
            <t xml:space="preserve">VALOR:</t>
          </r>
        </is>
      </c>
      <c r="F2783" s="24" t="inlineStr"/>
      <c r="G2783" s="25" t="n">
        <f>ROUND(SUM(G2778,G2782),2)</f>
        <v>36.26</v>
      </c>
    </row>
    <row r="2784" customHeight="1" ht="10">
      <c r="A2784" s="2" t="inlineStr"/>
      <c r="B2784" s="2" t="inlineStr"/>
      <c r="C2784" s="2" t="inlineStr"/>
      <c r="D2784" s="2" t="inlineStr"/>
      <c r="E2784" s="14" t="inlineStr"/>
      <c r="F2784" s="14" t="inlineStr"/>
      <c r="G2784" s="14" t="inlineStr"/>
    </row>
    <row r="2785" customHeight="1" ht="20">
      <c r="A2785" s="15" t="inlineStr">
        <is>
          <r>
            <t xml:space="preserve">3.8.9. ​33.11.050​ Esmalte à base água em superfície metálica, inclusive preparo​ (M2)</t>
          </r>
        </is>
      </c>
      <c r="B2785" s="15" t="inlineStr"/>
      <c r="C2785" s="15" t="inlineStr"/>
      <c r="D2785" s="15" t="inlineStr"/>
      <c r="E2785" s="15" t="inlineStr"/>
      <c r="F2785" s="15" t="inlineStr"/>
      <c r="G2785" s="15" t="inlineStr"/>
    </row>
    <row r="2786" customHeight="1" ht="15">
      <c r="A2786" s="16" t="inlineStr">
        <is>
          <r>
            <t xml:space="preserve">Material</t>
          </r>
        </is>
      </c>
      <c r="B2786" s="16" t="inlineStr"/>
      <c r="C2786" s="17" t="inlineStr">
        <is>
          <r>
            <t xml:space="preserve">FONTE</t>
          </r>
        </is>
      </c>
      <c r="D2786" s="17" t="inlineStr">
        <is>
          <r>
            <t xml:space="preserve">UNID</t>
          </r>
        </is>
      </c>
      <c r="E2786" s="17" t="inlineStr">
        <is>
          <r>
            <t xml:space="preserve">COEFICIENTE</t>
          </r>
        </is>
      </c>
      <c r="F2786" s="17" t="inlineStr">
        <is>
          <r>
            <t xml:space="preserve">PREÇO UNITÁRIO</t>
          </r>
        </is>
      </c>
      <c r="G2786" s="17" t="inlineStr">
        <is>
          <r>
            <t xml:space="preserve">TOTAL</t>
          </r>
        </is>
      </c>
    </row>
    <row r="2787" customHeight="1" ht="38">
      <c r="A2787" s="18" t="inlineStr">
        <is>
          <r>
            <t xml:space="preserve">J.02.000.038000</t>
          </r>
        </is>
      </c>
      <c r="B2787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787" s="18" t="inlineStr">
        <is>
          <r>
            <t xml:space="preserve">SP Obras</t>
          </r>
        </is>
      </c>
      <c r="D2787" s="18" t="inlineStr">
        <is>
          <r>
            <t xml:space="preserve">L</t>
          </r>
        </is>
      </c>
      <c r="E2787" s="20" t="n">
        <v>0.2</v>
      </c>
      <c r="F2787" s="21" t="n">
        <v>41.61</v>
      </c>
      <c r="G2787" s="21" t="n">
        <f>ROUND(ROUND(E2787,4)*F2787,2)</f>
        <v>8.32</v>
      </c>
    </row>
    <row r="2788" customHeight="1" ht="29">
      <c r="A2788" s="18" t="inlineStr">
        <is>
          <r>
            <t xml:space="preserve">J.01.000.038040</t>
          </r>
        </is>
      </c>
      <c r="B2788" s="19" t="inlineStr">
        <is>
          <r>
            <t xml:space="preserve">Lixa d´água, ref. Norton n° 80, Aquaflex ou equivalente</t>
          </r>
        </is>
      </c>
      <c r="C2788" s="18" t="inlineStr">
        <is>
          <r>
            <t xml:space="preserve">SP Obras</t>
          </r>
        </is>
      </c>
      <c r="D2788" s="18" t="inlineStr">
        <is>
          <r>
            <t xml:space="preserve">UN</t>
          </r>
        </is>
      </c>
      <c r="E2788" s="20" t="n">
        <v>0.3</v>
      </c>
      <c r="F2788" s="21" t="n">
        <v>2.17</v>
      </c>
      <c r="G2788" s="21" t="n">
        <f>ROUND(ROUND(E2788,4)*F2788,2)</f>
        <v>0.65</v>
      </c>
    </row>
    <row r="2789" customHeight="1" ht="38">
      <c r="A2789" s="18" t="inlineStr">
        <is>
          <r>
            <t xml:space="preserve">J.02.000.028058</t>
          </r>
        </is>
      </c>
      <c r="B2789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789" s="18" t="inlineStr">
        <is>
          <r>
            <t xml:space="preserve">SP Obras</t>
          </r>
        </is>
      </c>
      <c r="D2789" s="18" t="inlineStr">
        <is>
          <r>
            <t xml:space="preserve">L</t>
          </r>
        </is>
      </c>
      <c r="E2789" s="20" t="n">
        <v>0.25</v>
      </c>
      <c r="F2789" s="21" t="n">
        <v>39.44</v>
      </c>
      <c r="G2789" s="21" t="n">
        <f>ROUND(ROUND(E2789,4)*F2789,2)</f>
        <v>9.86</v>
      </c>
    </row>
    <row r="2790" customHeight="1" ht="15">
      <c r="A2790" s="2" t="inlineStr"/>
      <c r="B2790" s="2" t="inlineStr"/>
      <c r="C2790" s="2" t="inlineStr"/>
      <c r="D2790" s="2" t="inlineStr"/>
      <c r="E2790" s="22" t="inlineStr">
        <is>
          <r>
            <t xml:space="preserve">TOTAL Material:</t>
          </r>
        </is>
      </c>
      <c r="F2790" s="22" t="inlineStr"/>
      <c r="G2790" s="23" t="n">
        <f>SUM(G2787:G2789)</f>
        <v>18.83</v>
      </c>
    </row>
    <row r="2791" customHeight="1" ht="15">
      <c r="A2791" s="16" t="inlineStr">
        <is>
          <r>
            <t xml:space="preserve">Mão de Obra</t>
          </r>
        </is>
      </c>
      <c r="B2791" s="16" t="inlineStr"/>
      <c r="C2791" s="17" t="inlineStr">
        <is>
          <r>
            <t xml:space="preserve">FONTE</t>
          </r>
        </is>
      </c>
      <c r="D2791" s="17" t="inlineStr">
        <is>
          <r>
            <t xml:space="preserve">UNID</t>
          </r>
        </is>
      </c>
      <c r="E2791" s="17" t="inlineStr">
        <is>
          <r>
            <t xml:space="preserve">COEFICIENTE</t>
          </r>
        </is>
      </c>
      <c r="F2791" s="17" t="inlineStr">
        <is>
          <r>
            <t xml:space="preserve">PREÇO UNITÁRIO</t>
          </r>
        </is>
      </c>
      <c r="G2791" s="17" t="inlineStr">
        <is>
          <r>
            <t xml:space="preserve">TOTAL</t>
          </r>
        </is>
      </c>
    </row>
    <row r="2792" customHeight="1" ht="29">
      <c r="A2792" s="18" t="inlineStr">
        <is>
          <r>
            <t xml:space="preserve">B.01.000.010141</t>
          </r>
        </is>
      </c>
      <c r="B2792" s="19" t="inlineStr">
        <is>
          <r>
            <t xml:space="preserve">Ajudante de pintor</t>
          </r>
        </is>
      </c>
      <c r="C2792" s="18" t="inlineStr">
        <is>
          <r>
            <t xml:space="preserve">SP Obras</t>
          </r>
        </is>
      </c>
      <c r="D2792" s="18" t="inlineStr">
        <is>
          <r>
            <t xml:space="preserve">H</t>
          </r>
        </is>
      </c>
      <c r="E2792" s="20" t="n">
        <v>0.6</v>
      </c>
      <c r="F2792" s="21" t="n">
        <v>20.4363</v>
      </c>
      <c r="G2792" s="21" t="n">
        <f>ROUND(ROUND(E2792,4)*F2792,2)</f>
        <v>12.26</v>
      </c>
    </row>
    <row r="2793" customHeight="1" ht="29">
      <c r="A2793" s="18" t="inlineStr">
        <is>
          <r>
            <t xml:space="preserve">B.01.000.010140</t>
          </r>
        </is>
      </c>
      <c r="B2793" s="19" t="inlineStr">
        <is>
          <r>
            <t xml:space="preserve">Pintor</t>
          </r>
        </is>
      </c>
      <c r="C2793" s="18" t="inlineStr">
        <is>
          <r>
            <t xml:space="preserve">SP Obras</t>
          </r>
        </is>
      </c>
      <c r="D2793" s="18" t="inlineStr">
        <is>
          <r>
            <t xml:space="preserve">H</t>
          </r>
        </is>
      </c>
      <c r="E2793" s="20" t="n">
        <v>0.6</v>
      </c>
      <c r="F2793" s="21" t="n">
        <v>29.8021</v>
      </c>
      <c r="G2793" s="21" t="n">
        <f>ROUND(ROUND(E2793,4)*F2793,2)</f>
        <v>17.88</v>
      </c>
    </row>
    <row r="2794" customHeight="1" ht="15">
      <c r="A2794" s="2" t="inlineStr"/>
      <c r="B2794" s="2" t="inlineStr"/>
      <c r="C2794" s="2" t="inlineStr"/>
      <c r="D2794" s="2" t="inlineStr"/>
      <c r="E2794" s="22" t="inlineStr">
        <is>
          <r>
            <t xml:space="preserve">TOTAL Mão de Obra:</t>
          </r>
        </is>
      </c>
      <c r="F2794" s="22" t="inlineStr"/>
      <c r="G2794" s="23" t="n">
        <f>SUM(G2792:G2793)</f>
        <v>30.14</v>
      </c>
    </row>
    <row r="2795" customHeight="1" ht="15">
      <c r="A2795" s="2" t="inlineStr"/>
      <c r="B2795" s="2" t="inlineStr"/>
      <c r="C2795" s="2" t="inlineStr"/>
      <c r="D2795" s="2" t="inlineStr"/>
      <c r="E2795" s="24" t="inlineStr">
        <is>
          <r>
            <t xml:space="preserve">VALOR:</t>
          </r>
        </is>
      </c>
      <c r="F2795" s="24" t="inlineStr"/>
      <c r="G2795" s="25" t="n">
        <f>ROUND(SUM(G2790,G2794),2)</f>
        <v>48.97</v>
      </c>
    </row>
    <row r="2796" customHeight="1" ht="10">
      <c r="A2796" s="2" t="inlineStr"/>
      <c r="B2796" s="2" t="inlineStr"/>
      <c r="C2796" s="2" t="inlineStr"/>
      <c r="D2796" s="2" t="inlineStr"/>
      <c r="E2796" s="14" t="inlineStr"/>
      <c r="F2796" s="14" t="inlineStr"/>
      <c r="G2796" s="14" t="inlineStr"/>
    </row>
    <row r="2797" customHeight="1" ht="20">
      <c r="A2797" s="15" t="inlineStr">
        <is>
          <r>
            <t xml:space="preserve">3.9.1. ​11.18.040​ Lastro de pedra britada​ (M3)</t>
          </r>
        </is>
      </c>
      <c r="B2797" s="15" t="inlineStr"/>
      <c r="C2797" s="15" t="inlineStr"/>
      <c r="D2797" s="15" t="inlineStr"/>
      <c r="E2797" s="15" t="inlineStr"/>
      <c r="F2797" s="15" t="inlineStr"/>
      <c r="G2797" s="15" t="inlineStr"/>
    </row>
    <row r="2798" customHeight="1" ht="15">
      <c r="A2798" s="16" t="inlineStr">
        <is>
          <r>
            <t xml:space="preserve">Material</t>
          </r>
        </is>
      </c>
      <c r="B2798" s="16" t="inlineStr"/>
      <c r="C2798" s="17" t="inlineStr">
        <is>
          <r>
            <t xml:space="preserve">FONTE</t>
          </r>
        </is>
      </c>
      <c r="D2798" s="17" t="inlineStr">
        <is>
          <r>
            <t xml:space="preserve">UNID</t>
          </r>
        </is>
      </c>
      <c r="E2798" s="17" t="inlineStr">
        <is>
          <r>
            <t xml:space="preserve">COEFICIENTE</t>
          </r>
        </is>
      </c>
      <c r="F2798" s="17" t="inlineStr">
        <is>
          <r>
            <t xml:space="preserve">PREÇO UNITÁRIO</t>
          </r>
        </is>
      </c>
      <c r="G2798" s="17" t="inlineStr">
        <is>
          <r>
            <t xml:space="preserve">TOTAL</t>
          </r>
        </is>
      </c>
    </row>
    <row r="2799" customHeight="1" ht="29">
      <c r="A2799" s="18" t="inlineStr">
        <is>
          <r>
            <t xml:space="preserve">B.05.000.020518</t>
          </r>
        </is>
      </c>
      <c r="B2799" s="19" t="inlineStr">
        <is>
          <r>
            <t xml:space="preserve">Pedra britada nº médios 1.2.3 e 4 (a granel)</t>
          </r>
        </is>
      </c>
      <c r="C2799" s="18" t="inlineStr">
        <is>
          <r>
            <t xml:space="preserve">SP Obras</t>
          </r>
        </is>
      </c>
      <c r="D2799" s="18" t="inlineStr">
        <is>
          <r>
            <t xml:space="preserve">M3</t>
          </r>
        </is>
      </c>
      <c r="E2799" s="20" t="n">
        <v>1.2</v>
      </c>
      <c r="F2799" s="21" t="n">
        <v>154.13</v>
      </c>
      <c r="G2799" s="21" t="n">
        <f>ROUND(ROUND(E2799,4)*F2799,2)</f>
        <v>184.96</v>
      </c>
    </row>
    <row r="2800" customHeight="1" ht="15">
      <c r="A2800" s="2" t="inlineStr"/>
      <c r="B2800" s="2" t="inlineStr"/>
      <c r="C2800" s="2" t="inlineStr"/>
      <c r="D2800" s="2" t="inlineStr"/>
      <c r="E2800" s="22" t="inlineStr">
        <is>
          <r>
            <t xml:space="preserve">TOTAL Material:</t>
          </r>
        </is>
      </c>
      <c r="F2800" s="22" t="inlineStr"/>
      <c r="G2800" s="23" t="n">
        <f>SUM(G2799:G2799)</f>
        <v>184.96</v>
      </c>
    </row>
    <row r="2801" customHeight="1" ht="15">
      <c r="A2801" s="16" t="inlineStr">
        <is>
          <r>
            <t xml:space="preserve">Mão de Obra</t>
          </r>
        </is>
      </c>
      <c r="B2801" s="16" t="inlineStr"/>
      <c r="C2801" s="17" t="inlineStr">
        <is>
          <r>
            <t xml:space="preserve">FONTE</t>
          </r>
        </is>
      </c>
      <c r="D2801" s="17" t="inlineStr">
        <is>
          <r>
            <t xml:space="preserve">UNID</t>
          </r>
        </is>
      </c>
      <c r="E2801" s="17" t="inlineStr">
        <is>
          <r>
            <t xml:space="preserve">COEFICIENTE</t>
          </r>
        </is>
      </c>
      <c r="F2801" s="17" t="inlineStr">
        <is>
          <r>
            <t xml:space="preserve">PREÇO UNITÁRIO</t>
          </r>
        </is>
      </c>
      <c r="G2801" s="17" t="inlineStr">
        <is>
          <r>
            <t xml:space="preserve">TOTAL</t>
          </r>
        </is>
      </c>
    </row>
    <row r="2802" customHeight="1" ht="29">
      <c r="A2802" s="18" t="inlineStr">
        <is>
          <r>
            <t xml:space="preserve">B.01.000.010146</t>
          </r>
        </is>
      </c>
      <c r="B2802" s="19" t="inlineStr">
        <is>
          <r>
            <t xml:space="preserve">Servente</t>
          </r>
        </is>
      </c>
      <c r="C2802" s="18" t="inlineStr">
        <is>
          <r>
            <t xml:space="preserve">SP Obras</t>
          </r>
        </is>
      </c>
      <c r="D2802" s="18" t="inlineStr">
        <is>
          <r>
            <t xml:space="preserve">H</t>
          </r>
        </is>
      </c>
      <c r="E2802" s="20" t="n">
        <v>1.5</v>
      </c>
      <c r="F2802" s="21" t="n">
        <v>20.4363</v>
      </c>
      <c r="G2802" s="21" t="n">
        <f>ROUND(ROUND(E2802,4)*F2802,2)</f>
        <v>30.65</v>
      </c>
    </row>
    <row r="2803" customHeight="1" ht="15">
      <c r="A2803" s="2" t="inlineStr"/>
      <c r="B2803" s="2" t="inlineStr"/>
      <c r="C2803" s="2" t="inlineStr"/>
      <c r="D2803" s="2" t="inlineStr"/>
      <c r="E2803" s="22" t="inlineStr">
        <is>
          <r>
            <t xml:space="preserve">TOTAL Mão de Obra:</t>
          </r>
        </is>
      </c>
      <c r="F2803" s="22" t="inlineStr"/>
      <c r="G2803" s="23" t="n">
        <f>SUM(G2802:G2802)</f>
        <v>30.65</v>
      </c>
    </row>
    <row r="2804" customHeight="1" ht="15">
      <c r="A2804" s="2" t="inlineStr"/>
      <c r="B2804" s="2" t="inlineStr"/>
      <c r="C2804" s="2" t="inlineStr"/>
      <c r="D2804" s="2" t="inlineStr"/>
      <c r="E2804" s="24" t="inlineStr">
        <is>
          <r>
            <t xml:space="preserve">VALOR:</t>
          </r>
        </is>
      </c>
      <c r="F2804" s="24" t="inlineStr"/>
      <c r="G2804" s="25" t="n">
        <f>ROUND(SUM(G2800,G2803),2)</f>
        <v>215.62</v>
      </c>
    </row>
    <row r="2805" customHeight="1" ht="10">
      <c r="A2805" s="2" t="inlineStr"/>
      <c r="B2805" s="2" t="inlineStr"/>
      <c r="C2805" s="2" t="inlineStr"/>
      <c r="D2805" s="2" t="inlineStr"/>
      <c r="E2805" s="14" t="inlineStr"/>
      <c r="F2805" s="14" t="inlineStr"/>
      <c r="G2805" s="14" t="inlineStr"/>
    </row>
    <row r="2806" customHeight="1" ht="20">
      <c r="A2806" s="15" t="inlineStr">
        <is>
          <r>
            <t xml:space="preserve">3.9.2. ​14.30.010​ Divisória em placas de granito com espessura de 3 cm​ (M2)</t>
          </r>
        </is>
      </c>
      <c r="B2806" s="15" t="inlineStr"/>
      <c r="C2806" s="15" t="inlineStr"/>
      <c r="D2806" s="15" t="inlineStr"/>
      <c r="E2806" s="15" t="inlineStr"/>
      <c r="F2806" s="15" t="inlineStr"/>
      <c r="G2806" s="15" t="inlineStr"/>
    </row>
    <row r="2807" customHeight="1" ht="15">
      <c r="A2807" s="16" t="inlineStr">
        <is>
          <r>
            <t xml:space="preserve">Material</t>
          </r>
        </is>
      </c>
      <c r="B2807" s="16" t="inlineStr"/>
      <c r="C2807" s="17" t="inlineStr">
        <is>
          <r>
            <t xml:space="preserve">FONTE</t>
          </r>
        </is>
      </c>
      <c r="D2807" s="17" t="inlineStr">
        <is>
          <r>
            <t xml:space="preserve">UNID</t>
          </r>
        </is>
      </c>
      <c r="E2807" s="17" t="inlineStr">
        <is>
          <r>
            <t xml:space="preserve">COEFICIENTE</t>
          </r>
        </is>
      </c>
      <c r="F2807" s="17" t="inlineStr">
        <is>
          <r>
            <t xml:space="preserve">PREÇO UNITÁRIO</t>
          </r>
        </is>
      </c>
      <c r="G2807" s="17" t="inlineStr">
        <is>
          <r>
            <t xml:space="preserve">TOTAL</t>
          </r>
        </is>
      </c>
    </row>
    <row r="2808" customHeight="1" ht="29">
      <c r="A2808" s="18" t="inlineStr">
        <is>
          <r>
            <t xml:space="preserve">B.04.000.020503</t>
          </r>
        </is>
      </c>
      <c r="B2808" s="19" t="inlineStr">
        <is>
          <r>
            <t xml:space="preserve">Areia média lavada (a granel caçamba fechada)</t>
          </r>
        </is>
      </c>
      <c r="C2808" s="18" t="inlineStr">
        <is>
          <r>
            <t xml:space="preserve">SP Obras</t>
          </r>
        </is>
      </c>
      <c r="D2808" s="18" t="inlineStr">
        <is>
          <r>
            <t xml:space="preserve">M3</t>
          </r>
        </is>
      </c>
      <c r="E2808" s="20" t="n">
        <v>0.004</v>
      </c>
      <c r="F2808" s="21" t="n">
        <v>170.0</v>
      </c>
      <c r="G2808" s="21" t="n">
        <f>ROUND(ROUND(E2808,4)*F2808,2)</f>
        <v>0.68</v>
      </c>
    </row>
    <row r="2809" customHeight="1" ht="29">
      <c r="A2809" s="18" t="inlineStr">
        <is>
          <r>
            <t xml:space="preserve">B.02.000.020509</t>
          </r>
        </is>
      </c>
      <c r="B2809" s="19" t="inlineStr">
        <is>
          <r>
            <t xml:space="preserve">Cimento branco comum (sacos de 20 kg)</t>
          </r>
        </is>
      </c>
      <c r="C2809" s="18" t="inlineStr">
        <is>
          <r>
            <t xml:space="preserve">SP Obras</t>
          </r>
        </is>
      </c>
      <c r="D2809" s="18" t="inlineStr">
        <is>
          <r>
            <t xml:space="preserve">KG</t>
          </r>
        </is>
      </c>
      <c r="E2809" s="20" t="n">
        <v>0.7</v>
      </c>
      <c r="F2809" s="21" t="n">
        <v>2.81</v>
      </c>
      <c r="G2809" s="21" t="n">
        <f>ROUND(ROUND(E2809,4)*F2809,2)</f>
        <v>1.97</v>
      </c>
    </row>
    <row r="2810" customHeight="1" ht="29">
      <c r="A2810" s="18" t="inlineStr">
        <is>
          <r>
            <t xml:space="preserve">B.02.000.020508</t>
          </r>
        </is>
      </c>
      <c r="B2810" s="19" t="inlineStr">
        <is>
          <r>
            <t xml:space="preserve">Cimento CPII-E-32 (sacos de 50 kg)</t>
          </r>
        </is>
      </c>
      <c r="C2810" s="18" t="inlineStr">
        <is>
          <r>
            <t xml:space="preserve">SP Obras</t>
          </r>
        </is>
      </c>
      <c r="D2810" s="18" t="inlineStr">
        <is>
          <r>
            <t xml:space="preserve">KG</t>
          </r>
        </is>
      </c>
      <c r="E2810" s="20" t="n">
        <v>1.6</v>
      </c>
      <c r="F2810" s="21" t="n">
        <v>0.65</v>
      </c>
      <c r="G2810" s="21" t="n">
        <f>ROUND(ROUND(E2810,4)*F2810,2)</f>
        <v>1.04</v>
      </c>
    </row>
    <row r="2811" customHeight="1" ht="29">
      <c r="A2811" s="18" t="inlineStr">
        <is>
          <r>
            <t xml:space="preserve">K.02.000.023504</t>
          </r>
        </is>
      </c>
      <c r="B2811" s="19" t="inlineStr">
        <is>
          <r>
            <t xml:space="preserve">Divisória placa granito cinza andorinha; dimensões 1,0x2,0 m, com espessura de 3 cm; (fixada piso e parede) - instalado</t>
          </r>
        </is>
      </c>
      <c r="C2811" s="18" t="inlineStr">
        <is>
          <r>
            <t xml:space="preserve">SP Obras</t>
          </r>
        </is>
      </c>
      <c r="D2811" s="18" t="inlineStr">
        <is>
          <r>
            <t xml:space="preserve">M2</t>
          </r>
        </is>
      </c>
      <c r="E2811" s="20" t="n">
        <v>1.0</v>
      </c>
      <c r="F2811" s="21" t="n">
        <v>1195.93</v>
      </c>
      <c r="G2811" s="21" t="n">
        <f>ROUND(ROUND(E2811,4)*F2811,2)</f>
        <v>1195.93</v>
      </c>
    </row>
    <row r="2812" customHeight="1" ht="15">
      <c r="A2812" s="2" t="inlineStr"/>
      <c r="B2812" s="2" t="inlineStr"/>
      <c r="C2812" s="2" t="inlineStr"/>
      <c r="D2812" s="2" t="inlineStr"/>
      <c r="E2812" s="22" t="inlineStr">
        <is>
          <r>
            <t xml:space="preserve">TOTAL Material:</t>
          </r>
        </is>
      </c>
      <c r="F2812" s="22" t="inlineStr"/>
      <c r="G2812" s="23" t="n">
        <f>SUM(G2808:G2811)</f>
        <v>1199.62</v>
      </c>
    </row>
    <row r="2813" customHeight="1" ht="15">
      <c r="A2813" s="16" t="inlineStr">
        <is>
          <r>
            <t xml:space="preserve">Mão de Obra</t>
          </r>
        </is>
      </c>
      <c r="B2813" s="16" t="inlineStr"/>
      <c r="C2813" s="17" t="inlineStr">
        <is>
          <r>
            <t xml:space="preserve">FONTE</t>
          </r>
        </is>
      </c>
      <c r="D2813" s="17" t="inlineStr">
        <is>
          <r>
            <t xml:space="preserve">UNID</t>
          </r>
        </is>
      </c>
      <c r="E2813" s="17" t="inlineStr">
        <is>
          <r>
            <t xml:space="preserve">COEFICIENTE</t>
          </r>
        </is>
      </c>
      <c r="F2813" s="17" t="inlineStr">
        <is>
          <r>
            <t xml:space="preserve">PREÇO UNITÁRIO</t>
          </r>
        </is>
      </c>
      <c r="G2813" s="17" t="inlineStr">
        <is>
          <r>
            <t xml:space="preserve">TOTAL</t>
          </r>
        </is>
      </c>
    </row>
    <row r="2814" customHeight="1" ht="29">
      <c r="A2814" s="18" t="inlineStr">
        <is>
          <r>
            <t xml:space="preserve">B.01.000.010139</t>
          </r>
        </is>
      </c>
      <c r="B2814" s="19" t="inlineStr">
        <is>
          <r>
            <t xml:space="preserve">Pedreiro</t>
          </r>
        </is>
      </c>
      <c r="C2814" s="18" t="inlineStr">
        <is>
          <r>
            <t xml:space="preserve">SP Obras</t>
          </r>
        </is>
      </c>
      <c r="D2814" s="18" t="inlineStr">
        <is>
          <r>
            <t xml:space="preserve">H</t>
          </r>
        </is>
      </c>
      <c r="E2814" s="20" t="n">
        <v>1.2</v>
      </c>
      <c r="F2814" s="21" t="n">
        <v>24.8727</v>
      </c>
      <c r="G2814" s="21" t="n">
        <f>ROUND(ROUND(E2814,4)*F2814,2)</f>
        <v>29.85</v>
      </c>
    </row>
    <row r="2815" customHeight="1" ht="29">
      <c r="A2815" s="18" t="inlineStr">
        <is>
          <r>
            <t xml:space="preserve">B.01.000.010146</t>
          </r>
        </is>
      </c>
      <c r="B2815" s="19" t="inlineStr">
        <is>
          <r>
            <t xml:space="preserve">Servente</t>
          </r>
        </is>
      </c>
      <c r="C2815" s="18" t="inlineStr">
        <is>
          <r>
            <t xml:space="preserve">SP Obras</t>
          </r>
        </is>
      </c>
      <c r="D2815" s="18" t="inlineStr">
        <is>
          <r>
            <t xml:space="preserve">H</t>
          </r>
        </is>
      </c>
      <c r="E2815" s="20" t="n">
        <v>2.4</v>
      </c>
      <c r="F2815" s="21" t="n">
        <v>20.4363</v>
      </c>
      <c r="G2815" s="21" t="n">
        <f>ROUND(ROUND(E2815,4)*F2815,2)</f>
        <v>49.05</v>
      </c>
    </row>
    <row r="2816" customHeight="1" ht="15">
      <c r="A2816" s="2" t="inlineStr"/>
      <c r="B2816" s="2" t="inlineStr"/>
      <c r="C2816" s="2" t="inlineStr"/>
      <c r="D2816" s="2" t="inlineStr"/>
      <c r="E2816" s="22" t="inlineStr">
        <is>
          <r>
            <t xml:space="preserve">TOTAL Mão de Obra:</t>
          </r>
        </is>
      </c>
      <c r="F2816" s="22" t="inlineStr"/>
      <c r="G2816" s="23" t="n">
        <f>SUM(G2814:G2815)</f>
        <v>78.9</v>
      </c>
    </row>
    <row r="2817" customHeight="1" ht="15">
      <c r="A2817" s="2" t="inlineStr"/>
      <c r="B2817" s="2" t="inlineStr"/>
      <c r="C2817" s="2" t="inlineStr"/>
      <c r="D2817" s="2" t="inlineStr"/>
      <c r="E2817" s="24" t="inlineStr">
        <is>
          <r>
            <t xml:space="preserve">VALOR:</t>
          </r>
        </is>
      </c>
      <c r="F2817" s="24" t="inlineStr"/>
      <c r="G2817" s="25" t="n">
        <f>ROUND(SUM(G2812,G2816),2)</f>
        <v>1278.52</v>
      </c>
    </row>
    <row r="2818" customHeight="1" ht="10">
      <c r="A2818" s="2" t="inlineStr"/>
      <c r="B2818" s="2" t="inlineStr"/>
      <c r="C2818" s="2" t="inlineStr"/>
      <c r="D2818" s="2" t="inlineStr"/>
      <c r="E2818" s="14" t="inlineStr"/>
      <c r="F2818" s="14" t="inlineStr"/>
      <c r="G2818" s="14" t="inlineStr"/>
    </row>
    <row r="2819" customHeight="1" ht="20">
      <c r="A2819" s="15" t="inlineStr">
        <is>
          <r>
            <t xml:space="preserve">3.9.3. ​17.01.020​ Argamassa de regularização e/ou proteção​ (M3)</t>
          </r>
        </is>
      </c>
      <c r="B2819" s="15" t="inlineStr"/>
      <c r="C2819" s="15" t="inlineStr"/>
      <c r="D2819" s="15" t="inlineStr"/>
      <c r="E2819" s="15" t="inlineStr"/>
      <c r="F2819" s="15" t="inlineStr"/>
      <c r="G2819" s="15" t="inlineStr"/>
    </row>
    <row r="2820" customHeight="1" ht="15">
      <c r="A2820" s="16" t="inlineStr">
        <is>
          <r>
            <t xml:space="preserve">Equipamento</t>
          </r>
        </is>
      </c>
      <c r="B2820" s="16" t="inlineStr"/>
      <c r="C2820" s="17" t="inlineStr">
        <is>
          <r>
            <t xml:space="preserve">FONTE</t>
          </r>
        </is>
      </c>
      <c r="D2820" s="17" t="inlineStr">
        <is>
          <r>
            <t xml:space="preserve">UNID</t>
          </r>
        </is>
      </c>
      <c r="E2820" s="17" t="inlineStr">
        <is>
          <r>
            <t xml:space="preserve">COEFICIENTE</t>
          </r>
        </is>
      </c>
      <c r="F2820" s="17" t="inlineStr">
        <is>
          <r>
            <t xml:space="preserve">PREÇO UNITÁRIO</t>
          </r>
        </is>
      </c>
      <c r="G2820" s="17" t="inlineStr">
        <is>
          <r>
            <t xml:space="preserve">TOTAL</t>
          </r>
        </is>
      </c>
    </row>
    <row r="2821" customHeight="1" ht="29">
      <c r="A2821" s="18" t="inlineStr">
        <is>
          <r>
            <t xml:space="preserve">S.01.000.080125</t>
          </r>
        </is>
      </c>
      <c r="B2821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821" s="18" t="inlineStr">
        <is>
          <r>
            <t xml:space="preserve">SP Obras</t>
          </r>
        </is>
      </c>
      <c r="D2821" s="18" t="inlineStr">
        <is>
          <r>
            <t xml:space="preserve">H</t>
          </r>
        </is>
      </c>
      <c r="E2821" s="20" t="n">
        <v>0.43</v>
      </c>
      <c r="F2821" s="21" t="n">
        <v>29.83</v>
      </c>
      <c r="G2821" s="21" t="n">
        <f>ROUND(ROUND(E2821,4)*F2821,2)</f>
        <v>12.83</v>
      </c>
    </row>
    <row r="2822" customHeight="1" ht="15">
      <c r="A2822" s="2" t="inlineStr"/>
      <c r="B2822" s="2" t="inlineStr"/>
      <c r="C2822" s="2" t="inlineStr"/>
      <c r="D2822" s="2" t="inlineStr"/>
      <c r="E2822" s="22" t="inlineStr">
        <is>
          <r>
            <t xml:space="preserve">TOTAL Equipamento:</t>
          </r>
        </is>
      </c>
      <c r="F2822" s="22" t="inlineStr"/>
      <c r="G2822" s="23" t="n">
        <f>SUM(G2821:G2821)</f>
        <v>12.83</v>
      </c>
    </row>
    <row r="2823" customHeight="1" ht="15">
      <c r="A2823" s="16" t="inlineStr">
        <is>
          <r>
            <t xml:space="preserve">Material</t>
          </r>
        </is>
      </c>
      <c r="B2823" s="16" t="inlineStr"/>
      <c r="C2823" s="17" t="inlineStr">
        <is>
          <r>
            <t xml:space="preserve">FONTE</t>
          </r>
        </is>
      </c>
      <c r="D2823" s="17" t="inlineStr">
        <is>
          <r>
            <t xml:space="preserve">UNID</t>
          </r>
        </is>
      </c>
      <c r="E2823" s="17" t="inlineStr">
        <is>
          <r>
            <t xml:space="preserve">COEFICIENTE</t>
          </r>
        </is>
      </c>
      <c r="F2823" s="17" t="inlineStr">
        <is>
          <r>
            <t xml:space="preserve">PREÇO UNITÁRIO</t>
          </r>
        </is>
      </c>
      <c r="G2823" s="17" t="inlineStr">
        <is>
          <r>
            <t xml:space="preserve">TOTAL</t>
          </r>
        </is>
      </c>
    </row>
    <row r="2824" customHeight="1" ht="29">
      <c r="A2824" s="18" t="inlineStr">
        <is>
          <r>
            <t xml:space="preserve">B.04.000.020503</t>
          </r>
        </is>
      </c>
      <c r="B2824" s="19" t="inlineStr">
        <is>
          <r>
            <t xml:space="preserve">Areia média lavada (a granel caçamba fechada)</t>
          </r>
        </is>
      </c>
      <c r="C2824" s="18" t="inlineStr">
        <is>
          <r>
            <t xml:space="preserve">SP Obras</t>
          </r>
        </is>
      </c>
      <c r="D2824" s="18" t="inlineStr">
        <is>
          <r>
            <t xml:space="preserve">M3</t>
          </r>
        </is>
      </c>
      <c r="E2824" s="20" t="n">
        <v>1.045</v>
      </c>
      <c r="F2824" s="21" t="n">
        <v>170.0</v>
      </c>
      <c r="G2824" s="21" t="n">
        <f>ROUND(ROUND(E2824,4)*F2824,2)</f>
        <v>177.65</v>
      </c>
    </row>
    <row r="2825" customHeight="1" ht="29">
      <c r="A2825" s="18" t="inlineStr">
        <is>
          <r>
            <t xml:space="preserve">B.02.000.020508</t>
          </r>
        </is>
      </c>
      <c r="B2825" s="19" t="inlineStr">
        <is>
          <r>
            <t xml:space="preserve">Cimento CPII-E-32 (sacos de 50 kg)</t>
          </r>
        </is>
      </c>
      <c r="C2825" s="18" t="inlineStr">
        <is>
          <r>
            <t xml:space="preserve">SP Obras</t>
          </r>
        </is>
      </c>
      <c r="D2825" s="18" t="inlineStr">
        <is>
          <r>
            <t xml:space="preserve">KG</t>
          </r>
        </is>
      </c>
      <c r="E2825" s="20" t="n">
        <v>453.0</v>
      </c>
      <c r="F2825" s="21" t="n">
        <v>0.65</v>
      </c>
      <c r="G2825" s="21" t="n">
        <f>ROUND(ROUND(E2825,4)*F2825,2)</f>
        <v>294.45</v>
      </c>
    </row>
    <row r="2826" customHeight="1" ht="15">
      <c r="A2826" s="2" t="inlineStr"/>
      <c r="B2826" s="2" t="inlineStr"/>
      <c r="C2826" s="2" t="inlineStr"/>
      <c r="D2826" s="2" t="inlineStr"/>
      <c r="E2826" s="22" t="inlineStr">
        <is>
          <r>
            <t xml:space="preserve">TOTAL Material:</t>
          </r>
        </is>
      </c>
      <c r="F2826" s="22" t="inlineStr"/>
      <c r="G2826" s="23" t="n">
        <f>SUM(G2824:G2825)</f>
        <v>472.1</v>
      </c>
    </row>
    <row r="2827" customHeight="1" ht="15">
      <c r="A2827" s="16" t="inlineStr">
        <is>
          <r>
            <t xml:space="preserve">Mão de Obra</t>
          </r>
        </is>
      </c>
      <c r="B2827" s="16" t="inlineStr"/>
      <c r="C2827" s="17" t="inlineStr">
        <is>
          <r>
            <t xml:space="preserve">FONTE</t>
          </r>
        </is>
      </c>
      <c r="D2827" s="17" t="inlineStr">
        <is>
          <r>
            <t xml:space="preserve">UNID</t>
          </r>
        </is>
      </c>
      <c r="E2827" s="17" t="inlineStr">
        <is>
          <r>
            <t xml:space="preserve">COEFICIENTE</t>
          </r>
        </is>
      </c>
      <c r="F2827" s="17" t="inlineStr">
        <is>
          <r>
            <t xml:space="preserve">PREÇO UNITÁRIO</t>
          </r>
        </is>
      </c>
      <c r="G2827" s="17" t="inlineStr">
        <is>
          <r>
            <t xml:space="preserve">TOTAL</t>
          </r>
        </is>
      </c>
    </row>
    <row r="2828" customHeight="1" ht="29">
      <c r="A2828" s="18" t="inlineStr">
        <is>
          <r>
            <t xml:space="preserve">B.01.000.010139</t>
          </r>
        </is>
      </c>
      <c r="B2828" s="19" t="inlineStr">
        <is>
          <r>
            <t xml:space="preserve">Pedreiro</t>
          </r>
        </is>
      </c>
      <c r="C2828" s="18" t="inlineStr">
        <is>
          <r>
            <t xml:space="preserve">SP Obras</t>
          </r>
        </is>
      </c>
      <c r="D2828" s="18" t="inlineStr">
        <is>
          <r>
            <t xml:space="preserve">H</t>
          </r>
        </is>
      </c>
      <c r="E2828" s="20" t="n">
        <v>6.0</v>
      </c>
      <c r="F2828" s="21" t="n">
        <v>24.8727</v>
      </c>
      <c r="G2828" s="21" t="n">
        <f>ROUND(ROUND(E2828,4)*F2828,2)</f>
        <v>149.24</v>
      </c>
    </row>
    <row r="2829" customHeight="1" ht="29">
      <c r="A2829" s="18" t="inlineStr">
        <is>
          <r>
            <t xml:space="preserve">B.01.000.010146</t>
          </r>
        </is>
      </c>
      <c r="B2829" s="19" t="inlineStr">
        <is>
          <r>
            <t xml:space="preserve">Servente</t>
          </r>
        </is>
      </c>
      <c r="C2829" s="18" t="inlineStr">
        <is>
          <r>
            <t xml:space="preserve">SP Obras</t>
          </r>
        </is>
      </c>
      <c r="D2829" s="18" t="inlineStr">
        <is>
          <r>
            <t xml:space="preserve">H</t>
          </r>
        </is>
      </c>
      <c r="E2829" s="20" t="n">
        <v>8.5</v>
      </c>
      <c r="F2829" s="21" t="n">
        <v>20.4363</v>
      </c>
      <c r="G2829" s="21" t="n">
        <f>ROUND(ROUND(E2829,4)*F2829,2)</f>
        <v>173.71</v>
      </c>
    </row>
    <row r="2830" customHeight="1" ht="15">
      <c r="A2830" s="2" t="inlineStr"/>
      <c r="B2830" s="2" t="inlineStr"/>
      <c r="C2830" s="2" t="inlineStr"/>
      <c r="D2830" s="2" t="inlineStr"/>
      <c r="E2830" s="22" t="inlineStr">
        <is>
          <r>
            <t xml:space="preserve">TOTAL Mão de Obra:</t>
          </r>
        </is>
      </c>
      <c r="F2830" s="22" t="inlineStr"/>
      <c r="G2830" s="23" t="n">
        <f>SUM(G2828:G2829)</f>
        <v>322.95</v>
      </c>
    </row>
    <row r="2831" customHeight="1" ht="15">
      <c r="A2831" s="2" t="inlineStr"/>
      <c r="B2831" s="2" t="inlineStr"/>
      <c r="C2831" s="2" t="inlineStr"/>
      <c r="D2831" s="2" t="inlineStr"/>
      <c r="E2831" s="24" t="inlineStr">
        <is>
          <r>
            <t xml:space="preserve">VALOR:</t>
          </r>
        </is>
      </c>
      <c r="F2831" s="24" t="inlineStr"/>
      <c r="G2831" s="25" t="n">
        <f>ROUND(SUM(G2822,G2826,G2830),2)</f>
        <v>807.89</v>
      </c>
    </row>
    <row r="2832" customHeight="1" ht="10">
      <c r="A2832" s="2" t="inlineStr"/>
      <c r="B2832" s="2" t="inlineStr"/>
      <c r="C2832" s="2" t="inlineStr"/>
      <c r="D2832" s="2" t="inlineStr"/>
      <c r="E2832" s="14" t="inlineStr"/>
      <c r="F2832" s="14" t="inlineStr"/>
      <c r="G2832" s="14" t="inlineStr"/>
    </row>
    <row r="2833" customHeight="1" ht="20">
      <c r="A2833" s="15" t="inlineStr">
        <is>
          <r>
            <t xml:space="preserve">3.9.4. ​17.01.040​ Lastro de concreto impermeabilizado​ (M3)</t>
          </r>
        </is>
      </c>
      <c r="B2833" s="15" t="inlineStr"/>
      <c r="C2833" s="15" t="inlineStr"/>
      <c r="D2833" s="15" t="inlineStr"/>
      <c r="E2833" s="15" t="inlineStr"/>
      <c r="F2833" s="15" t="inlineStr"/>
      <c r="G2833" s="15" t="inlineStr"/>
    </row>
    <row r="2834" customHeight="1" ht="15">
      <c r="A2834" s="16" t="inlineStr">
        <is>
          <r>
            <t xml:space="preserve">Equipamento</t>
          </r>
        </is>
      </c>
      <c r="B2834" s="16" t="inlineStr"/>
      <c r="C2834" s="17" t="inlineStr">
        <is>
          <r>
            <t xml:space="preserve">FONTE</t>
          </r>
        </is>
      </c>
      <c r="D2834" s="17" t="inlineStr">
        <is>
          <r>
            <t xml:space="preserve">UNID</t>
          </r>
        </is>
      </c>
      <c r="E2834" s="17" t="inlineStr">
        <is>
          <r>
            <t xml:space="preserve">COEFICIENTE</t>
          </r>
        </is>
      </c>
      <c r="F2834" s="17" t="inlineStr">
        <is>
          <r>
            <t xml:space="preserve">PREÇO UNITÁRIO</t>
          </r>
        </is>
      </c>
      <c r="G2834" s="17" t="inlineStr">
        <is>
          <r>
            <t xml:space="preserve">TOTAL</t>
          </r>
        </is>
      </c>
    </row>
    <row r="2835" customHeight="1" ht="29">
      <c r="A2835" s="18" t="inlineStr">
        <is>
          <r>
            <t xml:space="preserve">S.01.000.080125</t>
          </r>
        </is>
      </c>
      <c r="B283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2835" s="18" t="inlineStr">
        <is>
          <r>
            <t xml:space="preserve">SP Obras</t>
          </r>
        </is>
      </c>
      <c r="D2835" s="18" t="inlineStr">
        <is>
          <r>
            <t xml:space="preserve">H</t>
          </r>
        </is>
      </c>
      <c r="E2835" s="20" t="n">
        <v>0.43</v>
      </c>
      <c r="F2835" s="21" t="n">
        <v>29.83</v>
      </c>
      <c r="G2835" s="21" t="n">
        <f>ROUND(ROUND(E2835,4)*F2835,2)</f>
        <v>12.83</v>
      </c>
    </row>
    <row r="2836" customHeight="1" ht="15">
      <c r="A2836" s="2" t="inlineStr"/>
      <c r="B2836" s="2" t="inlineStr"/>
      <c r="C2836" s="2" t="inlineStr"/>
      <c r="D2836" s="2" t="inlineStr"/>
      <c r="E2836" s="22" t="inlineStr">
        <is>
          <r>
            <t xml:space="preserve">TOTAL Equipamento:</t>
          </r>
        </is>
      </c>
      <c r="F2836" s="22" t="inlineStr"/>
      <c r="G2836" s="23" t="n">
        <f>SUM(G2835:G2835)</f>
        <v>12.83</v>
      </c>
    </row>
    <row r="2837" customHeight="1" ht="15">
      <c r="A2837" s="16" t="inlineStr">
        <is>
          <r>
            <t xml:space="preserve">Material</t>
          </r>
        </is>
      </c>
      <c r="B2837" s="16" t="inlineStr"/>
      <c r="C2837" s="17" t="inlineStr">
        <is>
          <r>
            <t xml:space="preserve">FONTE</t>
          </r>
        </is>
      </c>
      <c r="D2837" s="17" t="inlineStr">
        <is>
          <r>
            <t xml:space="preserve">UNID</t>
          </r>
        </is>
      </c>
      <c r="E2837" s="17" t="inlineStr">
        <is>
          <r>
            <t xml:space="preserve">COEFICIENTE</t>
          </r>
        </is>
      </c>
      <c r="F2837" s="17" t="inlineStr">
        <is>
          <r>
            <t xml:space="preserve">PREÇO UNITÁRIO</t>
          </r>
        </is>
      </c>
      <c r="G2837" s="17" t="inlineStr">
        <is>
          <r>
            <t xml:space="preserve">TOTAL</t>
          </r>
        </is>
      </c>
    </row>
    <row r="2838" customHeight="1" ht="29">
      <c r="A2838" s="18" t="inlineStr">
        <is>
          <r>
            <t xml:space="preserve">B.09.000.024069</t>
          </r>
        </is>
      </c>
      <c r="B2838" s="19" t="inlineStr">
        <is>
          <r>
            <t xml:space="preserve">Aditivo hidrófugo de pega normal; ref. Vedacit, Sika 1 / Sika ou equivalente</t>
          </r>
        </is>
      </c>
      <c r="C2838" s="18" t="inlineStr">
        <is>
          <r>
            <t xml:space="preserve">SP Obras</t>
          </r>
        </is>
      </c>
      <c r="D2838" s="18" t="inlineStr">
        <is>
          <r>
            <t xml:space="preserve">L</t>
          </r>
        </is>
      </c>
      <c r="E2838" s="20" t="n">
        <v>6.0</v>
      </c>
      <c r="F2838" s="21" t="n">
        <v>5.99</v>
      </c>
      <c r="G2838" s="21" t="n">
        <f>ROUND(ROUND(E2838,4)*F2838,2)</f>
        <v>35.94</v>
      </c>
    </row>
    <row r="2839" customHeight="1" ht="29">
      <c r="A2839" s="18" t="inlineStr">
        <is>
          <r>
            <t xml:space="preserve">B.04.000.020503</t>
          </r>
        </is>
      </c>
      <c r="B2839" s="19" t="inlineStr">
        <is>
          <r>
            <t xml:space="preserve">Areia média lavada (a granel caçamba fechada)</t>
          </r>
        </is>
      </c>
      <c r="C2839" s="18" t="inlineStr">
        <is>
          <r>
            <t xml:space="preserve">SP Obras</t>
          </r>
        </is>
      </c>
      <c r="D2839" s="18" t="inlineStr">
        <is>
          <r>
            <t xml:space="preserve">M3</t>
          </r>
        </is>
      </c>
      <c r="E2839" s="20" t="n">
        <v>0.698</v>
      </c>
      <c r="F2839" s="21" t="n">
        <v>170.0</v>
      </c>
      <c r="G2839" s="21" t="n">
        <f>ROUND(ROUND(E2839,4)*F2839,2)</f>
        <v>118.66</v>
      </c>
    </row>
    <row r="2840" customHeight="1" ht="29">
      <c r="A2840" s="18" t="inlineStr">
        <is>
          <r>
            <t xml:space="preserve">B.02.000.020508</t>
          </r>
        </is>
      </c>
      <c r="B2840" s="19" t="inlineStr">
        <is>
          <r>
            <t xml:space="preserve">Cimento CPII-E-32 (sacos de 50 kg)</t>
          </r>
        </is>
      </c>
      <c r="C2840" s="18" t="inlineStr">
        <is>
          <r>
            <t xml:space="preserve">SP Obras</t>
          </r>
        </is>
      </c>
      <c r="D2840" s="18" t="inlineStr">
        <is>
          <r>
            <t xml:space="preserve">KG</t>
          </r>
        </is>
      </c>
      <c r="E2840" s="20" t="n">
        <v>200.0</v>
      </c>
      <c r="F2840" s="21" t="n">
        <v>0.65</v>
      </c>
      <c r="G2840" s="21" t="n">
        <f>ROUND(ROUND(E2840,4)*F2840,2)</f>
        <v>130.0</v>
      </c>
    </row>
    <row r="2841" customHeight="1" ht="29">
      <c r="A2841" s="18" t="inlineStr">
        <is>
          <r>
            <t xml:space="preserve">B.05.000.020518</t>
          </r>
        </is>
      </c>
      <c r="B2841" s="19" t="inlineStr">
        <is>
          <r>
            <t xml:space="preserve">Pedra britada nº médios 1.2.3 e 4 (a granel)</t>
          </r>
        </is>
      </c>
      <c r="C2841" s="18" t="inlineStr">
        <is>
          <r>
            <t xml:space="preserve">SP Obras</t>
          </r>
        </is>
      </c>
      <c r="D2841" s="18" t="inlineStr">
        <is>
          <r>
            <t xml:space="preserve">M3</t>
          </r>
        </is>
      </c>
      <c r="E2841" s="20" t="n">
        <v>0.878</v>
      </c>
      <c r="F2841" s="21" t="n">
        <v>154.13</v>
      </c>
      <c r="G2841" s="21" t="n">
        <f>ROUND(ROUND(E2841,4)*F2841,2)</f>
        <v>135.33</v>
      </c>
    </row>
    <row r="2842" customHeight="1" ht="15">
      <c r="A2842" s="2" t="inlineStr"/>
      <c r="B2842" s="2" t="inlineStr"/>
      <c r="C2842" s="2" t="inlineStr"/>
      <c r="D2842" s="2" t="inlineStr"/>
      <c r="E2842" s="22" t="inlineStr">
        <is>
          <r>
            <t xml:space="preserve">TOTAL Material:</t>
          </r>
        </is>
      </c>
      <c r="F2842" s="22" t="inlineStr"/>
      <c r="G2842" s="23" t="n">
        <f>SUM(G2838:G2841)</f>
        <v>419.93</v>
      </c>
    </row>
    <row r="2843" customHeight="1" ht="15">
      <c r="A2843" s="16" t="inlineStr">
        <is>
          <r>
            <t xml:space="preserve">Mão de Obra</t>
          </r>
        </is>
      </c>
      <c r="B2843" s="16" t="inlineStr"/>
      <c r="C2843" s="17" t="inlineStr">
        <is>
          <r>
            <t xml:space="preserve">FONTE</t>
          </r>
        </is>
      </c>
      <c r="D2843" s="17" t="inlineStr">
        <is>
          <r>
            <t xml:space="preserve">UNID</t>
          </r>
        </is>
      </c>
      <c r="E2843" s="17" t="inlineStr">
        <is>
          <r>
            <t xml:space="preserve">COEFICIENTE</t>
          </r>
        </is>
      </c>
      <c r="F2843" s="17" t="inlineStr">
        <is>
          <r>
            <t xml:space="preserve">PREÇO UNITÁRIO</t>
          </r>
        </is>
      </c>
      <c r="G2843" s="17" t="inlineStr">
        <is>
          <r>
            <t xml:space="preserve">TOTAL</t>
          </r>
        </is>
      </c>
    </row>
    <row r="2844" customHeight="1" ht="29">
      <c r="A2844" s="18" t="inlineStr">
        <is>
          <r>
            <t xml:space="preserve">B.01.000.010139</t>
          </r>
        </is>
      </c>
      <c r="B2844" s="19" t="inlineStr">
        <is>
          <r>
            <t xml:space="preserve">Pedreiro</t>
          </r>
        </is>
      </c>
      <c r="C2844" s="18" t="inlineStr">
        <is>
          <r>
            <t xml:space="preserve">SP Obras</t>
          </r>
        </is>
      </c>
      <c r="D2844" s="18" t="inlineStr">
        <is>
          <r>
            <t xml:space="preserve">H</t>
          </r>
        </is>
      </c>
      <c r="E2844" s="20" t="n">
        <v>6.0</v>
      </c>
      <c r="F2844" s="21" t="n">
        <v>24.8727</v>
      </c>
      <c r="G2844" s="21" t="n">
        <f>ROUND(ROUND(E2844,4)*F2844,2)</f>
        <v>149.24</v>
      </c>
    </row>
    <row r="2845" customHeight="1" ht="29">
      <c r="A2845" s="18" t="inlineStr">
        <is>
          <r>
            <t xml:space="preserve">B.01.000.010146</t>
          </r>
        </is>
      </c>
      <c r="B2845" s="19" t="inlineStr">
        <is>
          <r>
            <t xml:space="preserve">Servente</t>
          </r>
        </is>
      </c>
      <c r="C2845" s="18" t="inlineStr">
        <is>
          <r>
            <t xml:space="preserve">SP Obras</t>
          </r>
        </is>
      </c>
      <c r="D2845" s="18" t="inlineStr">
        <is>
          <r>
            <t xml:space="preserve">H</t>
          </r>
        </is>
      </c>
      <c r="E2845" s="20" t="n">
        <v>8.5</v>
      </c>
      <c r="F2845" s="21" t="n">
        <v>20.4363</v>
      </c>
      <c r="G2845" s="21" t="n">
        <f>ROUND(ROUND(E2845,4)*F2845,2)</f>
        <v>173.71</v>
      </c>
    </row>
    <row r="2846" customHeight="1" ht="15">
      <c r="A2846" s="2" t="inlineStr"/>
      <c r="B2846" s="2" t="inlineStr"/>
      <c r="C2846" s="2" t="inlineStr"/>
      <c r="D2846" s="2" t="inlineStr"/>
      <c r="E2846" s="22" t="inlineStr">
        <is>
          <r>
            <t xml:space="preserve">TOTAL Mão de Obra:</t>
          </r>
        </is>
      </c>
      <c r="F2846" s="22" t="inlineStr"/>
      <c r="G2846" s="23" t="n">
        <f>SUM(G2844:G2845)</f>
        <v>322.95</v>
      </c>
    </row>
    <row r="2847" customHeight="1" ht="15">
      <c r="A2847" s="2" t="inlineStr"/>
      <c r="B2847" s="2" t="inlineStr"/>
      <c r="C2847" s="2" t="inlineStr"/>
      <c r="D2847" s="2" t="inlineStr"/>
      <c r="E2847" s="24" t="inlineStr">
        <is>
          <r>
            <t xml:space="preserve">VALOR:</t>
          </r>
        </is>
      </c>
      <c r="F2847" s="24" t="inlineStr"/>
      <c r="G2847" s="25" t="n">
        <f>ROUND(SUM(G2836,G2842,G2846),2)</f>
        <v>755.72</v>
      </c>
    </row>
    <row r="2848" customHeight="1" ht="10">
      <c r="A2848" s="2" t="inlineStr"/>
      <c r="B2848" s="2" t="inlineStr"/>
      <c r="C2848" s="2" t="inlineStr"/>
      <c r="D2848" s="2" t="inlineStr"/>
      <c r="E2848" s="14" t="inlineStr"/>
      <c r="F2848" s="14" t="inlineStr"/>
      <c r="G2848" s="14" t="inlineStr"/>
    </row>
    <row r="2849" customHeight="1" ht="20">
      <c r="A2849" s="15" t="inlineStr">
        <is>
          <r>
            <t xml:space="preserve">3.9.5. ​18.06.142​ Placa cerâmica esmaltada antiderrapante PEI-5 para área interna com saída para o exterior, grupo de absorção BIIa, resistência química A, assentado com argamassa colante industrializada​ (M2)</t>
          </r>
        </is>
      </c>
      <c r="B2849" s="15" t="inlineStr"/>
      <c r="C2849" s="15" t="inlineStr"/>
      <c r="D2849" s="15" t="inlineStr"/>
      <c r="E2849" s="15" t="inlineStr"/>
      <c r="F2849" s="15" t="inlineStr"/>
      <c r="G2849" s="15" t="inlineStr"/>
    </row>
    <row r="2850" customHeight="1" ht="15">
      <c r="A2850" s="16" t="inlineStr">
        <is>
          <r>
            <t xml:space="preserve">Material</t>
          </r>
        </is>
      </c>
      <c r="B2850" s="16" t="inlineStr"/>
      <c r="C2850" s="17" t="inlineStr">
        <is>
          <r>
            <t xml:space="preserve">FONTE</t>
          </r>
        </is>
      </c>
      <c r="D2850" s="17" t="inlineStr">
        <is>
          <r>
            <t xml:space="preserve">UNID</t>
          </r>
        </is>
      </c>
      <c r="E2850" s="17" t="inlineStr">
        <is>
          <r>
            <t xml:space="preserve">COEFICIENTE</t>
          </r>
        </is>
      </c>
      <c r="F2850" s="17" t="inlineStr">
        <is>
          <r>
            <t xml:space="preserve">PREÇO UNITÁRIO</t>
          </r>
        </is>
      </c>
      <c r="G2850" s="17" t="inlineStr">
        <is>
          <r>
            <t xml:space="preserve">TOTAL</t>
          </r>
        </is>
      </c>
    </row>
    <row r="2851" customHeight="1" ht="38">
      <c r="A2851" s="18" t="inlineStr">
        <is>
          <r>
            <t xml:space="preserve">B.02.000.039032</t>
          </r>
        </is>
      </c>
      <c r="B2851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851" s="18" t="inlineStr">
        <is>
          <r>
            <t xml:space="preserve">SP Obras</t>
          </r>
        </is>
      </c>
      <c r="D2851" s="18" t="inlineStr">
        <is>
          <r>
            <t xml:space="preserve">KG</t>
          </r>
        </is>
      </c>
      <c r="E2851" s="20" t="n">
        <v>4.4</v>
      </c>
      <c r="F2851" s="21" t="n">
        <v>1.75</v>
      </c>
      <c r="G2851" s="21" t="n">
        <f>ROUND(ROUND(E2851,4)*F2851,2)</f>
        <v>7.7</v>
      </c>
    </row>
    <row r="2852" customHeight="1" ht="38">
      <c r="A2852" s="18" t="inlineStr">
        <is>
          <r>
            <t xml:space="preserve">G.02.000.034523</t>
          </r>
        </is>
      </c>
      <c r="B2852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852" s="18" t="inlineStr">
        <is>
          <r>
            <t xml:space="preserve">SP Obras</t>
          </r>
        </is>
      </c>
      <c r="D2852" s="18" t="inlineStr">
        <is>
          <r>
            <t xml:space="preserve">M2</t>
          </r>
        </is>
      </c>
      <c r="E2852" s="20" t="n">
        <v>1.1</v>
      </c>
      <c r="F2852" s="21" t="n">
        <v>98.52</v>
      </c>
      <c r="G2852" s="21" t="n">
        <f>ROUND(ROUND(E2852,4)*F2852,2)</f>
        <v>108.37</v>
      </c>
    </row>
    <row r="2853" customHeight="1" ht="15">
      <c r="A2853" s="2" t="inlineStr"/>
      <c r="B2853" s="2" t="inlineStr"/>
      <c r="C2853" s="2" t="inlineStr"/>
      <c r="D2853" s="2" t="inlineStr"/>
      <c r="E2853" s="22" t="inlineStr">
        <is>
          <r>
            <t xml:space="preserve">TOTAL Material:</t>
          </r>
        </is>
      </c>
      <c r="F2853" s="22" t="inlineStr"/>
      <c r="G2853" s="23" t="n">
        <f>SUM(G2851:G2852)</f>
        <v>116.07</v>
      </c>
    </row>
    <row r="2854" customHeight="1" ht="15">
      <c r="A2854" s="16" t="inlineStr">
        <is>
          <r>
            <t xml:space="preserve">Mão de Obra</t>
          </r>
        </is>
      </c>
      <c r="B2854" s="16" t="inlineStr"/>
      <c r="C2854" s="17" t="inlineStr">
        <is>
          <r>
            <t xml:space="preserve">FONTE</t>
          </r>
        </is>
      </c>
      <c r="D2854" s="17" t="inlineStr">
        <is>
          <r>
            <t xml:space="preserve">UNID</t>
          </r>
        </is>
      </c>
      <c r="E2854" s="17" t="inlineStr">
        <is>
          <r>
            <t xml:space="preserve">COEFICIENTE</t>
          </r>
        </is>
      </c>
      <c r="F2854" s="17" t="inlineStr">
        <is>
          <r>
            <t xml:space="preserve">PREÇO UNITÁRIO</t>
          </r>
        </is>
      </c>
      <c r="G2854" s="17" t="inlineStr">
        <is>
          <r>
            <t xml:space="preserve">TOTAL</t>
          </r>
        </is>
      </c>
    </row>
    <row r="2855" customHeight="1" ht="29">
      <c r="A2855" s="18" t="inlineStr">
        <is>
          <r>
            <t xml:space="preserve">B.01.000.010139</t>
          </r>
        </is>
      </c>
      <c r="B2855" s="19" t="inlineStr">
        <is>
          <r>
            <t xml:space="preserve">Pedreiro</t>
          </r>
        </is>
      </c>
      <c r="C2855" s="18" t="inlineStr">
        <is>
          <r>
            <t xml:space="preserve">SP Obras</t>
          </r>
        </is>
      </c>
      <c r="D2855" s="18" t="inlineStr">
        <is>
          <r>
            <t xml:space="preserve">H</t>
          </r>
        </is>
      </c>
      <c r="E2855" s="20" t="n">
        <v>0.44</v>
      </c>
      <c r="F2855" s="21" t="n">
        <v>24.8727</v>
      </c>
      <c r="G2855" s="21" t="n">
        <f>ROUND(ROUND(E2855,4)*F2855,2)</f>
        <v>10.94</v>
      </c>
    </row>
    <row r="2856" customHeight="1" ht="29">
      <c r="A2856" s="18" t="inlineStr">
        <is>
          <r>
            <t xml:space="preserve">B.01.000.010146</t>
          </r>
        </is>
      </c>
      <c r="B2856" s="19" t="inlineStr">
        <is>
          <r>
            <t xml:space="preserve">Servente</t>
          </r>
        </is>
      </c>
      <c r="C2856" s="18" t="inlineStr">
        <is>
          <r>
            <t xml:space="preserve">SP Obras</t>
          </r>
        </is>
      </c>
      <c r="D2856" s="18" t="inlineStr">
        <is>
          <r>
            <t xml:space="preserve">H</t>
          </r>
        </is>
      </c>
      <c r="E2856" s="20" t="n">
        <v>0.22</v>
      </c>
      <c r="F2856" s="21" t="n">
        <v>20.4363</v>
      </c>
      <c r="G2856" s="21" t="n">
        <f>ROUND(ROUND(E2856,4)*F2856,2)</f>
        <v>4.5</v>
      </c>
    </row>
    <row r="2857" customHeight="1" ht="15">
      <c r="A2857" s="2" t="inlineStr"/>
      <c r="B2857" s="2" t="inlineStr"/>
      <c r="C2857" s="2" t="inlineStr"/>
      <c r="D2857" s="2" t="inlineStr"/>
      <c r="E2857" s="22" t="inlineStr">
        <is>
          <r>
            <t xml:space="preserve">TOTAL Mão de Obra:</t>
          </r>
        </is>
      </c>
      <c r="F2857" s="22" t="inlineStr"/>
      <c r="G2857" s="23" t="n">
        <f>SUM(G2855:G2856)</f>
        <v>15.44</v>
      </c>
    </row>
    <row r="2858" customHeight="1" ht="15">
      <c r="A2858" s="2" t="inlineStr"/>
      <c r="B2858" s="2" t="inlineStr"/>
      <c r="C2858" s="2" t="inlineStr"/>
      <c r="D2858" s="2" t="inlineStr"/>
      <c r="E2858" s="24" t="inlineStr">
        <is>
          <r>
            <t xml:space="preserve">VALOR:</t>
          </r>
        </is>
      </c>
      <c r="F2858" s="24" t="inlineStr"/>
      <c r="G2858" s="25" t="n">
        <f>ROUND(SUM(G2853,G2857),2)</f>
        <v>131.51</v>
      </c>
    </row>
    <row r="2859" customHeight="1" ht="10">
      <c r="A2859" s="2" t="inlineStr"/>
      <c r="B2859" s="2" t="inlineStr"/>
      <c r="C2859" s="2" t="inlineStr"/>
      <c r="D2859" s="2" t="inlineStr"/>
      <c r="E2859" s="14" t="inlineStr"/>
      <c r="F2859" s="14" t="inlineStr"/>
      <c r="G2859" s="14" t="inlineStr"/>
    </row>
    <row r="2860" customHeight="1" ht="20">
      <c r="A2860" s="15" t="inlineStr">
        <is>
          <r>
            <t xml:space="preserve">3.9.6.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2860" s="15" t="inlineStr"/>
      <c r="C2860" s="15" t="inlineStr"/>
      <c r="D2860" s="15" t="inlineStr"/>
      <c r="E2860" s="15" t="inlineStr"/>
      <c r="F2860" s="15" t="inlineStr"/>
      <c r="G2860" s="15" t="inlineStr"/>
    </row>
    <row r="2861" customHeight="1" ht="15">
      <c r="A2861" s="16" t="inlineStr">
        <is>
          <r>
            <t xml:space="preserve">Material</t>
          </r>
        </is>
      </c>
      <c r="B2861" s="16" t="inlineStr"/>
      <c r="C2861" s="17" t="inlineStr">
        <is>
          <r>
            <t xml:space="preserve">FONTE</t>
          </r>
        </is>
      </c>
      <c r="D2861" s="17" t="inlineStr">
        <is>
          <r>
            <t xml:space="preserve">UNID</t>
          </r>
        </is>
      </c>
      <c r="E2861" s="17" t="inlineStr">
        <is>
          <r>
            <t xml:space="preserve">COEFICIENTE</t>
          </r>
        </is>
      </c>
      <c r="F2861" s="17" t="inlineStr">
        <is>
          <r>
            <t xml:space="preserve">PREÇO UNITÁRIO</t>
          </r>
        </is>
      </c>
      <c r="G2861" s="17" t="inlineStr">
        <is>
          <r>
            <t xml:space="preserve">TOTAL</t>
          </r>
        </is>
      </c>
    </row>
    <row r="2862" customHeight="1" ht="38">
      <c r="A2862" s="18" t="inlineStr">
        <is>
          <r>
            <t xml:space="preserve">B.02.000.039032</t>
          </r>
        </is>
      </c>
      <c r="B2862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2862" s="18" t="inlineStr">
        <is>
          <r>
            <t xml:space="preserve">SP Obras</t>
          </r>
        </is>
      </c>
      <c r="D2862" s="18" t="inlineStr">
        <is>
          <r>
            <t xml:space="preserve">KG</t>
          </r>
        </is>
      </c>
      <c r="E2862" s="20" t="n">
        <v>0.5</v>
      </c>
      <c r="F2862" s="21" t="n">
        <v>1.75</v>
      </c>
      <c r="G2862" s="21" t="n">
        <f>ROUND(ROUND(E2862,4)*F2862,2)</f>
        <v>0.88</v>
      </c>
    </row>
    <row r="2863" customHeight="1" ht="38">
      <c r="A2863" s="18" t="inlineStr">
        <is>
          <r>
            <t xml:space="preserve">G.02.000.034523</t>
          </r>
        </is>
      </c>
      <c r="B2863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2863" s="18" t="inlineStr">
        <is>
          <r>
            <t xml:space="preserve">SP Obras</t>
          </r>
        </is>
      </c>
      <c r="D2863" s="18" t="inlineStr">
        <is>
          <r>
            <t xml:space="preserve">M2</t>
          </r>
        </is>
      </c>
      <c r="E2863" s="20" t="n">
        <v>0.188</v>
      </c>
      <c r="F2863" s="21" t="n">
        <v>98.52</v>
      </c>
      <c r="G2863" s="21" t="n">
        <f>ROUND(ROUND(E2863,4)*F2863,2)</f>
        <v>18.52</v>
      </c>
    </row>
    <row r="2864" customHeight="1" ht="15">
      <c r="A2864" s="2" t="inlineStr"/>
      <c r="B2864" s="2" t="inlineStr"/>
      <c r="C2864" s="2" t="inlineStr"/>
      <c r="D2864" s="2" t="inlineStr"/>
      <c r="E2864" s="22" t="inlineStr">
        <is>
          <r>
            <t xml:space="preserve">TOTAL Material:</t>
          </r>
        </is>
      </c>
      <c r="F2864" s="22" t="inlineStr"/>
      <c r="G2864" s="23" t="n">
        <f>SUM(G2862:G2863)</f>
        <v>19.4</v>
      </c>
    </row>
    <row r="2865" customHeight="1" ht="15">
      <c r="A2865" s="16" t="inlineStr">
        <is>
          <r>
            <t xml:space="preserve">Mão de Obra</t>
          </r>
        </is>
      </c>
      <c r="B2865" s="16" t="inlineStr"/>
      <c r="C2865" s="17" t="inlineStr">
        <is>
          <r>
            <t xml:space="preserve">FONTE</t>
          </r>
        </is>
      </c>
      <c r="D2865" s="17" t="inlineStr">
        <is>
          <r>
            <t xml:space="preserve">UNID</t>
          </r>
        </is>
      </c>
      <c r="E2865" s="17" t="inlineStr">
        <is>
          <r>
            <t xml:space="preserve">COEFICIENTE</t>
          </r>
        </is>
      </c>
      <c r="F2865" s="17" t="inlineStr">
        <is>
          <r>
            <t xml:space="preserve">PREÇO UNITÁRIO</t>
          </r>
        </is>
      </c>
      <c r="G2865" s="17" t="inlineStr">
        <is>
          <r>
            <t xml:space="preserve">TOTAL</t>
          </r>
        </is>
      </c>
    </row>
    <row r="2866" customHeight="1" ht="29">
      <c r="A2866" s="18" t="inlineStr">
        <is>
          <r>
            <t xml:space="preserve">B.01.000.010139</t>
          </r>
        </is>
      </c>
      <c r="B2866" s="19" t="inlineStr">
        <is>
          <r>
            <t xml:space="preserve">Pedreiro</t>
          </r>
        </is>
      </c>
      <c r="C2866" s="18" t="inlineStr">
        <is>
          <r>
            <t xml:space="preserve">SP Obras</t>
          </r>
        </is>
      </c>
      <c r="D2866" s="18" t="inlineStr">
        <is>
          <r>
            <t xml:space="preserve">H</t>
          </r>
        </is>
      </c>
      <c r="E2866" s="20" t="n">
        <v>0.0352</v>
      </c>
      <c r="F2866" s="21" t="n">
        <v>24.8727</v>
      </c>
      <c r="G2866" s="21" t="n">
        <f>ROUND(ROUND(E2866,4)*F2866,2)</f>
        <v>0.88</v>
      </c>
    </row>
    <row r="2867" customHeight="1" ht="29">
      <c r="A2867" s="18" t="inlineStr">
        <is>
          <r>
            <t xml:space="preserve">B.01.000.010146</t>
          </r>
        </is>
      </c>
      <c r="B2867" s="19" t="inlineStr">
        <is>
          <r>
            <t xml:space="preserve">Servente</t>
          </r>
        </is>
      </c>
      <c r="C2867" s="18" t="inlineStr">
        <is>
          <r>
            <t xml:space="preserve">SP Obras</t>
          </r>
        </is>
      </c>
      <c r="D2867" s="18" t="inlineStr">
        <is>
          <r>
            <t xml:space="preserve">H</t>
          </r>
        </is>
      </c>
      <c r="E2867" s="20" t="n">
        <v>0.0176</v>
      </c>
      <c r="F2867" s="21" t="n">
        <v>20.4363</v>
      </c>
      <c r="G2867" s="21" t="n">
        <f>ROUND(ROUND(E2867,4)*F2867,2)</f>
        <v>0.36</v>
      </c>
    </row>
    <row r="2868" customHeight="1" ht="15">
      <c r="A2868" s="2" t="inlineStr"/>
      <c r="B2868" s="2" t="inlineStr"/>
      <c r="C2868" s="2" t="inlineStr"/>
      <c r="D2868" s="2" t="inlineStr"/>
      <c r="E2868" s="22" t="inlineStr">
        <is>
          <r>
            <t xml:space="preserve">TOTAL Mão de Obra:</t>
          </r>
        </is>
      </c>
      <c r="F2868" s="22" t="inlineStr"/>
      <c r="G2868" s="23" t="n">
        <f>SUM(G2866:G2867)</f>
        <v>1.24</v>
      </c>
    </row>
    <row r="2869" customHeight="1" ht="15">
      <c r="A2869" s="2" t="inlineStr"/>
      <c r="B2869" s="2" t="inlineStr"/>
      <c r="C2869" s="2" t="inlineStr"/>
      <c r="D2869" s="2" t="inlineStr"/>
      <c r="E2869" s="24" t="inlineStr">
        <is>
          <r>
            <t xml:space="preserve">VALOR:</t>
          </r>
        </is>
      </c>
      <c r="F2869" s="24" t="inlineStr"/>
      <c r="G2869" s="25" t="n">
        <f>ROUND(SUM(G2864,G2868),2)</f>
        <v>20.64</v>
      </c>
    </row>
    <row r="2870" customHeight="1" ht="10">
      <c r="A2870" s="2" t="inlineStr"/>
      <c r="B2870" s="2" t="inlineStr"/>
      <c r="C2870" s="2" t="inlineStr"/>
      <c r="D2870" s="2" t="inlineStr"/>
      <c r="E2870" s="14" t="inlineStr"/>
      <c r="F2870" s="14" t="inlineStr"/>
      <c r="G2870" s="14" t="inlineStr"/>
    </row>
    <row r="2871" customHeight="1" ht="20">
      <c r="A2871" s="15" t="inlineStr">
        <is>
          <r>
            <t xml:space="preserve">3.9.7. ​18.06.410​ Rejuntamento em placas cerâmicas com argamassa industrializada para rejunte, juntas acima de 3 até 5 mm​ (M2)</t>
          </r>
        </is>
      </c>
      <c r="B2871" s="15" t="inlineStr"/>
      <c r="C2871" s="15" t="inlineStr"/>
      <c r="D2871" s="15" t="inlineStr"/>
      <c r="E2871" s="15" t="inlineStr"/>
      <c r="F2871" s="15" t="inlineStr"/>
      <c r="G2871" s="15" t="inlineStr"/>
    </row>
    <row r="2872" customHeight="1" ht="15">
      <c r="A2872" s="16" t="inlineStr">
        <is>
          <r>
            <t xml:space="preserve">Mão de Obra</t>
          </r>
        </is>
      </c>
      <c r="B2872" s="16" t="inlineStr"/>
      <c r="C2872" s="17" t="inlineStr">
        <is>
          <r>
            <t xml:space="preserve">FONTE</t>
          </r>
        </is>
      </c>
      <c r="D2872" s="17" t="inlineStr">
        <is>
          <r>
            <t xml:space="preserve">UNID</t>
          </r>
        </is>
      </c>
      <c r="E2872" s="17" t="inlineStr">
        <is>
          <r>
            <t xml:space="preserve">COEFICIENTE</t>
          </r>
        </is>
      </c>
      <c r="F2872" s="17" t="inlineStr">
        <is>
          <r>
            <t xml:space="preserve">PREÇO UNITÁRIO</t>
          </r>
        </is>
      </c>
      <c r="G2872" s="17" t="inlineStr">
        <is>
          <r>
            <t xml:space="preserve">TOTAL</t>
          </r>
        </is>
      </c>
    </row>
    <row r="2873" customHeight="1" ht="29">
      <c r="A2873" s="18" t="inlineStr">
        <is>
          <r>
            <t xml:space="preserve">B.01.000.010139</t>
          </r>
        </is>
      </c>
      <c r="B2873" s="19" t="inlineStr">
        <is>
          <r>
            <t xml:space="preserve">Pedreiro</t>
          </r>
        </is>
      </c>
      <c r="C2873" s="18" t="inlineStr">
        <is>
          <r>
            <t xml:space="preserve">SP Obras</t>
          </r>
        </is>
      </c>
      <c r="D2873" s="18" t="inlineStr">
        <is>
          <r>
            <t xml:space="preserve">H</t>
          </r>
        </is>
      </c>
      <c r="E2873" s="20" t="n">
        <v>0.25</v>
      </c>
      <c r="F2873" s="21" t="n">
        <v>24.8727</v>
      </c>
      <c r="G2873" s="21" t="n">
        <f>ROUND(ROUND(E2873,4)*F2873,2)</f>
        <v>6.22</v>
      </c>
    </row>
    <row r="2874" customHeight="1" ht="29">
      <c r="A2874" s="18" t="inlineStr">
        <is>
          <r>
            <t xml:space="preserve">B.01.000.010146</t>
          </r>
        </is>
      </c>
      <c r="B2874" s="19" t="inlineStr">
        <is>
          <r>
            <t xml:space="preserve">Servente</t>
          </r>
        </is>
      </c>
      <c r="C2874" s="18" t="inlineStr">
        <is>
          <r>
            <t xml:space="preserve">SP Obras</t>
          </r>
        </is>
      </c>
      <c r="D2874" s="18" t="inlineStr">
        <is>
          <r>
            <t xml:space="preserve">H</t>
          </r>
        </is>
      </c>
      <c r="E2874" s="20" t="n">
        <v>0.2</v>
      </c>
      <c r="F2874" s="21" t="n">
        <v>20.4363</v>
      </c>
      <c r="G2874" s="21" t="n">
        <f>ROUND(ROUND(E2874,4)*F2874,2)</f>
        <v>4.09</v>
      </c>
    </row>
    <row r="2875" customHeight="1" ht="15">
      <c r="A2875" s="2" t="inlineStr"/>
      <c r="B2875" s="2" t="inlineStr"/>
      <c r="C2875" s="2" t="inlineStr"/>
      <c r="D2875" s="2" t="inlineStr"/>
      <c r="E2875" s="22" t="inlineStr">
        <is>
          <r>
            <t xml:space="preserve">TOTAL Mão de Obra:</t>
          </r>
        </is>
      </c>
      <c r="F2875" s="22" t="inlineStr"/>
      <c r="G2875" s="23" t="n">
        <f>SUM(G2873:G2874)</f>
        <v>10.31</v>
      </c>
    </row>
    <row r="2876" customHeight="1" ht="15">
      <c r="A2876" s="16" t="inlineStr">
        <is>
          <r>
            <t xml:space="preserve">Serviço</t>
          </r>
        </is>
      </c>
      <c r="B2876" s="16" t="inlineStr"/>
      <c r="C2876" s="17" t="inlineStr">
        <is>
          <r>
            <t xml:space="preserve">FONTE</t>
          </r>
        </is>
      </c>
      <c r="D2876" s="17" t="inlineStr">
        <is>
          <r>
            <t xml:space="preserve">UNID</t>
          </r>
        </is>
      </c>
      <c r="E2876" s="17" t="inlineStr">
        <is>
          <r>
            <t xml:space="preserve">COEFICIENTE</t>
          </r>
        </is>
      </c>
      <c r="F2876" s="17" t="inlineStr">
        <is>
          <r>
            <t xml:space="preserve">PREÇO UNITÁRIO</t>
          </r>
        </is>
      </c>
      <c r="G2876" s="17" t="inlineStr">
        <is>
          <r>
            <t xml:space="preserve">TOTAL</t>
          </r>
        </is>
      </c>
    </row>
    <row r="2877" customHeight="1" ht="29">
      <c r="A2877" s="18" t="inlineStr">
        <is>
          <r>
            <t xml:space="preserve">B.02.000.039027</t>
          </r>
        </is>
      </c>
      <c r="B2877" s="19" t="inlineStr">
        <is>
          <r>
            <t xml:space="preserve">Rejunte flexível cores diversas, para áreas interna e externa, pisos e paredes, juntas de 2 a 10 mm</t>
          </r>
        </is>
      </c>
      <c r="C2877" s="18" t="inlineStr">
        <is>
          <r>
            <t xml:space="preserve">SP Obras</t>
          </r>
        </is>
      </c>
      <c r="D2877" s="18" t="inlineStr">
        <is>
          <r>
            <t xml:space="preserve">KG</t>
          </r>
        </is>
      </c>
      <c r="E2877" s="20" t="n">
        <v>0.4</v>
      </c>
      <c r="F2877" s="21" t="n">
        <v>7.39</v>
      </c>
      <c r="G2877" s="21" t="n">
        <f>ROUND(ROUND(E2877,4)*F2877,2)</f>
        <v>2.96</v>
      </c>
    </row>
    <row r="2878" customHeight="1" ht="15">
      <c r="A2878" s="2" t="inlineStr"/>
      <c r="B2878" s="2" t="inlineStr"/>
      <c r="C2878" s="2" t="inlineStr"/>
      <c r="D2878" s="2" t="inlineStr"/>
      <c r="E2878" s="22" t="inlineStr">
        <is>
          <r>
            <t xml:space="preserve">TOTAL Serviço:</t>
          </r>
        </is>
      </c>
      <c r="F2878" s="22" t="inlineStr"/>
      <c r="G2878" s="23" t="n">
        <f>SUM(G2877:G2877)</f>
        <v>2.96</v>
      </c>
    </row>
    <row r="2879" customHeight="1" ht="15">
      <c r="A2879" s="2" t="inlineStr"/>
      <c r="B2879" s="2" t="inlineStr"/>
      <c r="C2879" s="2" t="inlineStr"/>
      <c r="D2879" s="2" t="inlineStr"/>
      <c r="E2879" s="24" t="inlineStr">
        <is>
          <r>
            <t xml:space="preserve">VALOR:</t>
          </r>
        </is>
      </c>
      <c r="F2879" s="24" t="inlineStr"/>
      <c r="G2879" s="25" t="n">
        <f>ROUND(SUM(G2875,G2878),2)</f>
        <v>13.27</v>
      </c>
    </row>
    <row r="2880" customHeight="1" ht="10">
      <c r="A2880" s="2" t="inlineStr"/>
      <c r="B2880" s="2" t="inlineStr"/>
      <c r="C2880" s="2" t="inlineStr"/>
      <c r="D2880" s="2" t="inlineStr"/>
      <c r="E2880" s="14" t="inlineStr"/>
      <c r="F2880" s="14" t="inlineStr"/>
      <c r="G2880" s="14" t="inlineStr"/>
    </row>
    <row r="2881" customHeight="1" ht="20">
      <c r="A2881" s="15" t="inlineStr">
        <is>
          <r>
            <t xml:space="preserve">3.9.8. ​18.06.510​ Rejuntamento de rodapé em placas cerâmicas com argamassa industrializada para rejunte, altura até 10 cm, juntas acima de 3 até 5 mm​ (M)</t>
          </r>
        </is>
      </c>
      <c r="B2881" s="15" t="inlineStr"/>
      <c r="C2881" s="15" t="inlineStr"/>
      <c r="D2881" s="15" t="inlineStr"/>
      <c r="E2881" s="15" t="inlineStr"/>
      <c r="F2881" s="15" t="inlineStr"/>
      <c r="G2881" s="15" t="inlineStr"/>
    </row>
    <row r="2882" customHeight="1" ht="15">
      <c r="A2882" s="16" t="inlineStr">
        <is>
          <r>
            <t xml:space="preserve">Mão de Obra</t>
          </r>
        </is>
      </c>
      <c r="B2882" s="16" t="inlineStr"/>
      <c r="C2882" s="17" t="inlineStr">
        <is>
          <r>
            <t xml:space="preserve">FONTE</t>
          </r>
        </is>
      </c>
      <c r="D2882" s="17" t="inlineStr">
        <is>
          <r>
            <t xml:space="preserve">UNID</t>
          </r>
        </is>
      </c>
      <c r="E2882" s="17" t="inlineStr">
        <is>
          <r>
            <t xml:space="preserve">COEFICIENTE</t>
          </r>
        </is>
      </c>
      <c r="F2882" s="17" t="inlineStr">
        <is>
          <r>
            <t xml:space="preserve">PREÇO UNITÁRIO</t>
          </r>
        </is>
      </c>
      <c r="G2882" s="17" t="inlineStr">
        <is>
          <r>
            <t xml:space="preserve">TOTAL</t>
          </r>
        </is>
      </c>
    </row>
    <row r="2883" customHeight="1" ht="29">
      <c r="A2883" s="18" t="inlineStr">
        <is>
          <r>
            <t xml:space="preserve">B.01.000.010139</t>
          </r>
        </is>
      </c>
      <c r="B2883" s="19" t="inlineStr">
        <is>
          <r>
            <t xml:space="preserve">Pedreiro</t>
          </r>
        </is>
      </c>
      <c r="C2883" s="18" t="inlineStr">
        <is>
          <r>
            <t xml:space="preserve">SP Obras</t>
          </r>
        </is>
      </c>
      <c r="D2883" s="18" t="inlineStr">
        <is>
          <r>
            <t xml:space="preserve">H</t>
          </r>
        </is>
      </c>
      <c r="E2883" s="20" t="n">
        <v>0.03</v>
      </c>
      <c r="F2883" s="21" t="n">
        <v>24.8727</v>
      </c>
      <c r="G2883" s="21" t="n">
        <f>ROUND(ROUND(E2883,4)*F2883,2)</f>
        <v>0.75</v>
      </c>
    </row>
    <row r="2884" customHeight="1" ht="29">
      <c r="A2884" s="18" t="inlineStr">
        <is>
          <r>
            <t xml:space="preserve">B.01.000.010146</t>
          </r>
        </is>
      </c>
      <c r="B2884" s="19" t="inlineStr">
        <is>
          <r>
            <t xml:space="preserve">Servente</t>
          </r>
        </is>
      </c>
      <c r="C2884" s="18" t="inlineStr">
        <is>
          <r>
            <t xml:space="preserve">SP Obras</t>
          </r>
        </is>
      </c>
      <c r="D2884" s="18" t="inlineStr">
        <is>
          <r>
            <t xml:space="preserve">H</t>
          </r>
        </is>
      </c>
      <c r="E2884" s="20" t="n">
        <v>0.02</v>
      </c>
      <c r="F2884" s="21" t="n">
        <v>20.4363</v>
      </c>
      <c r="G2884" s="21" t="n">
        <f>ROUND(ROUND(E2884,4)*F2884,2)</f>
        <v>0.41</v>
      </c>
    </row>
    <row r="2885" customHeight="1" ht="15">
      <c r="A2885" s="2" t="inlineStr"/>
      <c r="B2885" s="2" t="inlineStr"/>
      <c r="C2885" s="2" t="inlineStr"/>
      <c r="D2885" s="2" t="inlineStr"/>
      <c r="E2885" s="22" t="inlineStr">
        <is>
          <r>
            <t xml:space="preserve">TOTAL Mão de Obra:</t>
          </r>
        </is>
      </c>
      <c r="F2885" s="22" t="inlineStr"/>
      <c r="G2885" s="23" t="n">
        <f>SUM(G2883:G2884)</f>
        <v>1.16</v>
      </c>
    </row>
    <row r="2886" customHeight="1" ht="15">
      <c r="A2886" s="16" t="inlineStr">
        <is>
          <r>
            <t xml:space="preserve">Serviço</t>
          </r>
        </is>
      </c>
      <c r="B2886" s="16" t="inlineStr"/>
      <c r="C2886" s="17" t="inlineStr">
        <is>
          <r>
            <t xml:space="preserve">FONTE</t>
          </r>
        </is>
      </c>
      <c r="D2886" s="17" t="inlineStr">
        <is>
          <r>
            <t xml:space="preserve">UNID</t>
          </r>
        </is>
      </c>
      <c r="E2886" s="17" t="inlineStr">
        <is>
          <r>
            <t xml:space="preserve">COEFICIENTE</t>
          </r>
        </is>
      </c>
      <c r="F2886" s="17" t="inlineStr">
        <is>
          <r>
            <t xml:space="preserve">PREÇO UNITÁRIO</t>
          </r>
        </is>
      </c>
      <c r="G2886" s="17" t="inlineStr">
        <is>
          <r>
            <t xml:space="preserve">TOTAL</t>
          </r>
        </is>
      </c>
    </row>
    <row r="2887" customHeight="1" ht="29">
      <c r="A2887" s="18" t="inlineStr">
        <is>
          <r>
            <t xml:space="preserve">B.02.000.039027</t>
          </r>
        </is>
      </c>
      <c r="B2887" s="19" t="inlineStr">
        <is>
          <r>
            <t xml:space="preserve">Rejunte flexível cores diversas, para áreas interna e externa, pisos e paredes, juntas de 2 a 10 mm</t>
          </r>
        </is>
      </c>
      <c r="C2887" s="18" t="inlineStr">
        <is>
          <r>
            <t xml:space="preserve">SP Obras</t>
          </r>
        </is>
      </c>
      <c r="D2887" s="18" t="inlineStr">
        <is>
          <r>
            <t xml:space="preserve">KG</t>
          </r>
        </is>
      </c>
      <c r="E2887" s="20" t="n">
        <v>0.04</v>
      </c>
      <c r="F2887" s="21" t="n">
        <v>7.39</v>
      </c>
      <c r="G2887" s="21" t="n">
        <f>ROUND(ROUND(E2887,4)*F2887,2)</f>
        <v>0.3</v>
      </c>
    </row>
    <row r="2888" customHeight="1" ht="15">
      <c r="A2888" s="2" t="inlineStr"/>
      <c r="B2888" s="2" t="inlineStr"/>
      <c r="C2888" s="2" t="inlineStr"/>
      <c r="D2888" s="2" t="inlineStr"/>
      <c r="E2888" s="22" t="inlineStr">
        <is>
          <r>
            <t xml:space="preserve">TOTAL Serviço:</t>
          </r>
        </is>
      </c>
      <c r="F2888" s="22" t="inlineStr"/>
      <c r="G2888" s="23" t="n">
        <f>SUM(G2887:G2887)</f>
        <v>0.3</v>
      </c>
    </row>
    <row r="2889" customHeight="1" ht="15">
      <c r="A2889" s="2" t="inlineStr"/>
      <c r="B2889" s="2" t="inlineStr"/>
      <c r="C2889" s="2" t="inlineStr"/>
      <c r="D2889" s="2" t="inlineStr"/>
      <c r="E2889" s="24" t="inlineStr">
        <is>
          <r>
            <t xml:space="preserve">VALOR:</t>
          </r>
        </is>
      </c>
      <c r="F2889" s="24" t="inlineStr"/>
      <c r="G2889" s="25" t="n">
        <f>ROUND(SUM(G2885,G2888),2)</f>
        <v>1.46</v>
      </c>
    </row>
    <row r="2890" customHeight="1" ht="10">
      <c r="A2890" s="2" t="inlineStr"/>
      <c r="B2890" s="2" t="inlineStr"/>
      <c r="C2890" s="2" t="inlineStr"/>
      <c r="D2890" s="2" t="inlineStr"/>
      <c r="E2890" s="14" t="inlineStr"/>
      <c r="F2890" s="14" t="inlineStr"/>
      <c r="G2890" s="14" t="inlineStr"/>
    </row>
    <row r="2891" customHeight="1" ht="20">
      <c r="A2891" s="15" t="inlineStr">
        <is>
          <r>
            <t xml:space="preserve">3.9.9. ​18.11.032​ Revestimento em placa cerâmica esmaltada de 15x15 cm, tipo monocolor, assentado e rejuntado com argamassa industrializada​ (M2)</t>
          </r>
        </is>
      </c>
      <c r="B2891" s="15" t="inlineStr"/>
      <c r="C2891" s="15" t="inlineStr"/>
      <c r="D2891" s="15" t="inlineStr"/>
      <c r="E2891" s="15" t="inlineStr"/>
      <c r="F2891" s="15" t="inlineStr"/>
      <c r="G2891" s="15" t="inlineStr"/>
    </row>
    <row r="2892" customHeight="1" ht="15">
      <c r="A2892" s="16" t="inlineStr">
        <is>
          <r>
            <t xml:space="preserve">Material</t>
          </r>
        </is>
      </c>
      <c r="B2892" s="16" t="inlineStr"/>
      <c r="C2892" s="17" t="inlineStr">
        <is>
          <r>
            <t xml:space="preserve">FONTE</t>
          </r>
        </is>
      </c>
      <c r="D2892" s="17" t="inlineStr">
        <is>
          <r>
            <t xml:space="preserve">UNID</t>
          </r>
        </is>
      </c>
      <c r="E2892" s="17" t="inlineStr">
        <is>
          <r>
            <t xml:space="preserve">COEFICIENTE</t>
          </r>
        </is>
      </c>
      <c r="F2892" s="17" t="inlineStr">
        <is>
          <r>
            <t xml:space="preserve">PREÇO UNITÁRIO</t>
          </r>
        </is>
      </c>
      <c r="G2892" s="17" t="inlineStr">
        <is>
          <r>
            <t xml:space="preserve">TOTAL</t>
          </r>
        </is>
      </c>
    </row>
    <row r="2893" customHeight="1" ht="29">
      <c r="A2893" s="18" t="inlineStr">
        <is>
          <r>
            <t xml:space="preserve">B.02.000.039031</t>
          </r>
        </is>
      </c>
      <c r="B2893" s="19" t="inlineStr">
        <is>
          <r>
            <t xml:space="preserve">Argamassa colante industrializada para assentamento, uso interno, tipo AC-I, conforme NBR 14081</t>
          </r>
        </is>
      </c>
      <c r="C2893" s="18" t="inlineStr">
        <is>
          <r>
            <t xml:space="preserve">SP Obras</t>
          </r>
        </is>
      </c>
      <c r="D2893" s="18" t="inlineStr">
        <is>
          <r>
            <t xml:space="preserve">KG</t>
          </r>
        </is>
      </c>
      <c r="E2893" s="20" t="n">
        <v>4.4</v>
      </c>
      <c r="F2893" s="21" t="n">
        <v>0.87</v>
      </c>
      <c r="G2893" s="21" t="n">
        <f>ROUND(ROUND(E2893,4)*F2893,2)</f>
        <v>3.83</v>
      </c>
    </row>
    <row r="2894" customHeight="1" ht="29">
      <c r="A2894" s="18" t="inlineStr">
        <is>
          <r>
            <t xml:space="preserve">G.02.000.023008</t>
          </r>
        </is>
      </c>
      <c r="B2894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2894" s="18" t="inlineStr">
        <is>
          <r>
            <t xml:space="preserve">SP Obras</t>
          </r>
        </is>
      </c>
      <c r="D2894" s="18" t="inlineStr">
        <is>
          <r>
            <t xml:space="preserve">M2</t>
          </r>
        </is>
      </c>
      <c r="E2894" s="20" t="n">
        <v>1.1</v>
      </c>
      <c r="F2894" s="21" t="n">
        <v>61.89</v>
      </c>
      <c r="G2894" s="21" t="n">
        <f>ROUND(ROUND(E2894,4)*F2894,2)</f>
        <v>68.08</v>
      </c>
    </row>
    <row r="2895" customHeight="1" ht="15">
      <c r="A2895" s="2" t="inlineStr"/>
      <c r="B2895" s="2" t="inlineStr"/>
      <c r="C2895" s="2" t="inlineStr"/>
      <c r="D2895" s="2" t="inlineStr"/>
      <c r="E2895" s="22" t="inlineStr">
        <is>
          <r>
            <t xml:space="preserve">TOTAL Material:</t>
          </r>
        </is>
      </c>
      <c r="F2895" s="22" t="inlineStr"/>
      <c r="G2895" s="23" t="n">
        <f>SUM(G2893:G2894)</f>
        <v>71.91</v>
      </c>
    </row>
    <row r="2896" customHeight="1" ht="15">
      <c r="A2896" s="16" t="inlineStr">
        <is>
          <r>
            <t xml:space="preserve">Mão de Obra</t>
          </r>
        </is>
      </c>
      <c r="B2896" s="16" t="inlineStr"/>
      <c r="C2896" s="17" t="inlineStr">
        <is>
          <r>
            <t xml:space="preserve">FONTE</t>
          </r>
        </is>
      </c>
      <c r="D2896" s="17" t="inlineStr">
        <is>
          <r>
            <t xml:space="preserve">UNID</t>
          </r>
        </is>
      </c>
      <c r="E2896" s="17" t="inlineStr">
        <is>
          <r>
            <t xml:space="preserve">COEFICIENTE</t>
          </r>
        </is>
      </c>
      <c r="F2896" s="17" t="inlineStr">
        <is>
          <r>
            <t xml:space="preserve">PREÇO UNITÁRIO</t>
          </r>
        </is>
      </c>
      <c r="G2896" s="17" t="inlineStr">
        <is>
          <r>
            <t xml:space="preserve">TOTAL</t>
          </r>
        </is>
      </c>
    </row>
    <row r="2897" customHeight="1" ht="29">
      <c r="A2897" s="18" t="inlineStr">
        <is>
          <r>
            <t xml:space="preserve">B.01.000.010139</t>
          </r>
        </is>
      </c>
      <c r="B2897" s="19" t="inlineStr">
        <is>
          <r>
            <t xml:space="preserve">Pedreiro</t>
          </r>
        </is>
      </c>
      <c r="C2897" s="18" t="inlineStr">
        <is>
          <r>
            <t xml:space="preserve">SP Obras</t>
          </r>
        </is>
      </c>
      <c r="D2897" s="18" t="inlineStr">
        <is>
          <r>
            <t xml:space="preserve">H</t>
          </r>
        </is>
      </c>
      <c r="E2897" s="20" t="n">
        <v>0.6</v>
      </c>
      <c r="F2897" s="21" t="n">
        <v>24.8727</v>
      </c>
      <c r="G2897" s="21" t="n">
        <f>ROUND(ROUND(E2897,4)*F2897,2)</f>
        <v>14.92</v>
      </c>
    </row>
    <row r="2898" customHeight="1" ht="29">
      <c r="A2898" s="18" t="inlineStr">
        <is>
          <r>
            <t xml:space="preserve">B.01.000.010146</t>
          </r>
        </is>
      </c>
      <c r="B2898" s="19" t="inlineStr">
        <is>
          <r>
            <t xml:space="preserve">Servente</t>
          </r>
        </is>
      </c>
      <c r="C2898" s="18" t="inlineStr">
        <is>
          <r>
            <t xml:space="preserve">SP Obras</t>
          </r>
        </is>
      </c>
      <c r="D2898" s="18" t="inlineStr">
        <is>
          <r>
            <t xml:space="preserve">H</t>
          </r>
        </is>
      </c>
      <c r="E2898" s="20" t="n">
        <v>0.4</v>
      </c>
      <c r="F2898" s="21" t="n">
        <v>20.4363</v>
      </c>
      <c r="G2898" s="21" t="n">
        <f>ROUND(ROUND(E2898,4)*F2898,2)</f>
        <v>8.17</v>
      </c>
    </row>
    <row r="2899" customHeight="1" ht="15">
      <c r="A2899" s="2" t="inlineStr"/>
      <c r="B2899" s="2" t="inlineStr"/>
      <c r="C2899" s="2" t="inlineStr"/>
      <c r="D2899" s="2" t="inlineStr"/>
      <c r="E2899" s="22" t="inlineStr">
        <is>
          <r>
            <t xml:space="preserve">TOTAL Mão de Obra:</t>
          </r>
        </is>
      </c>
      <c r="F2899" s="22" t="inlineStr"/>
      <c r="G2899" s="23" t="n">
        <f>SUM(G2897:G2898)</f>
        <v>23.09</v>
      </c>
    </row>
    <row r="2900" customHeight="1" ht="15">
      <c r="A2900" s="16" t="inlineStr">
        <is>
          <r>
            <t xml:space="preserve">Serviço</t>
          </r>
        </is>
      </c>
      <c r="B2900" s="16" t="inlineStr"/>
      <c r="C2900" s="17" t="inlineStr">
        <is>
          <r>
            <t xml:space="preserve">FONTE</t>
          </r>
        </is>
      </c>
      <c r="D2900" s="17" t="inlineStr">
        <is>
          <r>
            <t xml:space="preserve">UNID</t>
          </r>
        </is>
      </c>
      <c r="E2900" s="17" t="inlineStr">
        <is>
          <r>
            <t xml:space="preserve">COEFICIENTE</t>
          </r>
        </is>
      </c>
      <c r="F2900" s="17" t="inlineStr">
        <is>
          <r>
            <t xml:space="preserve">PREÇO UNITÁRIO</t>
          </r>
        </is>
      </c>
      <c r="G2900" s="17" t="inlineStr">
        <is>
          <r>
            <t xml:space="preserve">TOTAL</t>
          </r>
        </is>
      </c>
    </row>
    <row r="2901" customHeight="1" ht="29">
      <c r="A2901" s="18" t="inlineStr">
        <is>
          <r>
            <t xml:space="preserve">B.02.000.039027</t>
          </r>
        </is>
      </c>
      <c r="B2901" s="19" t="inlineStr">
        <is>
          <r>
            <t xml:space="preserve">Rejunte flexível cores diversas, para áreas interna e externa, pisos e paredes, juntas de 2 a 10 mm</t>
          </r>
        </is>
      </c>
      <c r="C2901" s="18" t="inlineStr">
        <is>
          <r>
            <t xml:space="preserve">SP Obras</t>
          </r>
        </is>
      </c>
      <c r="D2901" s="18" t="inlineStr">
        <is>
          <r>
            <t xml:space="preserve">KG</t>
          </r>
        </is>
      </c>
      <c r="E2901" s="20" t="n">
        <v>0.45</v>
      </c>
      <c r="F2901" s="21" t="n">
        <v>7.39</v>
      </c>
      <c r="G2901" s="21" t="n">
        <f>ROUND(ROUND(E2901,4)*F2901,2)</f>
        <v>3.33</v>
      </c>
    </row>
    <row r="2902" customHeight="1" ht="15">
      <c r="A2902" s="2" t="inlineStr"/>
      <c r="B2902" s="2" t="inlineStr"/>
      <c r="C2902" s="2" t="inlineStr"/>
      <c r="D2902" s="2" t="inlineStr"/>
      <c r="E2902" s="22" t="inlineStr">
        <is>
          <r>
            <t xml:space="preserve">TOTAL Serviço:</t>
          </r>
        </is>
      </c>
      <c r="F2902" s="22" t="inlineStr"/>
      <c r="G2902" s="23" t="n">
        <f>SUM(G2901:G2901)</f>
        <v>3.33</v>
      </c>
    </row>
    <row r="2903" customHeight="1" ht="15">
      <c r="A2903" s="2" t="inlineStr"/>
      <c r="B2903" s="2" t="inlineStr"/>
      <c r="C2903" s="2" t="inlineStr"/>
      <c r="D2903" s="2" t="inlineStr"/>
      <c r="E2903" s="24" t="inlineStr">
        <is>
          <r>
            <t xml:space="preserve">VALOR:</t>
          </r>
        </is>
      </c>
      <c r="F2903" s="24" t="inlineStr"/>
      <c r="G2903" s="25" t="n">
        <f>ROUND(SUM(G2895,G2899,G2902),2)</f>
        <v>98.34</v>
      </c>
    </row>
    <row r="2904" customHeight="1" ht="10">
      <c r="A2904" s="2" t="inlineStr"/>
      <c r="B2904" s="2" t="inlineStr"/>
      <c r="C2904" s="2" t="inlineStr"/>
      <c r="D2904" s="2" t="inlineStr"/>
      <c r="E2904" s="14" t="inlineStr"/>
      <c r="F2904" s="14" t="inlineStr"/>
      <c r="G2904" s="14" t="inlineStr"/>
    </row>
    <row r="2905" customHeight="1" ht="20">
      <c r="A2905" s="15" t="inlineStr">
        <is>
          <r>
            <t xml:space="preserve">3.9.10. ​19.01.062​ Peitoril e/ou soleira em granito, espessura de 2 cm e largura até 20 cm, acabamento polido​ (M)</t>
          </r>
        </is>
      </c>
      <c r="B2905" s="15" t="inlineStr"/>
      <c r="C2905" s="15" t="inlineStr"/>
      <c r="D2905" s="15" t="inlineStr"/>
      <c r="E2905" s="15" t="inlineStr"/>
      <c r="F2905" s="15" t="inlineStr"/>
      <c r="G2905" s="15" t="inlineStr"/>
    </row>
    <row r="2906" customHeight="1" ht="15">
      <c r="A2906" s="16" t="inlineStr">
        <is>
          <r>
            <t xml:space="preserve">Material</t>
          </r>
        </is>
      </c>
      <c r="B2906" s="16" t="inlineStr"/>
      <c r="C2906" s="17" t="inlineStr">
        <is>
          <r>
            <t xml:space="preserve">FONTE</t>
          </r>
        </is>
      </c>
      <c r="D2906" s="17" t="inlineStr">
        <is>
          <r>
            <t xml:space="preserve">UNID</t>
          </r>
        </is>
      </c>
      <c r="E2906" s="17" t="inlineStr">
        <is>
          <r>
            <t xml:space="preserve">COEFICIENTE</t>
          </r>
        </is>
      </c>
      <c r="F2906" s="17" t="inlineStr">
        <is>
          <r>
            <t xml:space="preserve">PREÇO UNITÁRIO</t>
          </r>
        </is>
      </c>
      <c r="G2906" s="17" t="inlineStr">
        <is>
          <r>
            <t xml:space="preserve">TOTAL</t>
          </r>
        </is>
      </c>
    </row>
    <row r="2907" customHeight="1" ht="29">
      <c r="A2907" s="18" t="inlineStr">
        <is>
          <r>
            <t xml:space="preserve">B.02.000.039056</t>
          </r>
        </is>
      </c>
      <c r="B2907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2907" s="18" t="inlineStr">
        <is>
          <r>
            <t xml:space="preserve">SP Obras</t>
          </r>
        </is>
      </c>
      <c r="D2907" s="18" t="inlineStr">
        <is>
          <r>
            <t xml:space="preserve">KG</t>
          </r>
        </is>
      </c>
      <c r="E2907" s="20" t="n">
        <v>1.0</v>
      </c>
      <c r="F2907" s="21" t="n">
        <v>3.83</v>
      </c>
      <c r="G2907" s="21" t="n">
        <f>ROUND(ROUND(E2907,4)*F2907,2)</f>
        <v>3.83</v>
      </c>
    </row>
    <row r="2908" customHeight="1" ht="38">
      <c r="A2908" s="18" t="inlineStr">
        <is>
          <r>
            <t xml:space="preserve">K.02.000.032508</t>
          </r>
        </is>
      </c>
      <c r="B2908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2908" s="18" t="inlineStr">
        <is>
          <r>
            <t xml:space="preserve">SP Obras</t>
          </r>
        </is>
      </c>
      <c r="D2908" s="18" t="inlineStr">
        <is>
          <r>
            <t xml:space="preserve">M</t>
          </r>
        </is>
      </c>
      <c r="E2908" s="20" t="n">
        <v>1.05</v>
      </c>
      <c r="F2908" s="21" t="n">
        <v>151.86</v>
      </c>
      <c r="G2908" s="21" t="n">
        <f>ROUND(ROUND(E2908,4)*F2908,2)</f>
        <v>159.45</v>
      </c>
    </row>
    <row r="2909" customHeight="1" ht="15">
      <c r="A2909" s="2" t="inlineStr"/>
      <c r="B2909" s="2" t="inlineStr"/>
      <c r="C2909" s="2" t="inlineStr"/>
      <c r="D2909" s="2" t="inlineStr"/>
      <c r="E2909" s="22" t="inlineStr">
        <is>
          <r>
            <t xml:space="preserve">TOTAL Material:</t>
          </r>
        </is>
      </c>
      <c r="F2909" s="22" t="inlineStr"/>
      <c r="G2909" s="23" t="n">
        <f>SUM(G2907:G2908)</f>
        <v>163.28</v>
      </c>
    </row>
    <row r="2910" customHeight="1" ht="15">
      <c r="A2910" s="16" t="inlineStr">
        <is>
          <r>
            <t xml:space="preserve">Mão de Obra</t>
          </r>
        </is>
      </c>
      <c r="B2910" s="16" t="inlineStr"/>
      <c r="C2910" s="17" t="inlineStr">
        <is>
          <r>
            <t xml:space="preserve">FONTE</t>
          </r>
        </is>
      </c>
      <c r="D2910" s="17" t="inlineStr">
        <is>
          <r>
            <t xml:space="preserve">UNID</t>
          </r>
        </is>
      </c>
      <c r="E2910" s="17" t="inlineStr">
        <is>
          <r>
            <t xml:space="preserve">COEFICIENTE</t>
          </r>
        </is>
      </c>
      <c r="F2910" s="17" t="inlineStr">
        <is>
          <r>
            <t xml:space="preserve">PREÇO UNITÁRIO</t>
          </r>
        </is>
      </c>
      <c r="G2910" s="17" t="inlineStr">
        <is>
          <r>
            <t xml:space="preserve">TOTAL</t>
          </r>
        </is>
      </c>
    </row>
    <row r="2911" customHeight="1" ht="29">
      <c r="A2911" s="18" t="inlineStr">
        <is>
          <r>
            <t xml:space="preserve">B.01.000.010124</t>
          </r>
        </is>
      </c>
      <c r="B2911" s="19" t="inlineStr">
        <is>
          <r>
            <t xml:space="preserve">Graniteiro</t>
          </r>
        </is>
      </c>
      <c r="C2911" s="18" t="inlineStr">
        <is>
          <r>
            <t xml:space="preserve">SP Obras</t>
          </r>
        </is>
      </c>
      <c r="D2911" s="18" t="inlineStr">
        <is>
          <r>
            <t xml:space="preserve">H</t>
          </r>
        </is>
      </c>
      <c r="E2911" s="20" t="n">
        <v>0.27</v>
      </c>
      <c r="F2911" s="21" t="n">
        <v>29.8021</v>
      </c>
      <c r="G2911" s="21" t="n">
        <f>ROUND(ROUND(E2911,4)*F2911,2)</f>
        <v>8.05</v>
      </c>
    </row>
    <row r="2912" customHeight="1" ht="29">
      <c r="A2912" s="18" t="inlineStr">
        <is>
          <r>
            <t xml:space="preserve">B.01.000.010146</t>
          </r>
        </is>
      </c>
      <c r="B2912" s="19" t="inlineStr">
        <is>
          <r>
            <t xml:space="preserve">Servente</t>
          </r>
        </is>
      </c>
      <c r="C2912" s="18" t="inlineStr">
        <is>
          <r>
            <t xml:space="preserve">SP Obras</t>
          </r>
        </is>
      </c>
      <c r="D2912" s="18" t="inlineStr">
        <is>
          <r>
            <t xml:space="preserve">H</t>
          </r>
        </is>
      </c>
      <c r="E2912" s="20" t="n">
        <v>0.27</v>
      </c>
      <c r="F2912" s="21" t="n">
        <v>20.4363</v>
      </c>
      <c r="G2912" s="21" t="n">
        <f>ROUND(ROUND(E2912,4)*F2912,2)</f>
        <v>5.52</v>
      </c>
    </row>
    <row r="2913" customHeight="1" ht="15">
      <c r="A2913" s="2" t="inlineStr"/>
      <c r="B2913" s="2" t="inlineStr"/>
      <c r="C2913" s="2" t="inlineStr"/>
      <c r="D2913" s="2" t="inlineStr"/>
      <c r="E2913" s="22" t="inlineStr">
        <is>
          <r>
            <t xml:space="preserve">TOTAL Mão de Obra:</t>
          </r>
        </is>
      </c>
      <c r="F2913" s="22" t="inlineStr"/>
      <c r="G2913" s="23" t="n">
        <f>SUM(G2911:G2912)</f>
        <v>13.57</v>
      </c>
    </row>
    <row r="2914" customHeight="1" ht="15">
      <c r="A2914" s="16" t="inlineStr">
        <is>
          <r>
            <t xml:space="preserve">Serviço</t>
          </r>
        </is>
      </c>
      <c r="B2914" s="16" t="inlineStr"/>
      <c r="C2914" s="17" t="inlineStr">
        <is>
          <r>
            <t xml:space="preserve">FONTE</t>
          </r>
        </is>
      </c>
      <c r="D2914" s="17" t="inlineStr">
        <is>
          <r>
            <t xml:space="preserve">UNID</t>
          </r>
        </is>
      </c>
      <c r="E2914" s="17" t="inlineStr">
        <is>
          <r>
            <t xml:space="preserve">COEFICIENTE</t>
          </r>
        </is>
      </c>
      <c r="F2914" s="17" t="inlineStr">
        <is>
          <r>
            <t xml:space="preserve">PREÇO UNITÁRIO</t>
          </r>
        </is>
      </c>
      <c r="G2914" s="17" t="inlineStr">
        <is>
          <r>
            <t xml:space="preserve">TOTAL</t>
          </r>
        </is>
      </c>
    </row>
    <row r="2915" customHeight="1" ht="29">
      <c r="A2915" s="18" t="inlineStr">
        <is>
          <r>
            <t xml:space="preserve">B.02.000.039027</t>
          </r>
        </is>
      </c>
      <c r="B2915" s="19" t="inlineStr">
        <is>
          <r>
            <t xml:space="preserve">Rejunte flexível cores diversas, para áreas interna e externa, pisos e paredes, juntas de 2 a 10 mm</t>
          </r>
        </is>
      </c>
      <c r="C2915" s="18" t="inlineStr">
        <is>
          <r>
            <t xml:space="preserve">SP Obras</t>
          </r>
        </is>
      </c>
      <c r="D2915" s="18" t="inlineStr">
        <is>
          <r>
            <t xml:space="preserve">KG</t>
          </r>
        </is>
      </c>
      <c r="E2915" s="20" t="n">
        <v>0.162</v>
      </c>
      <c r="F2915" s="21" t="n">
        <v>7.39</v>
      </c>
      <c r="G2915" s="21" t="n">
        <f>ROUND(ROUND(E2915,4)*F2915,2)</f>
        <v>1.2</v>
      </c>
    </row>
    <row r="2916" customHeight="1" ht="15">
      <c r="A2916" s="2" t="inlineStr"/>
      <c r="B2916" s="2" t="inlineStr"/>
      <c r="C2916" s="2" t="inlineStr"/>
      <c r="D2916" s="2" t="inlineStr"/>
      <c r="E2916" s="22" t="inlineStr">
        <is>
          <r>
            <t xml:space="preserve">TOTAL Serviço:</t>
          </r>
        </is>
      </c>
      <c r="F2916" s="22" t="inlineStr"/>
      <c r="G2916" s="23" t="n">
        <f>SUM(G2915:G2915)</f>
        <v>1.2</v>
      </c>
    </row>
    <row r="2917" customHeight="1" ht="15">
      <c r="A2917" s="2" t="inlineStr"/>
      <c r="B2917" s="2" t="inlineStr"/>
      <c r="C2917" s="2" t="inlineStr"/>
      <c r="D2917" s="2" t="inlineStr"/>
      <c r="E2917" s="24" t="inlineStr">
        <is>
          <r>
            <t xml:space="preserve">VALOR:</t>
          </r>
        </is>
      </c>
      <c r="F2917" s="24" t="inlineStr"/>
      <c r="G2917" s="25" t="n">
        <f>ROUND(SUM(G2909,G2913,G2916),2)</f>
        <v>178.05</v>
      </c>
    </row>
    <row r="2918" customHeight="1" ht="10">
      <c r="A2918" s="2" t="inlineStr"/>
      <c r="B2918" s="2" t="inlineStr"/>
      <c r="C2918" s="2" t="inlineStr"/>
      <c r="D2918" s="2" t="inlineStr"/>
      <c r="E2918" s="14" t="inlineStr"/>
      <c r="F2918" s="14" t="inlineStr"/>
      <c r="G2918" s="14" t="inlineStr"/>
    </row>
    <row r="2919" customHeight="1" ht="20">
      <c r="A2919" s="15" t="inlineStr">
        <is>
          <r>
            <t xml:space="preserve">3.9.11. ​23.09.040​ Porta lisa com batente madeira - 80 x 210 cm​ (UN)</t>
          </r>
        </is>
      </c>
      <c r="B2919" s="15" t="inlineStr"/>
      <c r="C2919" s="15" t="inlineStr"/>
      <c r="D2919" s="15" t="inlineStr"/>
      <c r="E2919" s="15" t="inlineStr"/>
      <c r="F2919" s="15" t="inlineStr"/>
      <c r="G2919" s="15" t="inlineStr"/>
    </row>
    <row r="2920" customHeight="1" ht="15">
      <c r="A2920" s="16" t="inlineStr">
        <is>
          <r>
            <t xml:space="preserve">Material</t>
          </r>
        </is>
      </c>
      <c r="B2920" s="16" t="inlineStr"/>
      <c r="C2920" s="17" t="inlineStr">
        <is>
          <r>
            <t xml:space="preserve">FONTE</t>
          </r>
        </is>
      </c>
      <c r="D2920" s="17" t="inlineStr">
        <is>
          <r>
            <t xml:space="preserve">UNID</t>
          </r>
        </is>
      </c>
      <c r="E2920" s="17" t="inlineStr">
        <is>
          <r>
            <t xml:space="preserve">COEFICIENTE</t>
          </r>
        </is>
      </c>
      <c r="F2920" s="17" t="inlineStr">
        <is>
          <r>
            <t xml:space="preserve">PREÇO UNITÁRIO</t>
          </r>
        </is>
      </c>
      <c r="G2920" s="17" t="inlineStr">
        <is>
          <r>
            <t xml:space="preserve">TOTAL</t>
          </r>
        </is>
      </c>
    </row>
    <row r="2921" customHeight="1" ht="29">
      <c r="A2921" s="18" t="inlineStr">
        <is>
          <r>
            <t xml:space="preserve">B.04.000.020503</t>
          </r>
        </is>
      </c>
      <c r="B2921" s="19" t="inlineStr">
        <is>
          <r>
            <t xml:space="preserve">Areia média lavada (a granel caçamba fechada)</t>
          </r>
        </is>
      </c>
      <c r="C2921" s="18" t="inlineStr">
        <is>
          <r>
            <t xml:space="preserve">SP Obras</t>
          </r>
        </is>
      </c>
      <c r="D2921" s="18" t="inlineStr">
        <is>
          <r>
            <t xml:space="preserve">M3</t>
          </r>
        </is>
      </c>
      <c r="E2921" s="20" t="n">
        <v>0.0063</v>
      </c>
      <c r="F2921" s="21" t="n">
        <v>170.0</v>
      </c>
      <c r="G2921" s="21" t="n">
        <f>ROUND(ROUND(E2921,4)*F2921,2)</f>
        <v>1.07</v>
      </c>
    </row>
    <row r="2922" customHeight="1" ht="29">
      <c r="A2922" s="18" t="inlineStr">
        <is>
          <r>
            <t xml:space="preserve">D.04.000.030135</t>
          </r>
        </is>
      </c>
      <c r="B2922" s="19" t="inlineStr">
        <is>
          <r>
            <t xml:space="preserve">Batente madeira itauba/garapeira/cedro/angelim 14 x 3,5 cm, vão 52 a 92 x 210 cm</t>
          </r>
        </is>
      </c>
      <c r="C2922" s="18" t="inlineStr">
        <is>
          <r>
            <t xml:space="preserve">SP Obras</t>
          </r>
        </is>
      </c>
      <c r="D2922" s="18" t="inlineStr">
        <is>
          <r>
            <t xml:space="preserve">UN</t>
          </r>
        </is>
      </c>
      <c r="E2922" s="20" t="n">
        <v>1.0</v>
      </c>
      <c r="F2922" s="21" t="n">
        <v>192.81</v>
      </c>
      <c r="G2922" s="21" t="n">
        <f>ROUND(ROUND(E2922,4)*F2922,2)</f>
        <v>192.81</v>
      </c>
    </row>
    <row r="2923" customHeight="1" ht="29">
      <c r="A2923" s="18" t="inlineStr">
        <is>
          <r>
            <t xml:space="preserve">B.02.000.020508</t>
          </r>
        </is>
      </c>
      <c r="B2923" s="19" t="inlineStr">
        <is>
          <r>
            <t xml:space="preserve">Cimento CPII-E-32 (sacos de 50 kg)</t>
          </r>
        </is>
      </c>
      <c r="C2923" s="18" t="inlineStr">
        <is>
          <r>
            <t xml:space="preserve">SP Obras</t>
          </r>
        </is>
      </c>
      <c r="D2923" s="18" t="inlineStr">
        <is>
          <r>
            <t xml:space="preserve">KG</t>
          </r>
        </is>
      </c>
      <c r="E2923" s="20" t="n">
        <v>2.71</v>
      </c>
      <c r="F2923" s="21" t="n">
        <v>0.65</v>
      </c>
      <c r="G2923" s="21" t="n">
        <f>ROUND(ROUND(E2923,4)*F2923,2)</f>
        <v>1.76</v>
      </c>
    </row>
    <row r="2924" customHeight="1" ht="29">
      <c r="A2924" s="18" t="inlineStr">
        <is>
          <r>
            <t xml:space="preserve">D.04.000.030223</t>
          </r>
        </is>
      </c>
      <c r="B2924" s="19" t="inlineStr">
        <is>
          <r>
            <t xml:space="preserve">Folha de porta lisa em madeira sarrafeada para pintura 82x210cm</t>
          </r>
        </is>
      </c>
      <c r="C2924" s="18" t="inlineStr">
        <is>
          <r>
            <t xml:space="preserve">SP Obras</t>
          </r>
        </is>
      </c>
      <c r="D2924" s="18" t="inlineStr">
        <is>
          <r>
            <t xml:space="preserve">UN</t>
          </r>
        </is>
      </c>
      <c r="E2924" s="20" t="n">
        <v>1.0</v>
      </c>
      <c r="F2924" s="21" t="n">
        <v>239.73</v>
      </c>
      <c r="G2924" s="21" t="n">
        <f>ROUND(ROUND(E2924,4)*F2924,2)</f>
        <v>239.73</v>
      </c>
    </row>
    <row r="2925" customHeight="1" ht="29">
      <c r="A2925" s="18" t="inlineStr">
        <is>
          <r>
            <t xml:space="preserve">D.04.000.030150</t>
          </r>
        </is>
      </c>
      <c r="B2925" s="19" t="inlineStr">
        <is>
          <r>
            <t xml:space="preserve">Guarnição cedrinho de 210 x 100 x 1 x 5 cm</t>
          </r>
        </is>
      </c>
      <c r="C2925" s="18" t="inlineStr">
        <is>
          <r>
            <t xml:space="preserve">SP Obras</t>
          </r>
        </is>
      </c>
      <c r="D2925" s="18" t="inlineStr">
        <is>
          <r>
            <t xml:space="preserve">UN</t>
          </r>
        </is>
      </c>
      <c r="E2925" s="20" t="n">
        <v>2.0</v>
      </c>
      <c r="F2925" s="21" t="n">
        <v>34.2</v>
      </c>
      <c r="G2925" s="21" t="n">
        <f>ROUND(ROUND(E2925,4)*F2925,2)</f>
        <v>68.4</v>
      </c>
    </row>
    <row r="2926" customHeight="1" ht="29">
      <c r="A2926" s="18" t="inlineStr">
        <is>
          <r>
            <t xml:space="preserve">E.02.000.026760</t>
          </r>
        </is>
      </c>
      <c r="B2926" s="19" t="inlineStr">
        <is>
          <r>
            <t xml:space="preserve">Prego diversas bitolas (referência 18 x 27)</t>
          </r>
        </is>
      </c>
      <c r="C2926" s="18" t="inlineStr">
        <is>
          <r>
            <t xml:space="preserve">SP Obras</t>
          </r>
        </is>
      </c>
      <c r="D2926" s="18" t="inlineStr">
        <is>
          <r>
            <t xml:space="preserve">KG</t>
          </r>
        </is>
      </c>
      <c r="E2926" s="20" t="n">
        <v>0.2</v>
      </c>
      <c r="F2926" s="21" t="n">
        <v>10.42</v>
      </c>
      <c r="G2926" s="21" t="n">
        <f>ROUND(ROUND(E2926,4)*F2926,2)</f>
        <v>2.08</v>
      </c>
    </row>
    <row r="2927" customHeight="1" ht="15">
      <c r="A2927" s="2" t="inlineStr"/>
      <c r="B2927" s="2" t="inlineStr"/>
      <c r="C2927" s="2" t="inlineStr"/>
      <c r="D2927" s="2" t="inlineStr"/>
      <c r="E2927" s="22" t="inlineStr">
        <is>
          <r>
            <t xml:space="preserve">TOTAL Material:</t>
          </r>
        </is>
      </c>
      <c r="F2927" s="22" t="inlineStr"/>
      <c r="G2927" s="23" t="n">
        <f>SUM(G2921:G2926)</f>
        <v>505.85</v>
      </c>
    </row>
    <row r="2928" customHeight="1" ht="15">
      <c r="A2928" s="16" t="inlineStr">
        <is>
          <r>
            <t xml:space="preserve">Mão de Obra</t>
          </r>
        </is>
      </c>
      <c r="B2928" s="16" t="inlineStr"/>
      <c r="C2928" s="17" t="inlineStr">
        <is>
          <r>
            <t xml:space="preserve">FONTE</t>
          </r>
        </is>
      </c>
      <c r="D2928" s="17" t="inlineStr">
        <is>
          <r>
            <t xml:space="preserve">UNID</t>
          </r>
        </is>
      </c>
      <c r="E2928" s="17" t="inlineStr">
        <is>
          <r>
            <t xml:space="preserve">COEFICIENTE</t>
          </r>
        </is>
      </c>
      <c r="F2928" s="17" t="inlineStr">
        <is>
          <r>
            <t xml:space="preserve">PREÇO UNITÁRIO</t>
          </r>
        </is>
      </c>
      <c r="G2928" s="17" t="inlineStr">
        <is>
          <r>
            <t xml:space="preserve">TOTAL</t>
          </r>
        </is>
      </c>
    </row>
    <row r="2929" customHeight="1" ht="29">
      <c r="A2929" s="18" t="inlineStr">
        <is>
          <r>
            <t xml:space="preserve">B.01.000.010112</t>
          </r>
        </is>
      </c>
      <c r="B2929" s="19" t="inlineStr">
        <is>
          <r>
            <t xml:space="preserve">Ajudante de carpinteiro</t>
          </r>
        </is>
      </c>
      <c r="C2929" s="18" t="inlineStr">
        <is>
          <r>
            <t xml:space="preserve">SP Obras</t>
          </r>
        </is>
      </c>
      <c r="D2929" s="18" t="inlineStr">
        <is>
          <r>
            <t xml:space="preserve">H</t>
          </r>
        </is>
      </c>
      <c r="E2929" s="20" t="n">
        <v>1.5</v>
      </c>
      <c r="F2929" s="21" t="n">
        <v>20.4363</v>
      </c>
      <c r="G2929" s="21" t="n">
        <f>ROUND(ROUND(E2929,4)*F2929,2)</f>
        <v>30.65</v>
      </c>
    </row>
    <row r="2930" customHeight="1" ht="29">
      <c r="A2930" s="18" t="inlineStr">
        <is>
          <r>
            <t xml:space="preserve">B.01.000.010111</t>
          </r>
        </is>
      </c>
      <c r="B2930" s="19" t="inlineStr">
        <is>
          <r>
            <t xml:space="preserve">Carpinteiro</t>
          </r>
        </is>
      </c>
      <c r="C2930" s="18" t="inlineStr">
        <is>
          <r>
            <t xml:space="preserve">SP Obras</t>
          </r>
        </is>
      </c>
      <c r="D2930" s="18" t="inlineStr">
        <is>
          <r>
            <t xml:space="preserve">H</t>
          </r>
        </is>
      </c>
      <c r="E2930" s="20" t="n">
        <v>1.5</v>
      </c>
      <c r="F2930" s="21" t="n">
        <v>24.8727</v>
      </c>
      <c r="G2930" s="21" t="n">
        <f>ROUND(ROUND(E2930,4)*F2930,2)</f>
        <v>37.31</v>
      </c>
    </row>
    <row r="2931" customHeight="1" ht="29">
      <c r="A2931" s="18" t="inlineStr">
        <is>
          <r>
            <t xml:space="preserve">B.01.000.010139</t>
          </r>
        </is>
      </c>
      <c r="B2931" s="19" t="inlineStr">
        <is>
          <r>
            <t xml:space="preserve">Pedreiro</t>
          </r>
        </is>
      </c>
      <c r="C2931" s="18" t="inlineStr">
        <is>
          <r>
            <t xml:space="preserve">SP Obras</t>
          </r>
        </is>
      </c>
      <c r="D2931" s="18" t="inlineStr">
        <is>
          <r>
            <t xml:space="preserve">H</t>
          </r>
        </is>
      </c>
      <c r="E2931" s="20" t="n">
        <v>1.3</v>
      </c>
      <c r="F2931" s="21" t="n">
        <v>24.8727</v>
      </c>
      <c r="G2931" s="21" t="n">
        <f>ROUND(ROUND(E2931,4)*F2931,2)</f>
        <v>32.33</v>
      </c>
    </row>
    <row r="2932" customHeight="1" ht="29">
      <c r="A2932" s="18" t="inlineStr">
        <is>
          <r>
            <t xml:space="preserve">B.01.000.010146</t>
          </r>
        </is>
      </c>
      <c r="B2932" s="19" t="inlineStr">
        <is>
          <r>
            <t xml:space="preserve">Servente</t>
          </r>
        </is>
      </c>
      <c r="C2932" s="18" t="inlineStr">
        <is>
          <r>
            <t xml:space="preserve">SP Obras</t>
          </r>
        </is>
      </c>
      <c r="D2932" s="18" t="inlineStr">
        <is>
          <r>
            <t xml:space="preserve">H</t>
          </r>
        </is>
      </c>
      <c r="E2932" s="20" t="n">
        <v>1.3</v>
      </c>
      <c r="F2932" s="21" t="n">
        <v>20.4363</v>
      </c>
      <c r="G2932" s="21" t="n">
        <f>ROUND(ROUND(E2932,4)*F2932,2)</f>
        <v>26.57</v>
      </c>
    </row>
    <row r="2933" customHeight="1" ht="15">
      <c r="A2933" s="2" t="inlineStr"/>
      <c r="B2933" s="2" t="inlineStr"/>
      <c r="C2933" s="2" t="inlineStr"/>
      <c r="D2933" s="2" t="inlineStr"/>
      <c r="E2933" s="22" t="inlineStr">
        <is>
          <r>
            <t xml:space="preserve">TOTAL Mão de Obra:</t>
          </r>
        </is>
      </c>
      <c r="F2933" s="22" t="inlineStr"/>
      <c r="G2933" s="23" t="n">
        <f>SUM(G2929:G2932)</f>
        <v>126.86</v>
      </c>
    </row>
    <row r="2934" customHeight="1" ht="15">
      <c r="A2934" s="2" t="inlineStr"/>
      <c r="B2934" s="2" t="inlineStr"/>
      <c r="C2934" s="2" t="inlineStr"/>
      <c r="D2934" s="2" t="inlineStr"/>
      <c r="E2934" s="24" t="inlineStr">
        <is>
          <r>
            <t xml:space="preserve">VALOR:</t>
          </r>
        </is>
      </c>
      <c r="F2934" s="24" t="inlineStr"/>
      <c r="G2934" s="25" t="n">
        <f>ROUND(SUM(G2927,G2933),2)</f>
        <v>632.72</v>
      </c>
    </row>
    <row r="2935" customHeight="1" ht="10">
      <c r="A2935" s="2" t="inlineStr"/>
      <c r="B2935" s="2" t="inlineStr"/>
      <c r="C2935" s="2" t="inlineStr"/>
      <c r="D2935" s="2" t="inlineStr"/>
      <c r="E2935" s="14" t="inlineStr"/>
      <c r="F2935" s="14" t="inlineStr"/>
      <c r="G2935" s="14" t="inlineStr"/>
    </row>
    <row r="2936" customHeight="1" ht="20">
      <c r="A2936" s="15" t="inlineStr">
        <is>
          <r>
            <t xml:space="preserve">3.9.12. ​25.02.211​ Porta veneziana de abrir em alumínio - cor branca​ (M2)</t>
          </r>
        </is>
      </c>
      <c r="B2936" s="15" t="inlineStr"/>
      <c r="C2936" s="15" t="inlineStr"/>
      <c r="D2936" s="15" t="inlineStr"/>
      <c r="E2936" s="15" t="inlineStr"/>
      <c r="F2936" s="15" t="inlineStr"/>
      <c r="G2936" s="15" t="inlineStr"/>
    </row>
    <row r="2937" customHeight="1" ht="15">
      <c r="A2937" s="16" t="inlineStr">
        <is>
          <r>
            <t xml:space="preserve">Material</t>
          </r>
        </is>
      </c>
      <c r="B2937" s="16" t="inlineStr"/>
      <c r="C2937" s="17" t="inlineStr">
        <is>
          <r>
            <t xml:space="preserve">FONTE</t>
          </r>
        </is>
      </c>
      <c r="D2937" s="17" t="inlineStr">
        <is>
          <r>
            <t xml:space="preserve">UNID</t>
          </r>
        </is>
      </c>
      <c r="E2937" s="17" t="inlineStr">
        <is>
          <r>
            <t xml:space="preserve">COEFICIENTE</t>
          </r>
        </is>
      </c>
      <c r="F2937" s="17" t="inlineStr">
        <is>
          <r>
            <t xml:space="preserve">PREÇO UNITÁRIO</t>
          </r>
        </is>
      </c>
      <c r="G2937" s="17" t="inlineStr">
        <is>
          <r>
            <t xml:space="preserve">TOTAL</t>
          </r>
        </is>
      </c>
    </row>
    <row r="2938" customHeight="1" ht="29">
      <c r="A2938" s="18" t="inlineStr">
        <is>
          <r>
            <t xml:space="preserve">B.04.000.020503</t>
          </r>
        </is>
      </c>
      <c r="B2938" s="19" t="inlineStr">
        <is>
          <r>
            <t xml:space="preserve">Areia média lavada (a granel caçamba fechada)</t>
          </r>
        </is>
      </c>
      <c r="C2938" s="18" t="inlineStr">
        <is>
          <r>
            <t xml:space="preserve">SP Obras</t>
          </r>
        </is>
      </c>
      <c r="D2938" s="18" t="inlineStr">
        <is>
          <r>
            <t xml:space="preserve">M3</t>
          </r>
        </is>
      </c>
      <c r="E2938" s="20" t="n">
        <v>0.0072</v>
      </c>
      <c r="F2938" s="21" t="n">
        <v>170.0</v>
      </c>
      <c r="G2938" s="21" t="n">
        <f>ROUND(ROUND(E2938,4)*F2938,2)</f>
        <v>1.22</v>
      </c>
    </row>
    <row r="2939" customHeight="1" ht="29">
      <c r="A2939" s="18" t="inlineStr">
        <is>
          <r>
            <t xml:space="preserve">B.02.000.020508</t>
          </r>
        </is>
      </c>
      <c r="B2939" s="19" t="inlineStr">
        <is>
          <r>
            <t xml:space="preserve">Cimento CPII-E-32 (sacos de 50 kg)</t>
          </r>
        </is>
      </c>
      <c r="C2939" s="18" t="inlineStr">
        <is>
          <r>
            <t xml:space="preserve">SP Obras</t>
          </r>
        </is>
      </c>
      <c r="D2939" s="18" t="inlineStr">
        <is>
          <r>
            <t xml:space="preserve">KG</t>
          </r>
        </is>
      </c>
      <c r="E2939" s="20" t="n">
        <v>2.03</v>
      </c>
      <c r="F2939" s="21" t="n">
        <v>0.65</v>
      </c>
      <c r="G2939" s="21" t="n">
        <f>ROUND(ROUND(E2939,4)*F2939,2)</f>
        <v>1.32</v>
      </c>
    </row>
    <row r="2940" customHeight="1" ht="29">
      <c r="A2940" s="18" t="inlineStr">
        <is>
          <r>
            <t xml:space="preserve">H.05.000.032421</t>
          </r>
        </is>
      </c>
      <c r="B2940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2940" s="18" t="inlineStr">
        <is>
          <r>
            <t xml:space="preserve">SP Obras</t>
          </r>
        </is>
      </c>
      <c r="D2940" s="18" t="inlineStr">
        <is>
          <r>
            <t xml:space="preserve">M2</t>
          </r>
        </is>
      </c>
      <c r="E2940" s="20" t="n">
        <v>1.0</v>
      </c>
      <c r="F2940" s="21" t="n">
        <v>557.04</v>
      </c>
      <c r="G2940" s="21" t="n">
        <f>ROUND(ROUND(E2940,4)*F2940,2)</f>
        <v>557.04</v>
      </c>
    </row>
    <row r="2941" customHeight="1" ht="15">
      <c r="A2941" s="2" t="inlineStr"/>
      <c r="B2941" s="2" t="inlineStr"/>
      <c r="C2941" s="2" t="inlineStr"/>
      <c r="D2941" s="2" t="inlineStr"/>
      <c r="E2941" s="22" t="inlineStr">
        <is>
          <r>
            <t xml:space="preserve">TOTAL Material:</t>
          </r>
        </is>
      </c>
      <c r="F2941" s="22" t="inlineStr"/>
      <c r="G2941" s="23" t="n">
        <f>SUM(G2938:G2940)</f>
        <v>559.58</v>
      </c>
    </row>
    <row r="2942" customHeight="1" ht="15">
      <c r="A2942" s="16" t="inlineStr">
        <is>
          <r>
            <t xml:space="preserve">Mão de Obra</t>
          </r>
        </is>
      </c>
      <c r="B2942" s="16" t="inlineStr"/>
      <c r="C2942" s="17" t="inlineStr">
        <is>
          <r>
            <t xml:space="preserve">FONTE</t>
          </r>
        </is>
      </c>
      <c r="D2942" s="17" t="inlineStr">
        <is>
          <r>
            <t xml:space="preserve">UNID</t>
          </r>
        </is>
      </c>
      <c r="E2942" s="17" t="inlineStr">
        <is>
          <r>
            <t xml:space="preserve">COEFICIENTE</t>
          </r>
        </is>
      </c>
      <c r="F2942" s="17" t="inlineStr">
        <is>
          <r>
            <t xml:space="preserve">PREÇO UNITÁRIO</t>
          </r>
        </is>
      </c>
      <c r="G2942" s="17" t="inlineStr">
        <is>
          <r>
            <t xml:space="preserve">TOTAL</t>
          </r>
        </is>
      </c>
    </row>
    <row r="2943" customHeight="1" ht="29">
      <c r="A2943" s="18" t="inlineStr">
        <is>
          <r>
            <t xml:space="preserve">B.01.000.010139</t>
          </r>
        </is>
      </c>
      <c r="B2943" s="19" t="inlineStr">
        <is>
          <r>
            <t xml:space="preserve">Pedreiro</t>
          </r>
        </is>
      </c>
      <c r="C2943" s="18" t="inlineStr">
        <is>
          <r>
            <t xml:space="preserve">SP Obras</t>
          </r>
        </is>
      </c>
      <c r="D2943" s="18" t="inlineStr">
        <is>
          <r>
            <t xml:space="preserve">H</t>
          </r>
        </is>
      </c>
      <c r="E2943" s="20" t="n">
        <v>3.0</v>
      </c>
      <c r="F2943" s="21" t="n">
        <v>24.8727</v>
      </c>
      <c r="G2943" s="21" t="n">
        <f>ROUND(ROUND(E2943,4)*F2943,2)</f>
        <v>74.62</v>
      </c>
    </row>
    <row r="2944" customHeight="1" ht="29">
      <c r="A2944" s="18" t="inlineStr">
        <is>
          <r>
            <t xml:space="preserve">B.01.000.010146</t>
          </r>
        </is>
      </c>
      <c r="B2944" s="19" t="inlineStr">
        <is>
          <r>
            <t xml:space="preserve">Servente</t>
          </r>
        </is>
      </c>
      <c r="C2944" s="18" t="inlineStr">
        <is>
          <r>
            <t xml:space="preserve">SP Obras</t>
          </r>
        </is>
      </c>
      <c r="D2944" s="18" t="inlineStr">
        <is>
          <r>
            <t xml:space="preserve">H</t>
          </r>
        </is>
      </c>
      <c r="E2944" s="20" t="n">
        <v>3.0</v>
      </c>
      <c r="F2944" s="21" t="n">
        <v>20.4363</v>
      </c>
      <c r="G2944" s="21" t="n">
        <f>ROUND(ROUND(E2944,4)*F2944,2)</f>
        <v>61.31</v>
      </c>
    </row>
    <row r="2945" customHeight="1" ht="15">
      <c r="A2945" s="2" t="inlineStr"/>
      <c r="B2945" s="2" t="inlineStr"/>
      <c r="C2945" s="2" t="inlineStr"/>
      <c r="D2945" s="2" t="inlineStr"/>
      <c r="E2945" s="22" t="inlineStr">
        <is>
          <r>
            <t xml:space="preserve">TOTAL Mão de Obra:</t>
          </r>
        </is>
      </c>
      <c r="F2945" s="22" t="inlineStr"/>
      <c r="G2945" s="23" t="n">
        <f>SUM(G2943:G2944)</f>
        <v>135.93</v>
      </c>
    </row>
    <row r="2946" customHeight="1" ht="15">
      <c r="A2946" s="2" t="inlineStr"/>
      <c r="B2946" s="2" t="inlineStr"/>
      <c r="C2946" s="2" t="inlineStr"/>
      <c r="D2946" s="2" t="inlineStr"/>
      <c r="E2946" s="24" t="inlineStr">
        <is>
          <r>
            <t xml:space="preserve">VALOR:</t>
          </r>
        </is>
      </c>
      <c r="F2946" s="24" t="inlineStr"/>
      <c r="G2946" s="25" t="n">
        <f>ROUND(SUM(G2941,G2945),2)</f>
        <v>695.51</v>
      </c>
    </row>
    <row r="2947" customHeight="1" ht="10">
      <c r="A2947" s="2" t="inlineStr"/>
      <c r="B2947" s="2" t="inlineStr"/>
      <c r="C2947" s="2" t="inlineStr"/>
      <c r="D2947" s="2" t="inlineStr"/>
      <c r="E2947" s="14" t="inlineStr"/>
      <c r="F2947" s="14" t="inlineStr"/>
      <c r="G2947" s="14" t="inlineStr"/>
    </row>
    <row r="2948" customHeight="1" ht="20">
      <c r="A2948" s="15" t="inlineStr">
        <is>
          <r>
            <t xml:space="preserve">3.9.13. ​28.01.020​ Ferragem completa com maçaneta tipo alavanca, para porta externa com 1 folha​ (CJ)</t>
          </r>
        </is>
      </c>
      <c r="B2948" s="15" t="inlineStr"/>
      <c r="C2948" s="15" t="inlineStr"/>
      <c r="D2948" s="15" t="inlineStr"/>
      <c r="E2948" s="15" t="inlineStr"/>
      <c r="F2948" s="15" t="inlineStr"/>
      <c r="G2948" s="15" t="inlineStr"/>
    </row>
    <row r="2949" customHeight="1" ht="15">
      <c r="A2949" s="16" t="inlineStr">
        <is>
          <r>
            <t xml:space="preserve">Material</t>
          </r>
        </is>
      </c>
      <c r="B2949" s="16" t="inlineStr"/>
      <c r="C2949" s="17" t="inlineStr">
        <is>
          <r>
            <t xml:space="preserve">FONTE</t>
          </r>
        </is>
      </c>
      <c r="D2949" s="17" t="inlineStr">
        <is>
          <r>
            <t xml:space="preserve">UNID</t>
          </r>
        </is>
      </c>
      <c r="E2949" s="17" t="inlineStr">
        <is>
          <r>
            <t xml:space="preserve">COEFICIENTE</t>
          </r>
        </is>
      </c>
      <c r="F2949" s="17" t="inlineStr">
        <is>
          <r>
            <t xml:space="preserve">PREÇO UNITÁRIO</t>
          </r>
        </is>
      </c>
      <c r="G2949" s="17" t="inlineStr">
        <is>
          <r>
            <t xml:space="preserve">TOTAL</t>
          </r>
        </is>
      </c>
    </row>
    <row r="2950" customHeight="1" ht="29">
      <c r="A2950" s="18" t="inlineStr">
        <is>
          <r>
            <t xml:space="preserve">H.08.000.031734</t>
          </r>
        </is>
      </c>
      <c r="B2950" s="19" t="inlineStr">
        <is>
          <r>
            <t xml:space="preserve">Dobradiça em latão cromado reforçada com anéis de 3 1/2" x 3", ref. La Fonte Dob 85 3 1/2" x 3" LT S/P CR, 3635 da União Mundial ou equivalente</t>
          </r>
        </is>
      </c>
      <c r="C2950" s="18" t="inlineStr">
        <is>
          <r>
            <t xml:space="preserve">SP Obras</t>
          </r>
        </is>
      </c>
      <c r="D2950" s="18" t="inlineStr">
        <is>
          <r>
            <t xml:space="preserve">UN</t>
          </r>
        </is>
      </c>
      <c r="E2950" s="20" t="n">
        <v>3.0</v>
      </c>
      <c r="F2950" s="21" t="n">
        <v>98.06</v>
      </c>
      <c r="G2950" s="21" t="n">
        <f>ROUND(ROUND(E2950,4)*F2950,2)</f>
        <v>294.18</v>
      </c>
    </row>
    <row r="2951" customHeight="1" ht="29">
      <c r="A2951" s="18" t="inlineStr">
        <is>
          <r>
            <t xml:space="preserve">H.08.000.035003</t>
          </r>
        </is>
      </c>
      <c r="B2951" s="19" t="inlineStr">
        <is>
          <r>
            <t xml:space="preserve">Fechadura completa com maçaneta tipo alavanca, para porta externa de 1 folha; ref. 725.01/40CR da Pado, Papaiz ou equivalente</t>
          </r>
        </is>
      </c>
      <c r="C2951" s="18" t="inlineStr">
        <is>
          <r>
            <t xml:space="preserve">SP Obras</t>
          </r>
        </is>
      </c>
      <c r="D2951" s="18" t="inlineStr">
        <is>
          <r>
            <t xml:space="preserve">CJ</t>
          </r>
        </is>
      </c>
      <c r="E2951" s="20" t="n">
        <v>1.0</v>
      </c>
      <c r="F2951" s="21" t="n">
        <v>167.5</v>
      </c>
      <c r="G2951" s="21" t="n">
        <f>ROUND(ROUND(E2951,4)*F2951,2)</f>
        <v>167.5</v>
      </c>
    </row>
    <row r="2952" customHeight="1" ht="15">
      <c r="A2952" s="2" t="inlineStr"/>
      <c r="B2952" s="2" t="inlineStr"/>
      <c r="C2952" s="2" t="inlineStr"/>
      <c r="D2952" s="2" t="inlineStr"/>
      <c r="E2952" s="22" t="inlineStr">
        <is>
          <r>
            <t xml:space="preserve">TOTAL Material:</t>
          </r>
        </is>
      </c>
      <c r="F2952" s="22" t="inlineStr"/>
      <c r="G2952" s="23" t="n">
        <f>SUM(G2950:G2951)</f>
        <v>461.68</v>
      </c>
    </row>
    <row r="2953" customHeight="1" ht="15">
      <c r="A2953" s="16" t="inlineStr">
        <is>
          <r>
            <t xml:space="preserve">Mão de Obra</t>
          </r>
        </is>
      </c>
      <c r="B2953" s="16" t="inlineStr"/>
      <c r="C2953" s="17" t="inlineStr">
        <is>
          <r>
            <t xml:space="preserve">FONTE</t>
          </r>
        </is>
      </c>
      <c r="D2953" s="17" t="inlineStr">
        <is>
          <r>
            <t xml:space="preserve">UNID</t>
          </r>
        </is>
      </c>
      <c r="E2953" s="17" t="inlineStr">
        <is>
          <r>
            <t xml:space="preserve">COEFICIENTE</t>
          </r>
        </is>
      </c>
      <c r="F2953" s="17" t="inlineStr">
        <is>
          <r>
            <t xml:space="preserve">PREÇO UNITÁRIO</t>
          </r>
        </is>
      </c>
      <c r="G2953" s="17" t="inlineStr">
        <is>
          <r>
            <t xml:space="preserve">TOTAL</t>
          </r>
        </is>
      </c>
    </row>
    <row r="2954" customHeight="1" ht="29">
      <c r="A2954" s="18" t="inlineStr">
        <is>
          <r>
            <t xml:space="preserve">B.01.000.010112</t>
          </r>
        </is>
      </c>
      <c r="B2954" s="19" t="inlineStr">
        <is>
          <r>
            <t xml:space="preserve">Ajudante de carpinteiro</t>
          </r>
        </is>
      </c>
      <c r="C2954" s="18" t="inlineStr">
        <is>
          <r>
            <t xml:space="preserve">SP Obras</t>
          </r>
        </is>
      </c>
      <c r="D2954" s="18" t="inlineStr">
        <is>
          <r>
            <t xml:space="preserve">H</t>
          </r>
        </is>
      </c>
      <c r="E2954" s="20" t="n">
        <v>1.5</v>
      </c>
      <c r="F2954" s="21" t="n">
        <v>20.4363</v>
      </c>
      <c r="G2954" s="21" t="n">
        <f>ROUND(ROUND(E2954,4)*F2954,2)</f>
        <v>30.65</v>
      </c>
    </row>
    <row r="2955" customHeight="1" ht="29">
      <c r="A2955" s="18" t="inlineStr">
        <is>
          <r>
            <t xml:space="preserve">B.01.000.010111</t>
          </r>
        </is>
      </c>
      <c r="B2955" s="19" t="inlineStr">
        <is>
          <r>
            <t xml:space="preserve">Carpinteiro</t>
          </r>
        </is>
      </c>
      <c r="C2955" s="18" t="inlineStr">
        <is>
          <r>
            <t xml:space="preserve">SP Obras</t>
          </r>
        </is>
      </c>
      <c r="D2955" s="18" t="inlineStr">
        <is>
          <r>
            <t xml:space="preserve">H</t>
          </r>
        </is>
      </c>
      <c r="E2955" s="20" t="n">
        <v>1.5</v>
      </c>
      <c r="F2955" s="21" t="n">
        <v>24.8727</v>
      </c>
      <c r="G2955" s="21" t="n">
        <f>ROUND(ROUND(E2955,4)*F2955,2)</f>
        <v>37.31</v>
      </c>
    </row>
    <row r="2956" customHeight="1" ht="15">
      <c r="A2956" s="2" t="inlineStr"/>
      <c r="B2956" s="2" t="inlineStr"/>
      <c r="C2956" s="2" t="inlineStr"/>
      <c r="D2956" s="2" t="inlineStr"/>
      <c r="E2956" s="22" t="inlineStr">
        <is>
          <r>
            <t xml:space="preserve">TOTAL Mão de Obra:</t>
          </r>
        </is>
      </c>
      <c r="F2956" s="22" t="inlineStr"/>
      <c r="G2956" s="23" t="n">
        <f>SUM(G2954:G2955)</f>
        <v>67.96</v>
      </c>
    </row>
    <row r="2957" customHeight="1" ht="15">
      <c r="A2957" s="2" t="inlineStr"/>
      <c r="B2957" s="2" t="inlineStr"/>
      <c r="C2957" s="2" t="inlineStr"/>
      <c r="D2957" s="2" t="inlineStr"/>
      <c r="E2957" s="24" t="inlineStr">
        <is>
          <r>
            <t xml:space="preserve">VALOR:</t>
          </r>
        </is>
      </c>
      <c r="F2957" s="24" t="inlineStr"/>
      <c r="G2957" s="25" t="n">
        <f>ROUND(SUM(G2952,G2956),2)</f>
        <v>529.65</v>
      </c>
    </row>
    <row r="2958" customHeight="1" ht="10">
      <c r="A2958" s="2" t="inlineStr"/>
      <c r="B2958" s="2" t="inlineStr"/>
      <c r="C2958" s="2" t="inlineStr"/>
      <c r="D2958" s="2" t="inlineStr"/>
      <c r="E2958" s="14" t="inlineStr"/>
      <c r="F2958" s="14" t="inlineStr"/>
      <c r="G2958" s="14" t="inlineStr"/>
    </row>
    <row r="2959" customHeight="1" ht="20">
      <c r="A2959" s="15" t="inlineStr">
        <is>
          <r>
            <t xml:space="preserve">3.9.14. ​28.01.070​ Ferragem completa para porta de box de WC tipo livre/ocupado​ (CJ)</t>
          </r>
        </is>
      </c>
      <c r="B2959" s="15" t="inlineStr"/>
      <c r="C2959" s="15" t="inlineStr"/>
      <c r="D2959" s="15" t="inlineStr"/>
      <c r="E2959" s="15" t="inlineStr"/>
      <c r="F2959" s="15" t="inlineStr"/>
      <c r="G2959" s="15" t="inlineStr"/>
    </row>
    <row r="2960" customHeight="1" ht="15">
      <c r="A2960" s="16" t="inlineStr">
        <is>
          <r>
            <t xml:space="preserve">Material</t>
          </r>
        </is>
      </c>
      <c r="B2960" s="16" t="inlineStr"/>
      <c r="C2960" s="17" t="inlineStr">
        <is>
          <r>
            <t xml:space="preserve">FONTE</t>
          </r>
        </is>
      </c>
      <c r="D2960" s="17" t="inlineStr">
        <is>
          <r>
            <t xml:space="preserve">UNID</t>
          </r>
        </is>
      </c>
      <c r="E2960" s="17" t="inlineStr">
        <is>
          <r>
            <t xml:space="preserve">COEFICIENTE</t>
          </r>
        </is>
      </c>
      <c r="F2960" s="17" t="inlineStr">
        <is>
          <r>
            <t xml:space="preserve">PREÇO UNITÁRIO</t>
          </r>
        </is>
      </c>
      <c r="G2960" s="17" t="inlineStr">
        <is>
          <r>
            <t xml:space="preserve">TOTAL</t>
          </r>
        </is>
      </c>
    </row>
    <row r="2961" customHeight="1" ht="29">
      <c r="A2961" s="18" t="inlineStr">
        <is>
          <r>
            <t xml:space="preserve">S.04.000.031731</t>
          </r>
        </is>
      </c>
      <c r="B2961" s="19" t="inlineStr">
        <is>
          <r>
            <t xml:space="preserve">Dobradiça em aço cromado com pino e bola em aço de 3 1/2´ x 3´</t>
          </r>
        </is>
      </c>
      <c r="C2961" s="18" t="inlineStr">
        <is>
          <r>
            <t xml:space="preserve">SP Obras</t>
          </r>
        </is>
      </c>
      <c r="D2961" s="18" t="inlineStr">
        <is>
          <r>
            <t xml:space="preserve">UN</t>
          </r>
        </is>
      </c>
      <c r="E2961" s="20" t="n">
        <v>3.0</v>
      </c>
      <c r="F2961" s="21" t="n">
        <v>36.65</v>
      </c>
      <c r="G2961" s="21" t="n">
        <f>ROUND(ROUND(E2961,4)*F2961,2)</f>
        <v>109.95</v>
      </c>
    </row>
    <row r="2962" customHeight="1" ht="29">
      <c r="A2962" s="18" t="inlineStr">
        <is>
          <r>
            <t xml:space="preserve">H.08.000.031715</t>
          </r>
        </is>
      </c>
      <c r="B2962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2962" s="18" t="inlineStr">
        <is>
          <r>
            <t xml:space="preserve">SP Obras</t>
          </r>
        </is>
      </c>
      <c r="D2962" s="18" t="inlineStr">
        <is>
          <r>
            <t xml:space="preserve">UN</t>
          </r>
        </is>
      </c>
      <c r="E2962" s="20" t="n">
        <v>1.0</v>
      </c>
      <c r="F2962" s="21" t="n">
        <v>166.78</v>
      </c>
      <c r="G2962" s="21" t="n">
        <f>ROUND(ROUND(E2962,4)*F2962,2)</f>
        <v>166.78</v>
      </c>
    </row>
    <row r="2963" customHeight="1" ht="15">
      <c r="A2963" s="2" t="inlineStr"/>
      <c r="B2963" s="2" t="inlineStr"/>
      <c r="C2963" s="2" t="inlineStr"/>
      <c r="D2963" s="2" t="inlineStr"/>
      <c r="E2963" s="22" t="inlineStr">
        <is>
          <r>
            <t xml:space="preserve">TOTAL Material:</t>
          </r>
        </is>
      </c>
      <c r="F2963" s="22" t="inlineStr"/>
      <c r="G2963" s="23" t="n">
        <f>SUM(G2961:G2962)</f>
        <v>276.73</v>
      </c>
    </row>
    <row r="2964" customHeight="1" ht="15">
      <c r="A2964" s="16" t="inlineStr">
        <is>
          <r>
            <t xml:space="preserve">Mão de Obra</t>
          </r>
        </is>
      </c>
      <c r="B2964" s="16" t="inlineStr"/>
      <c r="C2964" s="17" t="inlineStr">
        <is>
          <r>
            <t xml:space="preserve">FONTE</t>
          </r>
        </is>
      </c>
      <c r="D2964" s="17" t="inlineStr">
        <is>
          <r>
            <t xml:space="preserve">UNID</t>
          </r>
        </is>
      </c>
      <c r="E2964" s="17" t="inlineStr">
        <is>
          <r>
            <t xml:space="preserve">COEFICIENTE</t>
          </r>
        </is>
      </c>
      <c r="F2964" s="17" t="inlineStr">
        <is>
          <r>
            <t xml:space="preserve">PREÇO UNITÁRIO</t>
          </r>
        </is>
      </c>
      <c r="G2964" s="17" t="inlineStr">
        <is>
          <r>
            <t xml:space="preserve">TOTAL</t>
          </r>
        </is>
      </c>
    </row>
    <row r="2965" customHeight="1" ht="29">
      <c r="A2965" s="18" t="inlineStr">
        <is>
          <r>
            <t xml:space="preserve">B.01.000.010112</t>
          </r>
        </is>
      </c>
      <c r="B2965" s="19" t="inlineStr">
        <is>
          <r>
            <t xml:space="preserve">Ajudante de carpinteiro</t>
          </r>
        </is>
      </c>
      <c r="C2965" s="18" t="inlineStr">
        <is>
          <r>
            <t xml:space="preserve">SP Obras</t>
          </r>
        </is>
      </c>
      <c r="D2965" s="18" t="inlineStr">
        <is>
          <r>
            <t xml:space="preserve">H</t>
          </r>
        </is>
      </c>
      <c r="E2965" s="20" t="n">
        <v>1.5</v>
      </c>
      <c r="F2965" s="21" t="n">
        <v>20.4363</v>
      </c>
      <c r="G2965" s="21" t="n">
        <f>ROUND(ROUND(E2965,4)*F2965,2)</f>
        <v>30.65</v>
      </c>
    </row>
    <row r="2966" customHeight="1" ht="29">
      <c r="A2966" s="18" t="inlineStr">
        <is>
          <r>
            <t xml:space="preserve">B.01.000.010111</t>
          </r>
        </is>
      </c>
      <c r="B2966" s="19" t="inlineStr">
        <is>
          <r>
            <t xml:space="preserve">Carpinteiro</t>
          </r>
        </is>
      </c>
      <c r="C2966" s="18" t="inlineStr">
        <is>
          <r>
            <t xml:space="preserve">SP Obras</t>
          </r>
        </is>
      </c>
      <c r="D2966" s="18" t="inlineStr">
        <is>
          <r>
            <t xml:space="preserve">H</t>
          </r>
        </is>
      </c>
      <c r="E2966" s="20" t="n">
        <v>1.5</v>
      </c>
      <c r="F2966" s="21" t="n">
        <v>24.8727</v>
      </c>
      <c r="G2966" s="21" t="n">
        <f>ROUND(ROUND(E2966,4)*F2966,2)</f>
        <v>37.31</v>
      </c>
    </row>
    <row r="2967" customHeight="1" ht="15">
      <c r="A2967" s="2" t="inlineStr"/>
      <c r="B2967" s="2" t="inlineStr"/>
      <c r="C2967" s="2" t="inlineStr"/>
      <c r="D2967" s="2" t="inlineStr"/>
      <c r="E2967" s="22" t="inlineStr">
        <is>
          <r>
            <t xml:space="preserve">TOTAL Mão de Obra:</t>
          </r>
        </is>
      </c>
      <c r="F2967" s="22" t="inlineStr"/>
      <c r="G2967" s="23" t="n">
        <f>SUM(G2965:G2966)</f>
        <v>67.96</v>
      </c>
    </row>
    <row r="2968" customHeight="1" ht="15">
      <c r="A2968" s="2" t="inlineStr"/>
      <c r="B2968" s="2" t="inlineStr"/>
      <c r="C2968" s="2" t="inlineStr"/>
      <c r="D2968" s="2" t="inlineStr"/>
      <c r="E2968" s="24" t="inlineStr">
        <is>
          <r>
            <t xml:space="preserve">VALOR:</t>
          </r>
        </is>
      </c>
      <c r="F2968" s="24" t="inlineStr"/>
      <c r="G2968" s="25" t="n">
        <f>ROUND(SUM(G2963,G2967),2)</f>
        <v>344.7</v>
      </c>
    </row>
    <row r="2969" customHeight="1" ht="10">
      <c r="A2969" s="2" t="inlineStr"/>
      <c r="B2969" s="2" t="inlineStr"/>
      <c r="C2969" s="2" t="inlineStr"/>
      <c r="D2969" s="2" t="inlineStr"/>
      <c r="E2969" s="14" t="inlineStr"/>
      <c r="F2969" s="14" t="inlineStr"/>
      <c r="G2969" s="14" t="inlineStr"/>
    </row>
    <row r="2970" customHeight="1" ht="20">
      <c r="A2970" s="15" t="inlineStr">
        <is>
          <r>
            <t xml:space="preserve">3.9.15. ​33.10.020​ Tinta látex em massa, inclusive preparo​ (M2)</t>
          </r>
        </is>
      </c>
      <c r="B2970" s="15" t="inlineStr"/>
      <c r="C2970" s="15" t="inlineStr"/>
      <c r="D2970" s="15" t="inlineStr"/>
      <c r="E2970" s="15" t="inlineStr"/>
      <c r="F2970" s="15" t="inlineStr"/>
      <c r="G2970" s="15" t="inlineStr"/>
    </row>
    <row r="2971" customHeight="1" ht="15">
      <c r="A2971" s="16" t="inlineStr">
        <is>
          <r>
            <t xml:space="preserve">Material</t>
          </r>
        </is>
      </c>
      <c r="B2971" s="16" t="inlineStr"/>
      <c r="C2971" s="17" t="inlineStr">
        <is>
          <r>
            <t xml:space="preserve">FONTE</t>
          </r>
        </is>
      </c>
      <c r="D2971" s="17" t="inlineStr">
        <is>
          <r>
            <t xml:space="preserve">UNID</t>
          </r>
        </is>
      </c>
      <c r="E2971" s="17" t="inlineStr">
        <is>
          <r>
            <t xml:space="preserve">COEFICIENTE</t>
          </r>
        </is>
      </c>
      <c r="F2971" s="17" t="inlineStr">
        <is>
          <r>
            <t xml:space="preserve">PREÇO UNITÁRIO</t>
          </r>
        </is>
      </c>
      <c r="G2971" s="17" t="inlineStr">
        <is>
          <r>
            <t xml:space="preserve">TOTAL</t>
          </r>
        </is>
      </c>
    </row>
    <row r="2972" customHeight="1" ht="29">
      <c r="A2972" s="18" t="inlineStr">
        <is>
          <r>
            <t xml:space="preserve">S.04.000.038014</t>
          </r>
        </is>
      </c>
      <c r="B2972" s="19" t="inlineStr">
        <is>
          <r>
            <t xml:space="preserve">Lixa massa/madeira uso geral Norton, Alcar ou equivalente (médias)</t>
          </r>
        </is>
      </c>
      <c r="C2972" s="18" t="inlineStr">
        <is>
          <r>
            <t xml:space="preserve">SP Obras</t>
          </r>
        </is>
      </c>
      <c r="D2972" s="18" t="inlineStr">
        <is>
          <r>
            <t xml:space="preserve">UN</t>
          </r>
        </is>
      </c>
      <c r="E2972" s="20" t="n">
        <v>0.3</v>
      </c>
      <c r="F2972" s="21" t="n">
        <v>0.77</v>
      </c>
      <c r="G2972" s="21" t="n">
        <f>ROUND(ROUND(E2972,4)*F2972,2)</f>
        <v>0.23</v>
      </c>
    </row>
    <row r="2973" customHeight="1" ht="29">
      <c r="A2973" s="18" t="inlineStr">
        <is>
          <r>
            <t xml:space="preserve">J.02.000.037518</t>
          </r>
        </is>
      </c>
      <c r="B2973" s="19" t="inlineStr">
        <is>
          <r>
            <t xml:space="preserve">Selador para tinta acrílica Coral, Suvinil ou equivalente</t>
          </r>
        </is>
      </c>
      <c r="C2973" s="18" t="inlineStr">
        <is>
          <r>
            <t xml:space="preserve">SP Obras</t>
          </r>
        </is>
      </c>
      <c r="D2973" s="18" t="inlineStr">
        <is>
          <r>
            <t xml:space="preserve">L</t>
          </r>
        </is>
      </c>
      <c r="E2973" s="20" t="n">
        <v>0.24</v>
      </c>
      <c r="F2973" s="21" t="n">
        <v>14.15</v>
      </c>
      <c r="G2973" s="21" t="n">
        <f>ROUND(ROUND(E2973,4)*F2973,2)</f>
        <v>3.4</v>
      </c>
    </row>
    <row r="2974" customHeight="1" ht="29">
      <c r="A2974" s="18" t="inlineStr">
        <is>
          <r>
            <t xml:space="preserve">J.02.000.037513</t>
          </r>
        </is>
      </c>
      <c r="B2974" s="19" t="inlineStr">
        <is>
          <r>
            <t xml:space="preserve">Tinta latex, acabamento fosco aveludado, ref. coral 3 em 1 da Coral, rende e cobre muito da Suvinil ou equivalente</t>
          </r>
        </is>
      </c>
      <c r="C2974" s="18" t="inlineStr">
        <is>
          <r>
            <t xml:space="preserve">SP Obras</t>
          </r>
        </is>
      </c>
      <c r="D2974" s="18" t="inlineStr">
        <is>
          <r>
            <t xml:space="preserve">L</t>
          </r>
        </is>
      </c>
      <c r="E2974" s="20" t="n">
        <v>0.25</v>
      </c>
      <c r="F2974" s="21" t="n">
        <v>17.32</v>
      </c>
      <c r="G2974" s="21" t="n">
        <f>ROUND(ROUND(E2974,4)*F2974,2)</f>
        <v>4.33</v>
      </c>
    </row>
    <row r="2975" customHeight="1" ht="15">
      <c r="A2975" s="2" t="inlineStr"/>
      <c r="B2975" s="2" t="inlineStr"/>
      <c r="C2975" s="2" t="inlineStr"/>
      <c r="D2975" s="2" t="inlineStr"/>
      <c r="E2975" s="22" t="inlineStr">
        <is>
          <r>
            <t xml:space="preserve">TOTAL Material:</t>
          </r>
        </is>
      </c>
      <c r="F2975" s="22" t="inlineStr"/>
      <c r="G2975" s="23" t="n">
        <f>SUM(G2972:G2974)</f>
        <v>7.96</v>
      </c>
    </row>
    <row r="2976" customHeight="1" ht="15">
      <c r="A2976" s="16" t="inlineStr">
        <is>
          <r>
            <t xml:space="preserve">Mão de Obra</t>
          </r>
        </is>
      </c>
      <c r="B2976" s="16" t="inlineStr"/>
      <c r="C2976" s="17" t="inlineStr">
        <is>
          <r>
            <t xml:space="preserve">FONTE</t>
          </r>
        </is>
      </c>
      <c r="D2976" s="17" t="inlineStr">
        <is>
          <r>
            <t xml:space="preserve">UNID</t>
          </r>
        </is>
      </c>
      <c r="E2976" s="17" t="inlineStr">
        <is>
          <r>
            <t xml:space="preserve">COEFICIENTE</t>
          </r>
        </is>
      </c>
      <c r="F2976" s="17" t="inlineStr">
        <is>
          <r>
            <t xml:space="preserve">PREÇO UNITÁRIO</t>
          </r>
        </is>
      </c>
      <c r="G2976" s="17" t="inlineStr">
        <is>
          <r>
            <t xml:space="preserve">TOTAL</t>
          </r>
        </is>
      </c>
    </row>
    <row r="2977" customHeight="1" ht="29">
      <c r="A2977" s="18" t="inlineStr">
        <is>
          <r>
            <t xml:space="preserve">B.01.000.010141</t>
          </r>
        </is>
      </c>
      <c r="B2977" s="19" t="inlineStr">
        <is>
          <r>
            <t xml:space="preserve">Ajudante de pintor</t>
          </r>
        </is>
      </c>
      <c r="C2977" s="18" t="inlineStr">
        <is>
          <r>
            <t xml:space="preserve">SP Obras</t>
          </r>
        </is>
      </c>
      <c r="D2977" s="18" t="inlineStr">
        <is>
          <r>
            <t xml:space="preserve">H</t>
          </r>
        </is>
      </c>
      <c r="E2977" s="20" t="n">
        <v>0.4</v>
      </c>
      <c r="F2977" s="21" t="n">
        <v>20.4363</v>
      </c>
      <c r="G2977" s="21" t="n">
        <f>ROUND(ROUND(E2977,4)*F2977,2)</f>
        <v>8.17</v>
      </c>
    </row>
    <row r="2978" customHeight="1" ht="29">
      <c r="A2978" s="18" t="inlineStr">
        <is>
          <r>
            <t xml:space="preserve">B.01.000.010140</t>
          </r>
        </is>
      </c>
      <c r="B2978" s="19" t="inlineStr">
        <is>
          <r>
            <t xml:space="preserve">Pintor</t>
          </r>
        </is>
      </c>
      <c r="C2978" s="18" t="inlineStr">
        <is>
          <r>
            <t xml:space="preserve">SP Obras</t>
          </r>
        </is>
      </c>
      <c r="D2978" s="18" t="inlineStr">
        <is>
          <r>
            <t xml:space="preserve">H</t>
          </r>
        </is>
      </c>
      <c r="E2978" s="20" t="n">
        <v>0.45</v>
      </c>
      <c r="F2978" s="21" t="n">
        <v>29.8021</v>
      </c>
      <c r="G2978" s="21" t="n">
        <f>ROUND(ROUND(E2978,4)*F2978,2)</f>
        <v>13.41</v>
      </c>
    </row>
    <row r="2979" customHeight="1" ht="15">
      <c r="A2979" s="2" t="inlineStr"/>
      <c r="B2979" s="2" t="inlineStr"/>
      <c r="C2979" s="2" t="inlineStr"/>
      <c r="D2979" s="2" t="inlineStr"/>
      <c r="E2979" s="22" t="inlineStr">
        <is>
          <r>
            <t xml:space="preserve">TOTAL Mão de Obra:</t>
          </r>
        </is>
      </c>
      <c r="F2979" s="22" t="inlineStr"/>
      <c r="G2979" s="23" t="n">
        <f>SUM(G2977:G2978)</f>
        <v>21.58</v>
      </c>
    </row>
    <row r="2980" customHeight="1" ht="15">
      <c r="A2980" s="2" t="inlineStr"/>
      <c r="B2980" s="2" t="inlineStr"/>
      <c r="C2980" s="2" t="inlineStr"/>
      <c r="D2980" s="2" t="inlineStr"/>
      <c r="E2980" s="24" t="inlineStr">
        <is>
          <r>
            <t xml:space="preserve">VALOR:</t>
          </r>
        </is>
      </c>
      <c r="F2980" s="24" t="inlineStr"/>
      <c r="G2980" s="25" t="n">
        <f>ROUND(SUM(G2975,G2979),2)</f>
        <v>29.55</v>
      </c>
    </row>
    <row r="2981" customHeight="1" ht="10">
      <c r="A2981" s="2" t="inlineStr"/>
      <c r="B2981" s="2" t="inlineStr"/>
      <c r="C2981" s="2" t="inlineStr"/>
      <c r="D2981" s="2" t="inlineStr"/>
      <c r="E2981" s="14" t="inlineStr"/>
      <c r="F2981" s="14" t="inlineStr"/>
      <c r="G2981" s="14" t="inlineStr"/>
    </row>
    <row r="2982" customHeight="1" ht="20">
      <c r="A2982" s="15" t="inlineStr">
        <is>
          <r>
            <t xml:space="preserve">3.9.16. ​33.11.050​ Esmalte à base água em superfície metálica, inclusive preparo​ (M2)</t>
          </r>
        </is>
      </c>
      <c r="B2982" s="15" t="inlineStr"/>
      <c r="C2982" s="15" t="inlineStr"/>
      <c r="D2982" s="15" t="inlineStr"/>
      <c r="E2982" s="15" t="inlineStr"/>
      <c r="F2982" s="15" t="inlineStr"/>
      <c r="G2982" s="15" t="inlineStr"/>
    </row>
    <row r="2983" customHeight="1" ht="15">
      <c r="A2983" s="16" t="inlineStr">
        <is>
          <r>
            <t xml:space="preserve">Material</t>
          </r>
        </is>
      </c>
      <c r="B2983" s="16" t="inlineStr"/>
      <c r="C2983" s="17" t="inlineStr">
        <is>
          <r>
            <t xml:space="preserve">FONTE</t>
          </r>
        </is>
      </c>
      <c r="D2983" s="17" t="inlineStr">
        <is>
          <r>
            <t xml:space="preserve">UNID</t>
          </r>
        </is>
      </c>
      <c r="E2983" s="17" t="inlineStr">
        <is>
          <r>
            <t xml:space="preserve">COEFICIENTE</t>
          </r>
        </is>
      </c>
      <c r="F2983" s="17" t="inlineStr">
        <is>
          <r>
            <t xml:space="preserve">PREÇO UNITÁRIO</t>
          </r>
        </is>
      </c>
      <c r="G2983" s="17" t="inlineStr">
        <is>
          <r>
            <t xml:space="preserve">TOTAL</t>
          </r>
        </is>
      </c>
    </row>
    <row r="2984" customHeight="1" ht="38">
      <c r="A2984" s="18" t="inlineStr">
        <is>
          <r>
            <t xml:space="preserve">J.02.000.038000</t>
          </r>
        </is>
      </c>
      <c r="B2984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984" s="18" t="inlineStr">
        <is>
          <r>
            <t xml:space="preserve">SP Obras</t>
          </r>
        </is>
      </c>
      <c r="D2984" s="18" t="inlineStr">
        <is>
          <r>
            <t xml:space="preserve">L</t>
          </r>
        </is>
      </c>
      <c r="E2984" s="20" t="n">
        <v>0.2</v>
      </c>
      <c r="F2984" s="21" t="n">
        <v>41.61</v>
      </c>
      <c r="G2984" s="21" t="n">
        <f>ROUND(ROUND(E2984,4)*F2984,2)</f>
        <v>8.32</v>
      </c>
    </row>
    <row r="2985" customHeight="1" ht="29">
      <c r="A2985" s="18" t="inlineStr">
        <is>
          <r>
            <t xml:space="preserve">J.01.000.038040</t>
          </r>
        </is>
      </c>
      <c r="B2985" s="19" t="inlineStr">
        <is>
          <r>
            <t xml:space="preserve">Lixa d´água, ref. Norton n° 80, Aquaflex ou equivalente</t>
          </r>
        </is>
      </c>
      <c r="C2985" s="18" t="inlineStr">
        <is>
          <r>
            <t xml:space="preserve">SP Obras</t>
          </r>
        </is>
      </c>
      <c r="D2985" s="18" t="inlineStr">
        <is>
          <r>
            <t xml:space="preserve">UN</t>
          </r>
        </is>
      </c>
      <c r="E2985" s="20" t="n">
        <v>0.3</v>
      </c>
      <c r="F2985" s="21" t="n">
        <v>2.17</v>
      </c>
      <c r="G2985" s="21" t="n">
        <f>ROUND(ROUND(E2985,4)*F2985,2)</f>
        <v>0.65</v>
      </c>
    </row>
    <row r="2986" customHeight="1" ht="38">
      <c r="A2986" s="18" t="inlineStr">
        <is>
          <r>
            <t xml:space="preserve">J.02.000.028058</t>
          </r>
        </is>
      </c>
      <c r="B2986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986" s="18" t="inlineStr">
        <is>
          <r>
            <t xml:space="preserve">SP Obras</t>
          </r>
        </is>
      </c>
      <c r="D2986" s="18" t="inlineStr">
        <is>
          <r>
            <t xml:space="preserve">L</t>
          </r>
        </is>
      </c>
      <c r="E2986" s="20" t="n">
        <v>0.25</v>
      </c>
      <c r="F2986" s="21" t="n">
        <v>39.44</v>
      </c>
      <c r="G2986" s="21" t="n">
        <f>ROUND(ROUND(E2986,4)*F2986,2)</f>
        <v>9.86</v>
      </c>
    </row>
    <row r="2987" customHeight="1" ht="15">
      <c r="A2987" s="2" t="inlineStr"/>
      <c r="B2987" s="2" t="inlineStr"/>
      <c r="C2987" s="2" t="inlineStr"/>
      <c r="D2987" s="2" t="inlineStr"/>
      <c r="E2987" s="22" t="inlineStr">
        <is>
          <r>
            <t xml:space="preserve">TOTAL Material:</t>
          </r>
        </is>
      </c>
      <c r="F2987" s="22" t="inlineStr"/>
      <c r="G2987" s="23" t="n">
        <f>SUM(G2984:G2986)</f>
        <v>18.83</v>
      </c>
    </row>
    <row r="2988" customHeight="1" ht="15">
      <c r="A2988" s="16" t="inlineStr">
        <is>
          <r>
            <t xml:space="preserve">Mão de Obra</t>
          </r>
        </is>
      </c>
      <c r="B2988" s="16" t="inlineStr"/>
      <c r="C2988" s="17" t="inlineStr">
        <is>
          <r>
            <t xml:space="preserve">FONTE</t>
          </r>
        </is>
      </c>
      <c r="D2988" s="17" t="inlineStr">
        <is>
          <r>
            <t xml:space="preserve">UNID</t>
          </r>
        </is>
      </c>
      <c r="E2988" s="17" t="inlineStr">
        <is>
          <r>
            <t xml:space="preserve">COEFICIENTE</t>
          </r>
        </is>
      </c>
      <c r="F2988" s="17" t="inlineStr">
        <is>
          <r>
            <t xml:space="preserve">PREÇO UNITÁRIO</t>
          </r>
        </is>
      </c>
      <c r="G2988" s="17" t="inlineStr">
        <is>
          <r>
            <t xml:space="preserve">TOTAL</t>
          </r>
        </is>
      </c>
    </row>
    <row r="2989" customHeight="1" ht="29">
      <c r="A2989" s="18" t="inlineStr">
        <is>
          <r>
            <t xml:space="preserve">B.01.000.010141</t>
          </r>
        </is>
      </c>
      <c r="B2989" s="19" t="inlineStr">
        <is>
          <r>
            <t xml:space="preserve">Ajudante de pintor</t>
          </r>
        </is>
      </c>
      <c r="C2989" s="18" t="inlineStr">
        <is>
          <r>
            <t xml:space="preserve">SP Obras</t>
          </r>
        </is>
      </c>
      <c r="D2989" s="18" t="inlineStr">
        <is>
          <r>
            <t xml:space="preserve">H</t>
          </r>
        </is>
      </c>
      <c r="E2989" s="20" t="n">
        <v>0.6</v>
      </c>
      <c r="F2989" s="21" t="n">
        <v>20.4363</v>
      </c>
      <c r="G2989" s="21" t="n">
        <f>ROUND(ROUND(E2989,4)*F2989,2)</f>
        <v>12.26</v>
      </c>
    </row>
    <row r="2990" customHeight="1" ht="29">
      <c r="A2990" s="18" t="inlineStr">
        <is>
          <r>
            <t xml:space="preserve">B.01.000.010140</t>
          </r>
        </is>
      </c>
      <c r="B2990" s="19" t="inlineStr">
        <is>
          <r>
            <t xml:space="preserve">Pintor</t>
          </r>
        </is>
      </c>
      <c r="C2990" s="18" t="inlineStr">
        <is>
          <r>
            <t xml:space="preserve">SP Obras</t>
          </r>
        </is>
      </c>
      <c r="D2990" s="18" t="inlineStr">
        <is>
          <r>
            <t xml:space="preserve">H</t>
          </r>
        </is>
      </c>
      <c r="E2990" s="20" t="n">
        <v>0.6</v>
      </c>
      <c r="F2990" s="21" t="n">
        <v>29.8021</v>
      </c>
      <c r="G2990" s="21" t="n">
        <f>ROUND(ROUND(E2990,4)*F2990,2)</f>
        <v>17.88</v>
      </c>
    </row>
    <row r="2991" customHeight="1" ht="15">
      <c r="A2991" s="2" t="inlineStr"/>
      <c r="B2991" s="2" t="inlineStr"/>
      <c r="C2991" s="2" t="inlineStr"/>
      <c r="D2991" s="2" t="inlineStr"/>
      <c r="E2991" s="22" t="inlineStr">
        <is>
          <r>
            <t xml:space="preserve">TOTAL Mão de Obra:</t>
          </r>
        </is>
      </c>
      <c r="F2991" s="22" t="inlineStr"/>
      <c r="G2991" s="23" t="n">
        <f>SUM(G2989:G2990)</f>
        <v>30.14</v>
      </c>
    </row>
    <row r="2992" customHeight="1" ht="15">
      <c r="A2992" s="2" t="inlineStr"/>
      <c r="B2992" s="2" t="inlineStr"/>
      <c r="C2992" s="2" t="inlineStr"/>
      <c r="D2992" s="2" t="inlineStr"/>
      <c r="E2992" s="24" t="inlineStr">
        <is>
          <r>
            <t xml:space="preserve">VALOR:</t>
          </r>
        </is>
      </c>
      <c r="F2992" s="24" t="inlineStr"/>
      <c r="G2992" s="25" t="n">
        <f>ROUND(SUM(G2987,G2991),2)</f>
        <v>48.97</v>
      </c>
    </row>
    <row r="2993" customHeight="1" ht="10">
      <c r="A2993" s="2" t="inlineStr"/>
      <c r="B2993" s="2" t="inlineStr"/>
      <c r="C2993" s="2" t="inlineStr"/>
      <c r="D2993" s="2" t="inlineStr"/>
      <c r="E2993" s="14" t="inlineStr"/>
      <c r="F2993" s="14" t="inlineStr"/>
      <c r="G2993" s="14" t="inlineStr"/>
    </row>
    <row r="2994" customHeight="1" ht="20">
      <c r="A2994" s="15" t="inlineStr">
        <is>
          <r>
            <t xml:space="preserve">3.9.17. ​33.12.011​ Esmalte à base de água em madeira, inclusive preparo​ (M2)</t>
          </r>
        </is>
      </c>
      <c r="B2994" s="15" t="inlineStr"/>
      <c r="C2994" s="15" t="inlineStr"/>
      <c r="D2994" s="15" t="inlineStr"/>
      <c r="E2994" s="15" t="inlineStr"/>
      <c r="F2994" s="15" t="inlineStr"/>
      <c r="G2994" s="15" t="inlineStr"/>
    </row>
    <row r="2995" customHeight="1" ht="15">
      <c r="A2995" s="16" t="inlineStr">
        <is>
          <r>
            <t xml:space="preserve">Material</t>
          </r>
        </is>
      </c>
      <c r="B2995" s="16" t="inlineStr"/>
      <c r="C2995" s="17" t="inlineStr">
        <is>
          <r>
            <t xml:space="preserve">FONTE</t>
          </r>
        </is>
      </c>
      <c r="D2995" s="17" t="inlineStr">
        <is>
          <r>
            <t xml:space="preserve">UNID</t>
          </r>
        </is>
      </c>
      <c r="E2995" s="17" t="inlineStr">
        <is>
          <r>
            <t xml:space="preserve">COEFICIENTE</t>
          </r>
        </is>
      </c>
      <c r="F2995" s="17" t="inlineStr">
        <is>
          <r>
            <t xml:space="preserve">PREÇO UNITÁRIO</t>
          </r>
        </is>
      </c>
      <c r="G2995" s="17" t="inlineStr">
        <is>
          <r>
            <t xml:space="preserve">TOTAL</t>
          </r>
        </is>
      </c>
    </row>
    <row r="2996" customHeight="1" ht="38">
      <c r="A2996" s="18" t="inlineStr">
        <is>
          <r>
            <t xml:space="preserve">J.02.000.038000</t>
          </r>
        </is>
      </c>
      <c r="B2996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2996" s="18" t="inlineStr">
        <is>
          <r>
            <t xml:space="preserve">SP Obras</t>
          </r>
        </is>
      </c>
      <c r="D2996" s="18" t="inlineStr">
        <is>
          <r>
            <t xml:space="preserve">L</t>
          </r>
        </is>
      </c>
      <c r="E2996" s="20" t="n">
        <v>0.2</v>
      </c>
      <c r="F2996" s="21" t="n">
        <v>41.61</v>
      </c>
      <c r="G2996" s="21" t="n">
        <f>ROUND(ROUND(E2996,4)*F2996,2)</f>
        <v>8.32</v>
      </c>
    </row>
    <row r="2997" customHeight="1" ht="29">
      <c r="A2997" s="18" t="inlineStr">
        <is>
          <r>
            <t xml:space="preserve">J.01.000.038040</t>
          </r>
        </is>
      </c>
      <c r="B2997" s="19" t="inlineStr">
        <is>
          <r>
            <t xml:space="preserve">Lixa d´água, ref. Norton n° 80, Aquaflex ou equivalente</t>
          </r>
        </is>
      </c>
      <c r="C2997" s="18" t="inlineStr">
        <is>
          <r>
            <t xml:space="preserve">SP Obras</t>
          </r>
        </is>
      </c>
      <c r="D2997" s="18" t="inlineStr">
        <is>
          <r>
            <t xml:space="preserve">UN</t>
          </r>
        </is>
      </c>
      <c r="E2997" s="20" t="n">
        <v>0.5</v>
      </c>
      <c r="F2997" s="21" t="n">
        <v>2.17</v>
      </c>
      <c r="G2997" s="21" t="n">
        <f>ROUND(ROUND(E2997,4)*F2997,2)</f>
        <v>1.09</v>
      </c>
    </row>
    <row r="2998" customHeight="1" ht="38">
      <c r="A2998" s="18" t="inlineStr">
        <is>
          <r>
            <t xml:space="preserve">J.02.000.028058</t>
          </r>
        </is>
      </c>
      <c r="B2998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2998" s="18" t="inlineStr">
        <is>
          <r>
            <t xml:space="preserve">SP Obras</t>
          </r>
        </is>
      </c>
      <c r="D2998" s="18" t="inlineStr">
        <is>
          <r>
            <t xml:space="preserve">L</t>
          </r>
        </is>
      </c>
      <c r="E2998" s="20" t="n">
        <v>0.25</v>
      </c>
      <c r="F2998" s="21" t="n">
        <v>39.44</v>
      </c>
      <c r="G2998" s="21" t="n">
        <f>ROUND(ROUND(E2998,4)*F2998,2)</f>
        <v>9.86</v>
      </c>
    </row>
    <row r="2999" customHeight="1" ht="15">
      <c r="A2999" s="2" t="inlineStr"/>
      <c r="B2999" s="2" t="inlineStr"/>
      <c r="C2999" s="2" t="inlineStr"/>
      <c r="D2999" s="2" t="inlineStr"/>
      <c r="E2999" s="22" t="inlineStr">
        <is>
          <r>
            <t xml:space="preserve">TOTAL Material:</t>
          </r>
        </is>
      </c>
      <c r="F2999" s="22" t="inlineStr"/>
      <c r="G2999" s="23" t="n">
        <f>SUM(G2996:G2998)</f>
        <v>19.27</v>
      </c>
    </row>
    <row r="3000" customHeight="1" ht="15">
      <c r="A3000" s="16" t="inlineStr">
        <is>
          <r>
            <t xml:space="preserve">Mão de Obra</t>
          </r>
        </is>
      </c>
      <c r="B3000" s="16" t="inlineStr"/>
      <c r="C3000" s="17" t="inlineStr">
        <is>
          <r>
            <t xml:space="preserve">FONTE</t>
          </r>
        </is>
      </c>
      <c r="D3000" s="17" t="inlineStr">
        <is>
          <r>
            <t xml:space="preserve">UNID</t>
          </r>
        </is>
      </c>
      <c r="E3000" s="17" t="inlineStr">
        <is>
          <r>
            <t xml:space="preserve">COEFICIENTE</t>
          </r>
        </is>
      </c>
      <c r="F3000" s="17" t="inlineStr">
        <is>
          <r>
            <t xml:space="preserve">PREÇO UNITÁRIO</t>
          </r>
        </is>
      </c>
      <c r="G3000" s="17" t="inlineStr">
        <is>
          <r>
            <t xml:space="preserve">TOTAL</t>
          </r>
        </is>
      </c>
    </row>
    <row r="3001" customHeight="1" ht="29">
      <c r="A3001" s="18" t="inlineStr">
        <is>
          <r>
            <t xml:space="preserve">B.01.000.010141</t>
          </r>
        </is>
      </c>
      <c r="B3001" s="19" t="inlineStr">
        <is>
          <r>
            <t xml:space="preserve">Ajudante de pintor</t>
          </r>
        </is>
      </c>
      <c r="C3001" s="18" t="inlineStr">
        <is>
          <r>
            <t xml:space="preserve">SP Obras</t>
          </r>
        </is>
      </c>
      <c r="D3001" s="18" t="inlineStr">
        <is>
          <r>
            <t xml:space="preserve">H</t>
          </r>
        </is>
      </c>
      <c r="E3001" s="20" t="n">
        <v>0.6</v>
      </c>
      <c r="F3001" s="21" t="n">
        <v>20.4363</v>
      </c>
      <c r="G3001" s="21" t="n">
        <f>ROUND(ROUND(E3001,4)*F3001,2)</f>
        <v>12.26</v>
      </c>
    </row>
    <row r="3002" customHeight="1" ht="29">
      <c r="A3002" s="18" t="inlineStr">
        <is>
          <r>
            <t xml:space="preserve">B.01.000.010140</t>
          </r>
        </is>
      </c>
      <c r="B3002" s="19" t="inlineStr">
        <is>
          <r>
            <t xml:space="preserve">Pintor</t>
          </r>
        </is>
      </c>
      <c r="C3002" s="18" t="inlineStr">
        <is>
          <r>
            <t xml:space="preserve">SP Obras</t>
          </r>
        </is>
      </c>
      <c r="D3002" s="18" t="inlineStr">
        <is>
          <r>
            <t xml:space="preserve">H</t>
          </r>
        </is>
      </c>
      <c r="E3002" s="20" t="n">
        <v>0.6</v>
      </c>
      <c r="F3002" s="21" t="n">
        <v>29.8021</v>
      </c>
      <c r="G3002" s="21" t="n">
        <f>ROUND(ROUND(E3002,4)*F3002,2)</f>
        <v>17.88</v>
      </c>
    </row>
    <row r="3003" customHeight="1" ht="15">
      <c r="A3003" s="2" t="inlineStr"/>
      <c r="B3003" s="2" t="inlineStr"/>
      <c r="C3003" s="2" t="inlineStr"/>
      <c r="D3003" s="2" t="inlineStr"/>
      <c r="E3003" s="22" t="inlineStr">
        <is>
          <r>
            <t xml:space="preserve">TOTAL Mão de Obra:</t>
          </r>
        </is>
      </c>
      <c r="F3003" s="22" t="inlineStr"/>
      <c r="G3003" s="23" t="n">
        <f>SUM(G3001:G3002)</f>
        <v>30.14</v>
      </c>
    </row>
    <row r="3004" customHeight="1" ht="15">
      <c r="A3004" s="2" t="inlineStr"/>
      <c r="B3004" s="2" t="inlineStr"/>
      <c r="C3004" s="2" t="inlineStr"/>
      <c r="D3004" s="2" t="inlineStr"/>
      <c r="E3004" s="24" t="inlineStr">
        <is>
          <r>
            <t xml:space="preserve">VALOR:</t>
          </r>
        </is>
      </c>
      <c r="F3004" s="24" t="inlineStr"/>
      <c r="G3004" s="25" t="n">
        <f>ROUND(SUM(G2999,G3003),2)</f>
        <v>49.41</v>
      </c>
    </row>
    <row r="3005" customHeight="1" ht="10">
      <c r="A3005" s="2" t="inlineStr"/>
      <c r="B3005" s="2" t="inlineStr"/>
      <c r="C3005" s="2" t="inlineStr"/>
      <c r="D3005" s="2" t="inlineStr"/>
      <c r="E3005" s="14" t="inlineStr"/>
      <c r="F3005" s="14" t="inlineStr"/>
      <c r="G3005" s="14" t="inlineStr"/>
    </row>
    <row r="3006" customHeight="1" ht="20">
      <c r="A3006" s="15" t="inlineStr">
        <is>
          <r>
            <t xml:space="preserve">3.10.1. ​11.18.040​ Lastro de pedra britada​ (M3)</t>
          </r>
        </is>
      </c>
      <c r="B3006" s="15" t="inlineStr"/>
      <c r="C3006" s="15" t="inlineStr"/>
      <c r="D3006" s="15" t="inlineStr"/>
      <c r="E3006" s="15" t="inlineStr"/>
      <c r="F3006" s="15" t="inlineStr"/>
      <c r="G3006" s="15" t="inlineStr"/>
    </row>
    <row r="3007" customHeight="1" ht="15">
      <c r="A3007" s="16" t="inlineStr">
        <is>
          <r>
            <t xml:space="preserve">Material</t>
          </r>
        </is>
      </c>
      <c r="B3007" s="16" t="inlineStr"/>
      <c r="C3007" s="17" t="inlineStr">
        <is>
          <r>
            <t xml:space="preserve">FONTE</t>
          </r>
        </is>
      </c>
      <c r="D3007" s="17" t="inlineStr">
        <is>
          <r>
            <t xml:space="preserve">UNID</t>
          </r>
        </is>
      </c>
      <c r="E3007" s="17" t="inlineStr">
        <is>
          <r>
            <t xml:space="preserve">COEFICIENTE</t>
          </r>
        </is>
      </c>
      <c r="F3007" s="17" t="inlineStr">
        <is>
          <r>
            <t xml:space="preserve">PREÇO UNITÁRIO</t>
          </r>
        </is>
      </c>
      <c r="G3007" s="17" t="inlineStr">
        <is>
          <r>
            <t xml:space="preserve">TOTAL</t>
          </r>
        </is>
      </c>
    </row>
    <row r="3008" customHeight="1" ht="29">
      <c r="A3008" s="18" t="inlineStr">
        <is>
          <r>
            <t xml:space="preserve">B.05.000.020518</t>
          </r>
        </is>
      </c>
      <c r="B3008" s="19" t="inlineStr">
        <is>
          <r>
            <t xml:space="preserve">Pedra britada nº médios 1.2.3 e 4 (a granel)</t>
          </r>
        </is>
      </c>
      <c r="C3008" s="18" t="inlineStr">
        <is>
          <r>
            <t xml:space="preserve">SP Obras</t>
          </r>
        </is>
      </c>
      <c r="D3008" s="18" t="inlineStr">
        <is>
          <r>
            <t xml:space="preserve">M3</t>
          </r>
        </is>
      </c>
      <c r="E3008" s="20" t="n">
        <v>1.2</v>
      </c>
      <c r="F3008" s="21" t="n">
        <v>154.13</v>
      </c>
      <c r="G3008" s="21" t="n">
        <f>ROUND(ROUND(E3008,4)*F3008,2)</f>
        <v>184.96</v>
      </c>
    </row>
    <row r="3009" customHeight="1" ht="15">
      <c r="A3009" s="2" t="inlineStr"/>
      <c r="B3009" s="2" t="inlineStr"/>
      <c r="C3009" s="2" t="inlineStr"/>
      <c r="D3009" s="2" t="inlineStr"/>
      <c r="E3009" s="22" t="inlineStr">
        <is>
          <r>
            <t xml:space="preserve">TOTAL Material:</t>
          </r>
        </is>
      </c>
      <c r="F3009" s="22" t="inlineStr"/>
      <c r="G3009" s="23" t="n">
        <f>SUM(G3008:G3008)</f>
        <v>184.96</v>
      </c>
    </row>
    <row r="3010" customHeight="1" ht="15">
      <c r="A3010" s="16" t="inlineStr">
        <is>
          <r>
            <t xml:space="preserve">Mão de Obra</t>
          </r>
        </is>
      </c>
      <c r="B3010" s="16" t="inlineStr"/>
      <c r="C3010" s="17" t="inlineStr">
        <is>
          <r>
            <t xml:space="preserve">FONTE</t>
          </r>
        </is>
      </c>
      <c r="D3010" s="17" t="inlineStr">
        <is>
          <r>
            <t xml:space="preserve">UNID</t>
          </r>
        </is>
      </c>
      <c r="E3010" s="17" t="inlineStr">
        <is>
          <r>
            <t xml:space="preserve">COEFICIENTE</t>
          </r>
        </is>
      </c>
      <c r="F3010" s="17" t="inlineStr">
        <is>
          <r>
            <t xml:space="preserve">PREÇO UNITÁRIO</t>
          </r>
        </is>
      </c>
      <c r="G3010" s="17" t="inlineStr">
        <is>
          <r>
            <t xml:space="preserve">TOTAL</t>
          </r>
        </is>
      </c>
    </row>
    <row r="3011" customHeight="1" ht="29">
      <c r="A3011" s="18" t="inlineStr">
        <is>
          <r>
            <t xml:space="preserve">B.01.000.010146</t>
          </r>
        </is>
      </c>
      <c r="B3011" s="19" t="inlineStr">
        <is>
          <r>
            <t xml:space="preserve">Servente</t>
          </r>
        </is>
      </c>
      <c r="C3011" s="18" t="inlineStr">
        <is>
          <r>
            <t xml:space="preserve">SP Obras</t>
          </r>
        </is>
      </c>
      <c r="D3011" s="18" t="inlineStr">
        <is>
          <r>
            <t xml:space="preserve">H</t>
          </r>
        </is>
      </c>
      <c r="E3011" s="20" t="n">
        <v>1.5</v>
      </c>
      <c r="F3011" s="21" t="n">
        <v>20.4363</v>
      </c>
      <c r="G3011" s="21" t="n">
        <f>ROUND(ROUND(E3011,4)*F3011,2)</f>
        <v>30.65</v>
      </c>
    </row>
    <row r="3012" customHeight="1" ht="15">
      <c r="A3012" s="2" t="inlineStr"/>
      <c r="B3012" s="2" t="inlineStr"/>
      <c r="C3012" s="2" t="inlineStr"/>
      <c r="D3012" s="2" t="inlineStr"/>
      <c r="E3012" s="22" t="inlineStr">
        <is>
          <r>
            <t xml:space="preserve">TOTAL Mão de Obra:</t>
          </r>
        </is>
      </c>
      <c r="F3012" s="22" t="inlineStr"/>
      <c r="G3012" s="23" t="n">
        <f>SUM(G3011:G3011)</f>
        <v>30.65</v>
      </c>
    </row>
    <row r="3013" customHeight="1" ht="15">
      <c r="A3013" s="2" t="inlineStr"/>
      <c r="B3013" s="2" t="inlineStr"/>
      <c r="C3013" s="2" t="inlineStr"/>
      <c r="D3013" s="2" t="inlineStr"/>
      <c r="E3013" s="24" t="inlineStr">
        <is>
          <r>
            <t xml:space="preserve">VALOR:</t>
          </r>
        </is>
      </c>
      <c r="F3013" s="24" t="inlineStr"/>
      <c r="G3013" s="25" t="n">
        <f>ROUND(SUM(G3009,G3012),2)</f>
        <v>215.62</v>
      </c>
    </row>
    <row r="3014" customHeight="1" ht="10">
      <c r="A3014" s="2" t="inlineStr"/>
      <c r="B3014" s="2" t="inlineStr"/>
      <c r="C3014" s="2" t="inlineStr"/>
      <c r="D3014" s="2" t="inlineStr"/>
      <c r="E3014" s="14" t="inlineStr"/>
      <c r="F3014" s="14" t="inlineStr"/>
      <c r="G3014" s="14" t="inlineStr"/>
    </row>
    <row r="3015" customHeight="1" ht="20">
      <c r="A3015" s="15" t="inlineStr">
        <is>
          <r>
            <t xml:space="preserve">3.10.2. ​14.30.010​ Divisória em placas de granito com espessura de 3 cm​ (M2)</t>
          </r>
        </is>
      </c>
      <c r="B3015" s="15" t="inlineStr"/>
      <c r="C3015" s="15" t="inlineStr"/>
      <c r="D3015" s="15" t="inlineStr"/>
      <c r="E3015" s="15" t="inlineStr"/>
      <c r="F3015" s="15" t="inlineStr"/>
      <c r="G3015" s="15" t="inlineStr"/>
    </row>
    <row r="3016" customHeight="1" ht="15">
      <c r="A3016" s="16" t="inlineStr">
        <is>
          <r>
            <t xml:space="preserve">Material</t>
          </r>
        </is>
      </c>
      <c r="B3016" s="16" t="inlineStr"/>
      <c r="C3016" s="17" t="inlineStr">
        <is>
          <r>
            <t xml:space="preserve">FONTE</t>
          </r>
        </is>
      </c>
      <c r="D3016" s="17" t="inlineStr">
        <is>
          <r>
            <t xml:space="preserve">UNID</t>
          </r>
        </is>
      </c>
      <c r="E3016" s="17" t="inlineStr">
        <is>
          <r>
            <t xml:space="preserve">COEFICIENTE</t>
          </r>
        </is>
      </c>
      <c r="F3016" s="17" t="inlineStr">
        <is>
          <r>
            <t xml:space="preserve">PREÇO UNITÁRIO</t>
          </r>
        </is>
      </c>
      <c r="G3016" s="17" t="inlineStr">
        <is>
          <r>
            <t xml:space="preserve">TOTAL</t>
          </r>
        </is>
      </c>
    </row>
    <row r="3017" customHeight="1" ht="29">
      <c r="A3017" s="18" t="inlineStr">
        <is>
          <r>
            <t xml:space="preserve">B.04.000.020503</t>
          </r>
        </is>
      </c>
      <c r="B3017" s="19" t="inlineStr">
        <is>
          <r>
            <t xml:space="preserve">Areia média lavada (a granel caçamba fechada)</t>
          </r>
        </is>
      </c>
      <c r="C3017" s="18" t="inlineStr">
        <is>
          <r>
            <t xml:space="preserve">SP Obras</t>
          </r>
        </is>
      </c>
      <c r="D3017" s="18" t="inlineStr">
        <is>
          <r>
            <t xml:space="preserve">M3</t>
          </r>
        </is>
      </c>
      <c r="E3017" s="20" t="n">
        <v>0.004</v>
      </c>
      <c r="F3017" s="21" t="n">
        <v>170.0</v>
      </c>
      <c r="G3017" s="21" t="n">
        <f>ROUND(ROUND(E3017,4)*F3017,2)</f>
        <v>0.68</v>
      </c>
    </row>
    <row r="3018" customHeight="1" ht="29">
      <c r="A3018" s="18" t="inlineStr">
        <is>
          <r>
            <t xml:space="preserve">B.02.000.020509</t>
          </r>
        </is>
      </c>
      <c r="B3018" s="19" t="inlineStr">
        <is>
          <r>
            <t xml:space="preserve">Cimento branco comum (sacos de 20 kg)</t>
          </r>
        </is>
      </c>
      <c r="C3018" s="18" t="inlineStr">
        <is>
          <r>
            <t xml:space="preserve">SP Obras</t>
          </r>
        </is>
      </c>
      <c r="D3018" s="18" t="inlineStr">
        <is>
          <r>
            <t xml:space="preserve">KG</t>
          </r>
        </is>
      </c>
      <c r="E3018" s="20" t="n">
        <v>0.7</v>
      </c>
      <c r="F3018" s="21" t="n">
        <v>2.81</v>
      </c>
      <c r="G3018" s="21" t="n">
        <f>ROUND(ROUND(E3018,4)*F3018,2)</f>
        <v>1.97</v>
      </c>
    </row>
    <row r="3019" customHeight="1" ht="29">
      <c r="A3019" s="18" t="inlineStr">
        <is>
          <r>
            <t xml:space="preserve">B.02.000.020508</t>
          </r>
        </is>
      </c>
      <c r="B3019" s="19" t="inlineStr">
        <is>
          <r>
            <t xml:space="preserve">Cimento CPII-E-32 (sacos de 50 kg)</t>
          </r>
        </is>
      </c>
      <c r="C3019" s="18" t="inlineStr">
        <is>
          <r>
            <t xml:space="preserve">SP Obras</t>
          </r>
        </is>
      </c>
      <c r="D3019" s="18" t="inlineStr">
        <is>
          <r>
            <t xml:space="preserve">KG</t>
          </r>
        </is>
      </c>
      <c r="E3019" s="20" t="n">
        <v>1.6</v>
      </c>
      <c r="F3019" s="21" t="n">
        <v>0.65</v>
      </c>
      <c r="G3019" s="21" t="n">
        <f>ROUND(ROUND(E3019,4)*F3019,2)</f>
        <v>1.04</v>
      </c>
    </row>
    <row r="3020" customHeight="1" ht="29">
      <c r="A3020" s="18" t="inlineStr">
        <is>
          <r>
            <t xml:space="preserve">K.02.000.023504</t>
          </r>
        </is>
      </c>
      <c r="B3020" s="19" t="inlineStr">
        <is>
          <r>
            <t xml:space="preserve">Divisória placa granito cinza andorinha; dimensões 1,0x2,0 m, com espessura de 3 cm; (fixada piso e parede) - instalado</t>
          </r>
        </is>
      </c>
      <c r="C3020" s="18" t="inlineStr">
        <is>
          <r>
            <t xml:space="preserve">SP Obras</t>
          </r>
        </is>
      </c>
      <c r="D3020" s="18" t="inlineStr">
        <is>
          <r>
            <t xml:space="preserve">M2</t>
          </r>
        </is>
      </c>
      <c r="E3020" s="20" t="n">
        <v>1.0</v>
      </c>
      <c r="F3020" s="21" t="n">
        <v>1195.93</v>
      </c>
      <c r="G3020" s="21" t="n">
        <f>ROUND(ROUND(E3020,4)*F3020,2)</f>
        <v>1195.93</v>
      </c>
    </row>
    <row r="3021" customHeight="1" ht="15">
      <c r="A3021" s="2" t="inlineStr"/>
      <c r="B3021" s="2" t="inlineStr"/>
      <c r="C3021" s="2" t="inlineStr"/>
      <c r="D3021" s="2" t="inlineStr"/>
      <c r="E3021" s="22" t="inlineStr">
        <is>
          <r>
            <t xml:space="preserve">TOTAL Material:</t>
          </r>
        </is>
      </c>
      <c r="F3021" s="22" t="inlineStr"/>
      <c r="G3021" s="23" t="n">
        <f>SUM(G3017:G3020)</f>
        <v>1199.62</v>
      </c>
    </row>
    <row r="3022" customHeight="1" ht="15">
      <c r="A3022" s="16" t="inlineStr">
        <is>
          <r>
            <t xml:space="preserve">Mão de Obra</t>
          </r>
        </is>
      </c>
      <c r="B3022" s="16" t="inlineStr"/>
      <c r="C3022" s="17" t="inlineStr">
        <is>
          <r>
            <t xml:space="preserve">FONTE</t>
          </r>
        </is>
      </c>
      <c r="D3022" s="17" t="inlineStr">
        <is>
          <r>
            <t xml:space="preserve">UNID</t>
          </r>
        </is>
      </c>
      <c r="E3022" s="17" t="inlineStr">
        <is>
          <r>
            <t xml:space="preserve">COEFICIENTE</t>
          </r>
        </is>
      </c>
      <c r="F3022" s="17" t="inlineStr">
        <is>
          <r>
            <t xml:space="preserve">PREÇO UNITÁRIO</t>
          </r>
        </is>
      </c>
      <c r="G3022" s="17" t="inlineStr">
        <is>
          <r>
            <t xml:space="preserve">TOTAL</t>
          </r>
        </is>
      </c>
    </row>
    <row r="3023" customHeight="1" ht="29">
      <c r="A3023" s="18" t="inlineStr">
        <is>
          <r>
            <t xml:space="preserve">B.01.000.010139</t>
          </r>
        </is>
      </c>
      <c r="B3023" s="19" t="inlineStr">
        <is>
          <r>
            <t xml:space="preserve">Pedreiro</t>
          </r>
        </is>
      </c>
      <c r="C3023" s="18" t="inlineStr">
        <is>
          <r>
            <t xml:space="preserve">SP Obras</t>
          </r>
        </is>
      </c>
      <c r="D3023" s="18" t="inlineStr">
        <is>
          <r>
            <t xml:space="preserve">H</t>
          </r>
        </is>
      </c>
      <c r="E3023" s="20" t="n">
        <v>1.2</v>
      </c>
      <c r="F3023" s="21" t="n">
        <v>24.8727</v>
      </c>
      <c r="G3023" s="21" t="n">
        <f>ROUND(ROUND(E3023,4)*F3023,2)</f>
        <v>29.85</v>
      </c>
    </row>
    <row r="3024" customHeight="1" ht="29">
      <c r="A3024" s="18" t="inlineStr">
        <is>
          <r>
            <t xml:space="preserve">B.01.000.010146</t>
          </r>
        </is>
      </c>
      <c r="B3024" s="19" t="inlineStr">
        <is>
          <r>
            <t xml:space="preserve">Servente</t>
          </r>
        </is>
      </c>
      <c r="C3024" s="18" t="inlineStr">
        <is>
          <r>
            <t xml:space="preserve">SP Obras</t>
          </r>
        </is>
      </c>
      <c r="D3024" s="18" t="inlineStr">
        <is>
          <r>
            <t xml:space="preserve">H</t>
          </r>
        </is>
      </c>
      <c r="E3024" s="20" t="n">
        <v>2.4</v>
      </c>
      <c r="F3024" s="21" t="n">
        <v>20.4363</v>
      </c>
      <c r="G3024" s="21" t="n">
        <f>ROUND(ROUND(E3024,4)*F3024,2)</f>
        <v>49.05</v>
      </c>
    </row>
    <row r="3025" customHeight="1" ht="15">
      <c r="A3025" s="2" t="inlineStr"/>
      <c r="B3025" s="2" t="inlineStr"/>
      <c r="C3025" s="2" t="inlineStr"/>
      <c r="D3025" s="2" t="inlineStr"/>
      <c r="E3025" s="22" t="inlineStr">
        <is>
          <r>
            <t xml:space="preserve">TOTAL Mão de Obra:</t>
          </r>
        </is>
      </c>
      <c r="F3025" s="22" t="inlineStr"/>
      <c r="G3025" s="23" t="n">
        <f>SUM(G3023:G3024)</f>
        <v>78.9</v>
      </c>
    </row>
    <row r="3026" customHeight="1" ht="15">
      <c r="A3026" s="2" t="inlineStr"/>
      <c r="B3026" s="2" t="inlineStr"/>
      <c r="C3026" s="2" t="inlineStr"/>
      <c r="D3026" s="2" t="inlineStr"/>
      <c r="E3026" s="24" t="inlineStr">
        <is>
          <r>
            <t xml:space="preserve">VALOR:</t>
          </r>
        </is>
      </c>
      <c r="F3026" s="24" t="inlineStr"/>
      <c r="G3026" s="25" t="n">
        <f>ROUND(SUM(G3021,G3025),2)</f>
        <v>1278.52</v>
      </c>
    </row>
    <row r="3027" customHeight="1" ht="10">
      <c r="A3027" s="2" t="inlineStr"/>
      <c r="B3027" s="2" t="inlineStr"/>
      <c r="C3027" s="2" t="inlineStr"/>
      <c r="D3027" s="2" t="inlineStr"/>
      <c r="E3027" s="14" t="inlineStr"/>
      <c r="F3027" s="14" t="inlineStr"/>
      <c r="G3027" s="14" t="inlineStr"/>
    </row>
    <row r="3028" customHeight="1" ht="20">
      <c r="A3028" s="15" t="inlineStr">
        <is>
          <r>
            <t xml:space="preserve">3.10.3. ​17.01.020​ Argamassa de regularização e/ou proteção​ (M3)</t>
          </r>
        </is>
      </c>
      <c r="B3028" s="15" t="inlineStr"/>
      <c r="C3028" s="15" t="inlineStr"/>
      <c r="D3028" s="15" t="inlineStr"/>
      <c r="E3028" s="15" t="inlineStr"/>
      <c r="F3028" s="15" t="inlineStr"/>
      <c r="G3028" s="15" t="inlineStr"/>
    </row>
    <row r="3029" customHeight="1" ht="15">
      <c r="A3029" s="16" t="inlineStr">
        <is>
          <r>
            <t xml:space="preserve">Equipamento</t>
          </r>
        </is>
      </c>
      <c r="B3029" s="16" t="inlineStr"/>
      <c r="C3029" s="17" t="inlineStr">
        <is>
          <r>
            <t xml:space="preserve">FONTE</t>
          </r>
        </is>
      </c>
      <c r="D3029" s="17" t="inlineStr">
        <is>
          <r>
            <t xml:space="preserve">UNID</t>
          </r>
        </is>
      </c>
      <c r="E3029" s="17" t="inlineStr">
        <is>
          <r>
            <t xml:space="preserve">COEFICIENTE</t>
          </r>
        </is>
      </c>
      <c r="F3029" s="17" t="inlineStr">
        <is>
          <r>
            <t xml:space="preserve">PREÇO UNITÁRIO</t>
          </r>
        </is>
      </c>
      <c r="G3029" s="17" t="inlineStr">
        <is>
          <r>
            <t xml:space="preserve">TOTAL</t>
          </r>
        </is>
      </c>
    </row>
    <row r="3030" customHeight="1" ht="29">
      <c r="A3030" s="18" t="inlineStr">
        <is>
          <r>
            <t xml:space="preserve">S.01.000.080125</t>
          </r>
        </is>
      </c>
      <c r="B303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3030" s="18" t="inlineStr">
        <is>
          <r>
            <t xml:space="preserve">SP Obras</t>
          </r>
        </is>
      </c>
      <c r="D3030" s="18" t="inlineStr">
        <is>
          <r>
            <t xml:space="preserve">H</t>
          </r>
        </is>
      </c>
      <c r="E3030" s="20" t="n">
        <v>0.43</v>
      </c>
      <c r="F3030" s="21" t="n">
        <v>29.83</v>
      </c>
      <c r="G3030" s="21" t="n">
        <f>ROUND(ROUND(E3030,4)*F3030,2)</f>
        <v>12.83</v>
      </c>
    </row>
    <row r="3031" customHeight="1" ht="15">
      <c r="A3031" s="2" t="inlineStr"/>
      <c r="B3031" s="2" t="inlineStr"/>
      <c r="C3031" s="2" t="inlineStr"/>
      <c r="D3031" s="2" t="inlineStr"/>
      <c r="E3031" s="22" t="inlineStr">
        <is>
          <r>
            <t xml:space="preserve">TOTAL Equipamento:</t>
          </r>
        </is>
      </c>
      <c r="F3031" s="22" t="inlineStr"/>
      <c r="G3031" s="23" t="n">
        <f>SUM(G3030:G3030)</f>
        <v>12.83</v>
      </c>
    </row>
    <row r="3032" customHeight="1" ht="15">
      <c r="A3032" s="16" t="inlineStr">
        <is>
          <r>
            <t xml:space="preserve">Material</t>
          </r>
        </is>
      </c>
      <c r="B3032" s="16" t="inlineStr"/>
      <c r="C3032" s="17" t="inlineStr">
        <is>
          <r>
            <t xml:space="preserve">FONTE</t>
          </r>
        </is>
      </c>
      <c r="D3032" s="17" t="inlineStr">
        <is>
          <r>
            <t xml:space="preserve">UNID</t>
          </r>
        </is>
      </c>
      <c r="E3032" s="17" t="inlineStr">
        <is>
          <r>
            <t xml:space="preserve">COEFICIENTE</t>
          </r>
        </is>
      </c>
      <c r="F3032" s="17" t="inlineStr">
        <is>
          <r>
            <t xml:space="preserve">PREÇO UNITÁRIO</t>
          </r>
        </is>
      </c>
      <c r="G3032" s="17" t="inlineStr">
        <is>
          <r>
            <t xml:space="preserve">TOTAL</t>
          </r>
        </is>
      </c>
    </row>
    <row r="3033" customHeight="1" ht="29">
      <c r="A3033" s="18" t="inlineStr">
        <is>
          <r>
            <t xml:space="preserve">B.04.000.020503</t>
          </r>
        </is>
      </c>
      <c r="B3033" s="19" t="inlineStr">
        <is>
          <r>
            <t xml:space="preserve">Areia média lavada (a granel caçamba fechada)</t>
          </r>
        </is>
      </c>
      <c r="C3033" s="18" t="inlineStr">
        <is>
          <r>
            <t xml:space="preserve">SP Obras</t>
          </r>
        </is>
      </c>
      <c r="D3033" s="18" t="inlineStr">
        <is>
          <r>
            <t xml:space="preserve">M3</t>
          </r>
        </is>
      </c>
      <c r="E3033" s="20" t="n">
        <v>1.045</v>
      </c>
      <c r="F3033" s="21" t="n">
        <v>170.0</v>
      </c>
      <c r="G3033" s="21" t="n">
        <f>ROUND(ROUND(E3033,4)*F3033,2)</f>
        <v>177.65</v>
      </c>
    </row>
    <row r="3034" customHeight="1" ht="29">
      <c r="A3034" s="18" t="inlineStr">
        <is>
          <r>
            <t xml:space="preserve">B.02.000.020508</t>
          </r>
        </is>
      </c>
      <c r="B3034" s="19" t="inlineStr">
        <is>
          <r>
            <t xml:space="preserve">Cimento CPII-E-32 (sacos de 50 kg)</t>
          </r>
        </is>
      </c>
      <c r="C3034" s="18" t="inlineStr">
        <is>
          <r>
            <t xml:space="preserve">SP Obras</t>
          </r>
        </is>
      </c>
      <c r="D3034" s="18" t="inlineStr">
        <is>
          <r>
            <t xml:space="preserve">KG</t>
          </r>
        </is>
      </c>
      <c r="E3034" s="20" t="n">
        <v>453.0</v>
      </c>
      <c r="F3034" s="21" t="n">
        <v>0.65</v>
      </c>
      <c r="G3034" s="21" t="n">
        <f>ROUND(ROUND(E3034,4)*F3034,2)</f>
        <v>294.45</v>
      </c>
    </row>
    <row r="3035" customHeight="1" ht="15">
      <c r="A3035" s="2" t="inlineStr"/>
      <c r="B3035" s="2" t="inlineStr"/>
      <c r="C3035" s="2" t="inlineStr"/>
      <c r="D3035" s="2" t="inlineStr"/>
      <c r="E3035" s="22" t="inlineStr">
        <is>
          <r>
            <t xml:space="preserve">TOTAL Material:</t>
          </r>
        </is>
      </c>
      <c r="F3035" s="22" t="inlineStr"/>
      <c r="G3035" s="23" t="n">
        <f>SUM(G3033:G3034)</f>
        <v>472.1</v>
      </c>
    </row>
    <row r="3036" customHeight="1" ht="15">
      <c r="A3036" s="16" t="inlineStr">
        <is>
          <r>
            <t xml:space="preserve">Mão de Obra</t>
          </r>
        </is>
      </c>
      <c r="B3036" s="16" t="inlineStr"/>
      <c r="C3036" s="17" t="inlineStr">
        <is>
          <r>
            <t xml:space="preserve">FONTE</t>
          </r>
        </is>
      </c>
      <c r="D3036" s="17" t="inlineStr">
        <is>
          <r>
            <t xml:space="preserve">UNID</t>
          </r>
        </is>
      </c>
      <c r="E3036" s="17" t="inlineStr">
        <is>
          <r>
            <t xml:space="preserve">COEFICIENTE</t>
          </r>
        </is>
      </c>
      <c r="F3036" s="17" t="inlineStr">
        <is>
          <r>
            <t xml:space="preserve">PREÇO UNITÁRIO</t>
          </r>
        </is>
      </c>
      <c r="G3036" s="17" t="inlineStr">
        <is>
          <r>
            <t xml:space="preserve">TOTAL</t>
          </r>
        </is>
      </c>
    </row>
    <row r="3037" customHeight="1" ht="29">
      <c r="A3037" s="18" t="inlineStr">
        <is>
          <r>
            <t xml:space="preserve">B.01.000.010139</t>
          </r>
        </is>
      </c>
      <c r="B3037" s="19" t="inlineStr">
        <is>
          <r>
            <t xml:space="preserve">Pedreiro</t>
          </r>
        </is>
      </c>
      <c r="C3037" s="18" t="inlineStr">
        <is>
          <r>
            <t xml:space="preserve">SP Obras</t>
          </r>
        </is>
      </c>
      <c r="D3037" s="18" t="inlineStr">
        <is>
          <r>
            <t xml:space="preserve">H</t>
          </r>
        </is>
      </c>
      <c r="E3037" s="20" t="n">
        <v>6.0</v>
      </c>
      <c r="F3037" s="21" t="n">
        <v>24.8727</v>
      </c>
      <c r="G3037" s="21" t="n">
        <f>ROUND(ROUND(E3037,4)*F3037,2)</f>
        <v>149.24</v>
      </c>
    </row>
    <row r="3038" customHeight="1" ht="29">
      <c r="A3038" s="18" t="inlineStr">
        <is>
          <r>
            <t xml:space="preserve">B.01.000.010146</t>
          </r>
        </is>
      </c>
      <c r="B3038" s="19" t="inlineStr">
        <is>
          <r>
            <t xml:space="preserve">Servente</t>
          </r>
        </is>
      </c>
      <c r="C3038" s="18" t="inlineStr">
        <is>
          <r>
            <t xml:space="preserve">SP Obras</t>
          </r>
        </is>
      </c>
      <c r="D3038" s="18" t="inlineStr">
        <is>
          <r>
            <t xml:space="preserve">H</t>
          </r>
        </is>
      </c>
      <c r="E3038" s="20" t="n">
        <v>8.5</v>
      </c>
      <c r="F3038" s="21" t="n">
        <v>20.4363</v>
      </c>
      <c r="G3038" s="21" t="n">
        <f>ROUND(ROUND(E3038,4)*F3038,2)</f>
        <v>173.71</v>
      </c>
    </row>
    <row r="3039" customHeight="1" ht="15">
      <c r="A3039" s="2" t="inlineStr"/>
      <c r="B3039" s="2" t="inlineStr"/>
      <c r="C3039" s="2" t="inlineStr"/>
      <c r="D3039" s="2" t="inlineStr"/>
      <c r="E3039" s="22" t="inlineStr">
        <is>
          <r>
            <t xml:space="preserve">TOTAL Mão de Obra:</t>
          </r>
        </is>
      </c>
      <c r="F3039" s="22" t="inlineStr"/>
      <c r="G3039" s="23" t="n">
        <f>SUM(G3037:G3038)</f>
        <v>322.95</v>
      </c>
    </row>
    <row r="3040" customHeight="1" ht="15">
      <c r="A3040" s="2" t="inlineStr"/>
      <c r="B3040" s="2" t="inlineStr"/>
      <c r="C3040" s="2" t="inlineStr"/>
      <c r="D3040" s="2" t="inlineStr"/>
      <c r="E3040" s="24" t="inlineStr">
        <is>
          <r>
            <t xml:space="preserve">VALOR:</t>
          </r>
        </is>
      </c>
      <c r="F3040" s="24" t="inlineStr"/>
      <c r="G3040" s="25" t="n">
        <f>ROUND(SUM(G3031,G3035,G3039),2)</f>
        <v>807.89</v>
      </c>
    </row>
    <row r="3041" customHeight="1" ht="10">
      <c r="A3041" s="2" t="inlineStr"/>
      <c r="B3041" s="2" t="inlineStr"/>
      <c r="C3041" s="2" t="inlineStr"/>
      <c r="D3041" s="2" t="inlineStr"/>
      <c r="E3041" s="14" t="inlineStr"/>
      <c r="F3041" s="14" t="inlineStr"/>
      <c r="G3041" s="14" t="inlineStr"/>
    </row>
    <row r="3042" customHeight="1" ht="20">
      <c r="A3042" s="15" t="inlineStr">
        <is>
          <r>
            <t xml:space="preserve">3.10.4. ​17.01.040​ Lastro de concreto impermeabilizado​ (M3)</t>
          </r>
        </is>
      </c>
      <c r="B3042" s="15" t="inlineStr"/>
      <c r="C3042" s="15" t="inlineStr"/>
      <c r="D3042" s="15" t="inlineStr"/>
      <c r="E3042" s="15" t="inlineStr"/>
      <c r="F3042" s="15" t="inlineStr"/>
      <c r="G3042" s="15" t="inlineStr"/>
    </row>
    <row r="3043" customHeight="1" ht="15">
      <c r="A3043" s="16" t="inlineStr">
        <is>
          <r>
            <t xml:space="preserve">Equipamento</t>
          </r>
        </is>
      </c>
      <c r="B3043" s="16" t="inlineStr"/>
      <c r="C3043" s="17" t="inlineStr">
        <is>
          <r>
            <t xml:space="preserve">FONTE</t>
          </r>
        </is>
      </c>
      <c r="D3043" s="17" t="inlineStr">
        <is>
          <r>
            <t xml:space="preserve">UNID</t>
          </r>
        </is>
      </c>
      <c r="E3043" s="17" t="inlineStr">
        <is>
          <r>
            <t xml:space="preserve">COEFICIENTE</t>
          </r>
        </is>
      </c>
      <c r="F3043" s="17" t="inlineStr">
        <is>
          <r>
            <t xml:space="preserve">PREÇO UNITÁRIO</t>
          </r>
        </is>
      </c>
      <c r="G3043" s="17" t="inlineStr">
        <is>
          <r>
            <t xml:space="preserve">TOTAL</t>
          </r>
        </is>
      </c>
    </row>
    <row r="3044" customHeight="1" ht="29">
      <c r="A3044" s="18" t="inlineStr">
        <is>
          <r>
            <t xml:space="preserve">S.01.000.080125</t>
          </r>
        </is>
      </c>
      <c r="B304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3044" s="18" t="inlineStr">
        <is>
          <r>
            <t xml:space="preserve">SP Obras</t>
          </r>
        </is>
      </c>
      <c r="D3044" s="18" t="inlineStr">
        <is>
          <r>
            <t xml:space="preserve">H</t>
          </r>
        </is>
      </c>
      <c r="E3044" s="20" t="n">
        <v>0.43</v>
      </c>
      <c r="F3044" s="21" t="n">
        <v>29.83</v>
      </c>
      <c r="G3044" s="21" t="n">
        <f>ROUND(ROUND(E3044,4)*F3044,2)</f>
        <v>12.83</v>
      </c>
    </row>
    <row r="3045" customHeight="1" ht="15">
      <c r="A3045" s="2" t="inlineStr"/>
      <c r="B3045" s="2" t="inlineStr"/>
      <c r="C3045" s="2" t="inlineStr"/>
      <c r="D3045" s="2" t="inlineStr"/>
      <c r="E3045" s="22" t="inlineStr">
        <is>
          <r>
            <t xml:space="preserve">TOTAL Equipamento:</t>
          </r>
        </is>
      </c>
      <c r="F3045" s="22" t="inlineStr"/>
      <c r="G3045" s="23" t="n">
        <f>SUM(G3044:G3044)</f>
        <v>12.83</v>
      </c>
    </row>
    <row r="3046" customHeight="1" ht="15">
      <c r="A3046" s="16" t="inlineStr">
        <is>
          <r>
            <t xml:space="preserve">Material</t>
          </r>
        </is>
      </c>
      <c r="B3046" s="16" t="inlineStr"/>
      <c r="C3046" s="17" t="inlineStr">
        <is>
          <r>
            <t xml:space="preserve">FONTE</t>
          </r>
        </is>
      </c>
      <c r="D3046" s="17" t="inlineStr">
        <is>
          <r>
            <t xml:space="preserve">UNID</t>
          </r>
        </is>
      </c>
      <c r="E3046" s="17" t="inlineStr">
        <is>
          <r>
            <t xml:space="preserve">COEFICIENTE</t>
          </r>
        </is>
      </c>
      <c r="F3046" s="17" t="inlineStr">
        <is>
          <r>
            <t xml:space="preserve">PREÇO UNITÁRIO</t>
          </r>
        </is>
      </c>
      <c r="G3046" s="17" t="inlineStr">
        <is>
          <r>
            <t xml:space="preserve">TOTAL</t>
          </r>
        </is>
      </c>
    </row>
    <row r="3047" customHeight="1" ht="29">
      <c r="A3047" s="18" t="inlineStr">
        <is>
          <r>
            <t xml:space="preserve">B.09.000.024069</t>
          </r>
        </is>
      </c>
      <c r="B3047" s="19" t="inlineStr">
        <is>
          <r>
            <t xml:space="preserve">Aditivo hidrófugo de pega normal; ref. Vedacit, Sika 1 / Sika ou equivalente</t>
          </r>
        </is>
      </c>
      <c r="C3047" s="18" t="inlineStr">
        <is>
          <r>
            <t xml:space="preserve">SP Obras</t>
          </r>
        </is>
      </c>
      <c r="D3047" s="18" t="inlineStr">
        <is>
          <r>
            <t xml:space="preserve">L</t>
          </r>
        </is>
      </c>
      <c r="E3047" s="20" t="n">
        <v>6.0</v>
      </c>
      <c r="F3047" s="21" t="n">
        <v>5.99</v>
      </c>
      <c r="G3047" s="21" t="n">
        <f>ROUND(ROUND(E3047,4)*F3047,2)</f>
        <v>35.94</v>
      </c>
    </row>
    <row r="3048" customHeight="1" ht="29">
      <c r="A3048" s="18" t="inlineStr">
        <is>
          <r>
            <t xml:space="preserve">B.04.000.020503</t>
          </r>
        </is>
      </c>
      <c r="B3048" s="19" t="inlineStr">
        <is>
          <r>
            <t xml:space="preserve">Areia média lavada (a granel caçamba fechada)</t>
          </r>
        </is>
      </c>
      <c r="C3048" s="18" t="inlineStr">
        <is>
          <r>
            <t xml:space="preserve">SP Obras</t>
          </r>
        </is>
      </c>
      <c r="D3048" s="18" t="inlineStr">
        <is>
          <r>
            <t xml:space="preserve">M3</t>
          </r>
        </is>
      </c>
      <c r="E3048" s="20" t="n">
        <v>0.698</v>
      </c>
      <c r="F3048" s="21" t="n">
        <v>170.0</v>
      </c>
      <c r="G3048" s="21" t="n">
        <f>ROUND(ROUND(E3048,4)*F3048,2)</f>
        <v>118.66</v>
      </c>
    </row>
    <row r="3049" customHeight="1" ht="29">
      <c r="A3049" s="18" t="inlineStr">
        <is>
          <r>
            <t xml:space="preserve">B.02.000.020508</t>
          </r>
        </is>
      </c>
      <c r="B3049" s="19" t="inlineStr">
        <is>
          <r>
            <t xml:space="preserve">Cimento CPII-E-32 (sacos de 50 kg)</t>
          </r>
        </is>
      </c>
      <c r="C3049" s="18" t="inlineStr">
        <is>
          <r>
            <t xml:space="preserve">SP Obras</t>
          </r>
        </is>
      </c>
      <c r="D3049" s="18" t="inlineStr">
        <is>
          <r>
            <t xml:space="preserve">KG</t>
          </r>
        </is>
      </c>
      <c r="E3049" s="20" t="n">
        <v>200.0</v>
      </c>
      <c r="F3049" s="21" t="n">
        <v>0.65</v>
      </c>
      <c r="G3049" s="21" t="n">
        <f>ROUND(ROUND(E3049,4)*F3049,2)</f>
        <v>130.0</v>
      </c>
    </row>
    <row r="3050" customHeight="1" ht="29">
      <c r="A3050" s="18" t="inlineStr">
        <is>
          <r>
            <t xml:space="preserve">B.05.000.020518</t>
          </r>
        </is>
      </c>
      <c r="B3050" s="19" t="inlineStr">
        <is>
          <r>
            <t xml:space="preserve">Pedra britada nº médios 1.2.3 e 4 (a granel)</t>
          </r>
        </is>
      </c>
      <c r="C3050" s="18" t="inlineStr">
        <is>
          <r>
            <t xml:space="preserve">SP Obras</t>
          </r>
        </is>
      </c>
      <c r="D3050" s="18" t="inlineStr">
        <is>
          <r>
            <t xml:space="preserve">M3</t>
          </r>
        </is>
      </c>
      <c r="E3050" s="20" t="n">
        <v>0.878</v>
      </c>
      <c r="F3050" s="21" t="n">
        <v>154.13</v>
      </c>
      <c r="G3050" s="21" t="n">
        <f>ROUND(ROUND(E3050,4)*F3050,2)</f>
        <v>135.33</v>
      </c>
    </row>
    <row r="3051" customHeight="1" ht="15">
      <c r="A3051" s="2" t="inlineStr"/>
      <c r="B3051" s="2" t="inlineStr"/>
      <c r="C3051" s="2" t="inlineStr"/>
      <c r="D3051" s="2" t="inlineStr"/>
      <c r="E3051" s="22" t="inlineStr">
        <is>
          <r>
            <t xml:space="preserve">TOTAL Material:</t>
          </r>
        </is>
      </c>
      <c r="F3051" s="22" t="inlineStr"/>
      <c r="G3051" s="23" t="n">
        <f>SUM(G3047:G3050)</f>
        <v>419.93</v>
      </c>
    </row>
    <row r="3052" customHeight="1" ht="15">
      <c r="A3052" s="16" t="inlineStr">
        <is>
          <r>
            <t xml:space="preserve">Mão de Obra</t>
          </r>
        </is>
      </c>
      <c r="B3052" s="16" t="inlineStr"/>
      <c r="C3052" s="17" t="inlineStr">
        <is>
          <r>
            <t xml:space="preserve">FONTE</t>
          </r>
        </is>
      </c>
      <c r="D3052" s="17" t="inlineStr">
        <is>
          <r>
            <t xml:space="preserve">UNID</t>
          </r>
        </is>
      </c>
      <c r="E3052" s="17" t="inlineStr">
        <is>
          <r>
            <t xml:space="preserve">COEFICIENTE</t>
          </r>
        </is>
      </c>
      <c r="F3052" s="17" t="inlineStr">
        <is>
          <r>
            <t xml:space="preserve">PREÇO UNITÁRIO</t>
          </r>
        </is>
      </c>
      <c r="G3052" s="17" t="inlineStr">
        <is>
          <r>
            <t xml:space="preserve">TOTAL</t>
          </r>
        </is>
      </c>
    </row>
    <row r="3053" customHeight="1" ht="29">
      <c r="A3053" s="18" t="inlineStr">
        <is>
          <r>
            <t xml:space="preserve">B.01.000.010139</t>
          </r>
        </is>
      </c>
      <c r="B3053" s="19" t="inlineStr">
        <is>
          <r>
            <t xml:space="preserve">Pedreiro</t>
          </r>
        </is>
      </c>
      <c r="C3053" s="18" t="inlineStr">
        <is>
          <r>
            <t xml:space="preserve">SP Obras</t>
          </r>
        </is>
      </c>
      <c r="D3053" s="18" t="inlineStr">
        <is>
          <r>
            <t xml:space="preserve">H</t>
          </r>
        </is>
      </c>
      <c r="E3053" s="20" t="n">
        <v>6.0</v>
      </c>
      <c r="F3053" s="21" t="n">
        <v>24.8727</v>
      </c>
      <c r="G3053" s="21" t="n">
        <f>ROUND(ROUND(E3053,4)*F3053,2)</f>
        <v>149.24</v>
      </c>
    </row>
    <row r="3054" customHeight="1" ht="29">
      <c r="A3054" s="18" t="inlineStr">
        <is>
          <r>
            <t xml:space="preserve">B.01.000.010146</t>
          </r>
        </is>
      </c>
      <c r="B3054" s="19" t="inlineStr">
        <is>
          <r>
            <t xml:space="preserve">Servente</t>
          </r>
        </is>
      </c>
      <c r="C3054" s="18" t="inlineStr">
        <is>
          <r>
            <t xml:space="preserve">SP Obras</t>
          </r>
        </is>
      </c>
      <c r="D3054" s="18" t="inlineStr">
        <is>
          <r>
            <t xml:space="preserve">H</t>
          </r>
        </is>
      </c>
      <c r="E3054" s="20" t="n">
        <v>8.5</v>
      </c>
      <c r="F3054" s="21" t="n">
        <v>20.4363</v>
      </c>
      <c r="G3054" s="21" t="n">
        <f>ROUND(ROUND(E3054,4)*F3054,2)</f>
        <v>173.71</v>
      </c>
    </row>
    <row r="3055" customHeight="1" ht="15">
      <c r="A3055" s="2" t="inlineStr"/>
      <c r="B3055" s="2" t="inlineStr"/>
      <c r="C3055" s="2" t="inlineStr"/>
      <c r="D3055" s="2" t="inlineStr"/>
      <c r="E3055" s="22" t="inlineStr">
        <is>
          <r>
            <t xml:space="preserve">TOTAL Mão de Obra:</t>
          </r>
        </is>
      </c>
      <c r="F3055" s="22" t="inlineStr"/>
      <c r="G3055" s="23" t="n">
        <f>SUM(G3053:G3054)</f>
        <v>322.95</v>
      </c>
    </row>
    <row r="3056" customHeight="1" ht="15">
      <c r="A3056" s="2" t="inlineStr"/>
      <c r="B3056" s="2" t="inlineStr"/>
      <c r="C3056" s="2" t="inlineStr"/>
      <c r="D3056" s="2" t="inlineStr"/>
      <c r="E3056" s="24" t="inlineStr">
        <is>
          <r>
            <t xml:space="preserve">VALOR:</t>
          </r>
        </is>
      </c>
      <c r="F3056" s="24" t="inlineStr"/>
      <c r="G3056" s="25" t="n">
        <f>ROUND(SUM(G3045,G3051,G3055),2)</f>
        <v>755.72</v>
      </c>
    </row>
    <row r="3057" customHeight="1" ht="10">
      <c r="A3057" s="2" t="inlineStr"/>
      <c r="B3057" s="2" t="inlineStr"/>
      <c r="C3057" s="2" t="inlineStr"/>
      <c r="D3057" s="2" t="inlineStr"/>
      <c r="E3057" s="14" t="inlineStr"/>
      <c r="F3057" s="14" t="inlineStr"/>
      <c r="G3057" s="14" t="inlineStr"/>
    </row>
    <row r="3058" customHeight="1" ht="20">
      <c r="A3058" s="15" t="inlineStr">
        <is>
          <r>
            <t xml:space="preserve">3.10.5. ​18.06.142​ Placa cerâmica esmaltada antiderrapante PEI-5 para área interna com saída para o exterior, grupo de absorção BIIa, resistência química A, assentado com argamassa colante industrializada​ (M2)</t>
          </r>
        </is>
      </c>
      <c r="B3058" s="15" t="inlineStr"/>
      <c r="C3058" s="15" t="inlineStr"/>
      <c r="D3058" s="15" t="inlineStr"/>
      <c r="E3058" s="15" t="inlineStr"/>
      <c r="F3058" s="15" t="inlineStr"/>
      <c r="G3058" s="15" t="inlineStr"/>
    </row>
    <row r="3059" customHeight="1" ht="15">
      <c r="A3059" s="16" t="inlineStr">
        <is>
          <r>
            <t xml:space="preserve">Material</t>
          </r>
        </is>
      </c>
      <c r="B3059" s="16" t="inlineStr"/>
      <c r="C3059" s="17" t="inlineStr">
        <is>
          <r>
            <t xml:space="preserve">FONTE</t>
          </r>
        </is>
      </c>
      <c r="D3059" s="17" t="inlineStr">
        <is>
          <r>
            <t xml:space="preserve">UNID</t>
          </r>
        </is>
      </c>
      <c r="E3059" s="17" t="inlineStr">
        <is>
          <r>
            <t xml:space="preserve">COEFICIENTE</t>
          </r>
        </is>
      </c>
      <c r="F3059" s="17" t="inlineStr">
        <is>
          <r>
            <t xml:space="preserve">PREÇO UNITÁRIO</t>
          </r>
        </is>
      </c>
      <c r="G3059" s="17" t="inlineStr">
        <is>
          <r>
            <t xml:space="preserve">TOTAL</t>
          </r>
        </is>
      </c>
    </row>
    <row r="3060" customHeight="1" ht="38">
      <c r="A3060" s="18" t="inlineStr">
        <is>
          <r>
            <t xml:space="preserve">B.02.000.039032</t>
          </r>
        </is>
      </c>
      <c r="B3060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3060" s="18" t="inlineStr">
        <is>
          <r>
            <t xml:space="preserve">SP Obras</t>
          </r>
        </is>
      </c>
      <c r="D3060" s="18" t="inlineStr">
        <is>
          <r>
            <t xml:space="preserve">KG</t>
          </r>
        </is>
      </c>
      <c r="E3060" s="20" t="n">
        <v>4.4</v>
      </c>
      <c r="F3060" s="21" t="n">
        <v>1.75</v>
      </c>
      <c r="G3060" s="21" t="n">
        <f>ROUND(ROUND(E3060,4)*F3060,2)</f>
        <v>7.7</v>
      </c>
    </row>
    <row r="3061" customHeight="1" ht="38">
      <c r="A3061" s="18" t="inlineStr">
        <is>
          <r>
            <t xml:space="preserve">G.02.000.034523</t>
          </r>
        </is>
      </c>
      <c r="B3061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3061" s="18" t="inlineStr">
        <is>
          <r>
            <t xml:space="preserve">SP Obras</t>
          </r>
        </is>
      </c>
      <c r="D3061" s="18" t="inlineStr">
        <is>
          <r>
            <t xml:space="preserve">M2</t>
          </r>
        </is>
      </c>
      <c r="E3061" s="20" t="n">
        <v>1.1</v>
      </c>
      <c r="F3061" s="21" t="n">
        <v>98.52</v>
      </c>
      <c r="G3061" s="21" t="n">
        <f>ROUND(ROUND(E3061,4)*F3061,2)</f>
        <v>108.37</v>
      </c>
    </row>
    <row r="3062" customHeight="1" ht="15">
      <c r="A3062" s="2" t="inlineStr"/>
      <c r="B3062" s="2" t="inlineStr"/>
      <c r="C3062" s="2" t="inlineStr"/>
      <c r="D3062" s="2" t="inlineStr"/>
      <c r="E3062" s="22" t="inlineStr">
        <is>
          <r>
            <t xml:space="preserve">TOTAL Material:</t>
          </r>
        </is>
      </c>
      <c r="F3062" s="22" t="inlineStr"/>
      <c r="G3062" s="23" t="n">
        <f>SUM(G3060:G3061)</f>
        <v>116.07</v>
      </c>
    </row>
    <row r="3063" customHeight="1" ht="15">
      <c r="A3063" s="16" t="inlineStr">
        <is>
          <r>
            <t xml:space="preserve">Mão de Obra</t>
          </r>
        </is>
      </c>
      <c r="B3063" s="16" t="inlineStr"/>
      <c r="C3063" s="17" t="inlineStr">
        <is>
          <r>
            <t xml:space="preserve">FONTE</t>
          </r>
        </is>
      </c>
      <c r="D3063" s="17" t="inlineStr">
        <is>
          <r>
            <t xml:space="preserve">UNID</t>
          </r>
        </is>
      </c>
      <c r="E3063" s="17" t="inlineStr">
        <is>
          <r>
            <t xml:space="preserve">COEFICIENTE</t>
          </r>
        </is>
      </c>
      <c r="F3063" s="17" t="inlineStr">
        <is>
          <r>
            <t xml:space="preserve">PREÇO UNITÁRIO</t>
          </r>
        </is>
      </c>
      <c r="G3063" s="17" t="inlineStr">
        <is>
          <r>
            <t xml:space="preserve">TOTAL</t>
          </r>
        </is>
      </c>
    </row>
    <row r="3064" customHeight="1" ht="29">
      <c r="A3064" s="18" t="inlineStr">
        <is>
          <r>
            <t xml:space="preserve">B.01.000.010139</t>
          </r>
        </is>
      </c>
      <c r="B3064" s="19" t="inlineStr">
        <is>
          <r>
            <t xml:space="preserve">Pedreiro</t>
          </r>
        </is>
      </c>
      <c r="C3064" s="18" t="inlineStr">
        <is>
          <r>
            <t xml:space="preserve">SP Obras</t>
          </r>
        </is>
      </c>
      <c r="D3064" s="18" t="inlineStr">
        <is>
          <r>
            <t xml:space="preserve">H</t>
          </r>
        </is>
      </c>
      <c r="E3064" s="20" t="n">
        <v>0.44</v>
      </c>
      <c r="F3064" s="21" t="n">
        <v>24.8727</v>
      </c>
      <c r="G3064" s="21" t="n">
        <f>ROUND(ROUND(E3064,4)*F3064,2)</f>
        <v>10.94</v>
      </c>
    </row>
    <row r="3065" customHeight="1" ht="29">
      <c r="A3065" s="18" t="inlineStr">
        <is>
          <r>
            <t xml:space="preserve">B.01.000.010146</t>
          </r>
        </is>
      </c>
      <c r="B3065" s="19" t="inlineStr">
        <is>
          <r>
            <t xml:space="preserve">Servente</t>
          </r>
        </is>
      </c>
      <c r="C3065" s="18" t="inlineStr">
        <is>
          <r>
            <t xml:space="preserve">SP Obras</t>
          </r>
        </is>
      </c>
      <c r="D3065" s="18" t="inlineStr">
        <is>
          <r>
            <t xml:space="preserve">H</t>
          </r>
        </is>
      </c>
      <c r="E3065" s="20" t="n">
        <v>0.22</v>
      </c>
      <c r="F3065" s="21" t="n">
        <v>20.4363</v>
      </c>
      <c r="G3065" s="21" t="n">
        <f>ROUND(ROUND(E3065,4)*F3065,2)</f>
        <v>4.5</v>
      </c>
    </row>
    <row r="3066" customHeight="1" ht="15">
      <c r="A3066" s="2" t="inlineStr"/>
      <c r="B3066" s="2" t="inlineStr"/>
      <c r="C3066" s="2" t="inlineStr"/>
      <c r="D3066" s="2" t="inlineStr"/>
      <c r="E3066" s="22" t="inlineStr">
        <is>
          <r>
            <t xml:space="preserve">TOTAL Mão de Obra:</t>
          </r>
        </is>
      </c>
      <c r="F3066" s="22" t="inlineStr"/>
      <c r="G3066" s="23" t="n">
        <f>SUM(G3064:G3065)</f>
        <v>15.44</v>
      </c>
    </row>
    <row r="3067" customHeight="1" ht="15">
      <c r="A3067" s="2" t="inlineStr"/>
      <c r="B3067" s="2" t="inlineStr"/>
      <c r="C3067" s="2" t="inlineStr"/>
      <c r="D3067" s="2" t="inlineStr"/>
      <c r="E3067" s="24" t="inlineStr">
        <is>
          <r>
            <t xml:space="preserve">VALOR:</t>
          </r>
        </is>
      </c>
      <c r="F3067" s="24" t="inlineStr"/>
      <c r="G3067" s="25" t="n">
        <f>ROUND(SUM(G3062,G3066),2)</f>
        <v>131.51</v>
      </c>
    </row>
    <row r="3068" customHeight="1" ht="10">
      <c r="A3068" s="2" t="inlineStr"/>
      <c r="B3068" s="2" t="inlineStr"/>
      <c r="C3068" s="2" t="inlineStr"/>
      <c r="D3068" s="2" t="inlineStr"/>
      <c r="E3068" s="14" t="inlineStr"/>
      <c r="F3068" s="14" t="inlineStr"/>
      <c r="G3068" s="14" t="inlineStr"/>
    </row>
    <row r="3069" customHeight="1" ht="20">
      <c r="A3069" s="15" t="inlineStr">
        <is>
          <r>
            <t xml:space="preserve">3.10.6.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3069" s="15" t="inlineStr"/>
      <c r="C3069" s="15" t="inlineStr"/>
      <c r="D3069" s="15" t="inlineStr"/>
      <c r="E3069" s="15" t="inlineStr"/>
      <c r="F3069" s="15" t="inlineStr"/>
      <c r="G3069" s="15" t="inlineStr"/>
    </row>
    <row r="3070" customHeight="1" ht="15">
      <c r="A3070" s="16" t="inlineStr">
        <is>
          <r>
            <t xml:space="preserve">Material</t>
          </r>
        </is>
      </c>
      <c r="B3070" s="16" t="inlineStr"/>
      <c r="C3070" s="17" t="inlineStr">
        <is>
          <r>
            <t xml:space="preserve">FONTE</t>
          </r>
        </is>
      </c>
      <c r="D3070" s="17" t="inlineStr">
        <is>
          <r>
            <t xml:space="preserve">UNID</t>
          </r>
        </is>
      </c>
      <c r="E3070" s="17" t="inlineStr">
        <is>
          <r>
            <t xml:space="preserve">COEFICIENTE</t>
          </r>
        </is>
      </c>
      <c r="F3070" s="17" t="inlineStr">
        <is>
          <r>
            <t xml:space="preserve">PREÇO UNITÁRIO</t>
          </r>
        </is>
      </c>
      <c r="G3070" s="17" t="inlineStr">
        <is>
          <r>
            <t xml:space="preserve">TOTAL</t>
          </r>
        </is>
      </c>
    </row>
    <row r="3071" customHeight="1" ht="38">
      <c r="A3071" s="18" t="inlineStr">
        <is>
          <r>
            <t xml:space="preserve">B.02.000.039032</t>
          </r>
        </is>
      </c>
      <c r="B3071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3071" s="18" t="inlineStr">
        <is>
          <r>
            <t xml:space="preserve">SP Obras</t>
          </r>
        </is>
      </c>
      <c r="D3071" s="18" t="inlineStr">
        <is>
          <r>
            <t xml:space="preserve">KG</t>
          </r>
        </is>
      </c>
      <c r="E3071" s="20" t="n">
        <v>0.5</v>
      </c>
      <c r="F3071" s="21" t="n">
        <v>1.75</v>
      </c>
      <c r="G3071" s="21" t="n">
        <f>ROUND(ROUND(E3071,4)*F3071,2)</f>
        <v>0.88</v>
      </c>
    </row>
    <row r="3072" customHeight="1" ht="38">
      <c r="A3072" s="18" t="inlineStr">
        <is>
          <r>
            <t xml:space="preserve">G.02.000.034523</t>
          </r>
        </is>
      </c>
      <c r="B3072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3072" s="18" t="inlineStr">
        <is>
          <r>
            <t xml:space="preserve">SP Obras</t>
          </r>
        </is>
      </c>
      <c r="D3072" s="18" t="inlineStr">
        <is>
          <r>
            <t xml:space="preserve">M2</t>
          </r>
        </is>
      </c>
      <c r="E3072" s="20" t="n">
        <v>0.188</v>
      </c>
      <c r="F3072" s="21" t="n">
        <v>98.52</v>
      </c>
      <c r="G3072" s="21" t="n">
        <f>ROUND(ROUND(E3072,4)*F3072,2)</f>
        <v>18.52</v>
      </c>
    </row>
    <row r="3073" customHeight="1" ht="15">
      <c r="A3073" s="2" t="inlineStr"/>
      <c r="B3073" s="2" t="inlineStr"/>
      <c r="C3073" s="2" t="inlineStr"/>
      <c r="D3073" s="2" t="inlineStr"/>
      <c r="E3073" s="22" t="inlineStr">
        <is>
          <r>
            <t xml:space="preserve">TOTAL Material:</t>
          </r>
        </is>
      </c>
      <c r="F3073" s="22" t="inlineStr"/>
      <c r="G3073" s="23" t="n">
        <f>SUM(G3071:G3072)</f>
        <v>19.4</v>
      </c>
    </row>
    <row r="3074" customHeight="1" ht="15">
      <c r="A3074" s="16" t="inlineStr">
        <is>
          <r>
            <t xml:space="preserve">Mão de Obra</t>
          </r>
        </is>
      </c>
      <c r="B3074" s="16" t="inlineStr"/>
      <c r="C3074" s="17" t="inlineStr">
        <is>
          <r>
            <t xml:space="preserve">FONTE</t>
          </r>
        </is>
      </c>
      <c r="D3074" s="17" t="inlineStr">
        <is>
          <r>
            <t xml:space="preserve">UNID</t>
          </r>
        </is>
      </c>
      <c r="E3074" s="17" t="inlineStr">
        <is>
          <r>
            <t xml:space="preserve">COEFICIENTE</t>
          </r>
        </is>
      </c>
      <c r="F3074" s="17" t="inlineStr">
        <is>
          <r>
            <t xml:space="preserve">PREÇO UNITÁRIO</t>
          </r>
        </is>
      </c>
      <c r="G3074" s="17" t="inlineStr">
        <is>
          <r>
            <t xml:space="preserve">TOTAL</t>
          </r>
        </is>
      </c>
    </row>
    <row r="3075" customHeight="1" ht="29">
      <c r="A3075" s="18" t="inlineStr">
        <is>
          <r>
            <t xml:space="preserve">B.01.000.010139</t>
          </r>
        </is>
      </c>
      <c r="B3075" s="19" t="inlineStr">
        <is>
          <r>
            <t xml:space="preserve">Pedreiro</t>
          </r>
        </is>
      </c>
      <c r="C3075" s="18" t="inlineStr">
        <is>
          <r>
            <t xml:space="preserve">SP Obras</t>
          </r>
        </is>
      </c>
      <c r="D3075" s="18" t="inlineStr">
        <is>
          <r>
            <t xml:space="preserve">H</t>
          </r>
        </is>
      </c>
      <c r="E3075" s="20" t="n">
        <v>0.0352</v>
      </c>
      <c r="F3075" s="21" t="n">
        <v>24.8727</v>
      </c>
      <c r="G3075" s="21" t="n">
        <f>ROUND(ROUND(E3075,4)*F3075,2)</f>
        <v>0.88</v>
      </c>
    </row>
    <row r="3076" customHeight="1" ht="29">
      <c r="A3076" s="18" t="inlineStr">
        <is>
          <r>
            <t xml:space="preserve">B.01.000.010146</t>
          </r>
        </is>
      </c>
      <c r="B3076" s="19" t="inlineStr">
        <is>
          <r>
            <t xml:space="preserve">Servente</t>
          </r>
        </is>
      </c>
      <c r="C3076" s="18" t="inlineStr">
        <is>
          <r>
            <t xml:space="preserve">SP Obras</t>
          </r>
        </is>
      </c>
      <c r="D3076" s="18" t="inlineStr">
        <is>
          <r>
            <t xml:space="preserve">H</t>
          </r>
        </is>
      </c>
      <c r="E3076" s="20" t="n">
        <v>0.0176</v>
      </c>
      <c r="F3076" s="21" t="n">
        <v>20.4363</v>
      </c>
      <c r="G3076" s="21" t="n">
        <f>ROUND(ROUND(E3076,4)*F3076,2)</f>
        <v>0.36</v>
      </c>
    </row>
    <row r="3077" customHeight="1" ht="15">
      <c r="A3077" s="2" t="inlineStr"/>
      <c r="B3077" s="2" t="inlineStr"/>
      <c r="C3077" s="2" t="inlineStr"/>
      <c r="D3077" s="2" t="inlineStr"/>
      <c r="E3077" s="22" t="inlineStr">
        <is>
          <r>
            <t xml:space="preserve">TOTAL Mão de Obra:</t>
          </r>
        </is>
      </c>
      <c r="F3077" s="22" t="inlineStr"/>
      <c r="G3077" s="23" t="n">
        <f>SUM(G3075:G3076)</f>
        <v>1.24</v>
      </c>
    </row>
    <row r="3078" customHeight="1" ht="15">
      <c r="A3078" s="2" t="inlineStr"/>
      <c r="B3078" s="2" t="inlineStr"/>
      <c r="C3078" s="2" t="inlineStr"/>
      <c r="D3078" s="2" t="inlineStr"/>
      <c r="E3078" s="24" t="inlineStr">
        <is>
          <r>
            <t xml:space="preserve">VALOR:</t>
          </r>
        </is>
      </c>
      <c r="F3078" s="24" t="inlineStr"/>
      <c r="G3078" s="25" t="n">
        <f>ROUND(SUM(G3073,G3077),2)</f>
        <v>20.64</v>
      </c>
    </row>
    <row r="3079" customHeight="1" ht="10">
      <c r="A3079" s="2" t="inlineStr"/>
      <c r="B3079" s="2" t="inlineStr"/>
      <c r="C3079" s="2" t="inlineStr"/>
      <c r="D3079" s="2" t="inlineStr"/>
      <c r="E3079" s="14" t="inlineStr"/>
      <c r="F3079" s="14" t="inlineStr"/>
      <c r="G3079" s="14" t="inlineStr"/>
    </row>
    <row r="3080" customHeight="1" ht="20">
      <c r="A3080" s="15" t="inlineStr">
        <is>
          <r>
            <t xml:space="preserve">3.10.7. ​18.06.410​ Rejuntamento em placas cerâmicas com argamassa industrializada para rejunte, juntas acima de 3 até 5 mm​ (M2)</t>
          </r>
        </is>
      </c>
      <c r="B3080" s="15" t="inlineStr"/>
      <c r="C3080" s="15" t="inlineStr"/>
      <c r="D3080" s="15" t="inlineStr"/>
      <c r="E3080" s="15" t="inlineStr"/>
      <c r="F3080" s="15" t="inlineStr"/>
      <c r="G3080" s="15" t="inlineStr"/>
    </row>
    <row r="3081" customHeight="1" ht="15">
      <c r="A3081" s="16" t="inlineStr">
        <is>
          <r>
            <t xml:space="preserve">Mão de Obra</t>
          </r>
        </is>
      </c>
      <c r="B3081" s="16" t="inlineStr"/>
      <c r="C3081" s="17" t="inlineStr">
        <is>
          <r>
            <t xml:space="preserve">FONTE</t>
          </r>
        </is>
      </c>
      <c r="D3081" s="17" t="inlineStr">
        <is>
          <r>
            <t xml:space="preserve">UNID</t>
          </r>
        </is>
      </c>
      <c r="E3081" s="17" t="inlineStr">
        <is>
          <r>
            <t xml:space="preserve">COEFICIENTE</t>
          </r>
        </is>
      </c>
      <c r="F3081" s="17" t="inlineStr">
        <is>
          <r>
            <t xml:space="preserve">PREÇO UNITÁRIO</t>
          </r>
        </is>
      </c>
      <c r="G3081" s="17" t="inlineStr">
        <is>
          <r>
            <t xml:space="preserve">TOTAL</t>
          </r>
        </is>
      </c>
    </row>
    <row r="3082" customHeight="1" ht="29">
      <c r="A3082" s="18" t="inlineStr">
        <is>
          <r>
            <t xml:space="preserve">B.01.000.010139</t>
          </r>
        </is>
      </c>
      <c r="B3082" s="19" t="inlineStr">
        <is>
          <r>
            <t xml:space="preserve">Pedreiro</t>
          </r>
        </is>
      </c>
      <c r="C3082" s="18" t="inlineStr">
        <is>
          <r>
            <t xml:space="preserve">SP Obras</t>
          </r>
        </is>
      </c>
      <c r="D3082" s="18" t="inlineStr">
        <is>
          <r>
            <t xml:space="preserve">H</t>
          </r>
        </is>
      </c>
      <c r="E3082" s="20" t="n">
        <v>0.25</v>
      </c>
      <c r="F3082" s="21" t="n">
        <v>24.8727</v>
      </c>
      <c r="G3082" s="21" t="n">
        <f>ROUND(ROUND(E3082,4)*F3082,2)</f>
        <v>6.22</v>
      </c>
    </row>
    <row r="3083" customHeight="1" ht="29">
      <c r="A3083" s="18" t="inlineStr">
        <is>
          <r>
            <t xml:space="preserve">B.01.000.010146</t>
          </r>
        </is>
      </c>
      <c r="B3083" s="19" t="inlineStr">
        <is>
          <r>
            <t xml:space="preserve">Servente</t>
          </r>
        </is>
      </c>
      <c r="C3083" s="18" t="inlineStr">
        <is>
          <r>
            <t xml:space="preserve">SP Obras</t>
          </r>
        </is>
      </c>
      <c r="D3083" s="18" t="inlineStr">
        <is>
          <r>
            <t xml:space="preserve">H</t>
          </r>
        </is>
      </c>
      <c r="E3083" s="20" t="n">
        <v>0.2</v>
      </c>
      <c r="F3083" s="21" t="n">
        <v>20.4363</v>
      </c>
      <c r="G3083" s="21" t="n">
        <f>ROUND(ROUND(E3083,4)*F3083,2)</f>
        <v>4.09</v>
      </c>
    </row>
    <row r="3084" customHeight="1" ht="15">
      <c r="A3084" s="2" t="inlineStr"/>
      <c r="B3084" s="2" t="inlineStr"/>
      <c r="C3084" s="2" t="inlineStr"/>
      <c r="D3084" s="2" t="inlineStr"/>
      <c r="E3084" s="22" t="inlineStr">
        <is>
          <r>
            <t xml:space="preserve">TOTAL Mão de Obra:</t>
          </r>
        </is>
      </c>
      <c r="F3084" s="22" t="inlineStr"/>
      <c r="G3084" s="23" t="n">
        <f>SUM(G3082:G3083)</f>
        <v>10.31</v>
      </c>
    </row>
    <row r="3085" customHeight="1" ht="15">
      <c r="A3085" s="16" t="inlineStr">
        <is>
          <r>
            <t xml:space="preserve">Serviço</t>
          </r>
        </is>
      </c>
      <c r="B3085" s="16" t="inlineStr"/>
      <c r="C3085" s="17" t="inlineStr">
        <is>
          <r>
            <t xml:space="preserve">FONTE</t>
          </r>
        </is>
      </c>
      <c r="D3085" s="17" t="inlineStr">
        <is>
          <r>
            <t xml:space="preserve">UNID</t>
          </r>
        </is>
      </c>
      <c r="E3085" s="17" t="inlineStr">
        <is>
          <r>
            <t xml:space="preserve">COEFICIENTE</t>
          </r>
        </is>
      </c>
      <c r="F3085" s="17" t="inlineStr">
        <is>
          <r>
            <t xml:space="preserve">PREÇO UNITÁRIO</t>
          </r>
        </is>
      </c>
      <c r="G3085" s="17" t="inlineStr">
        <is>
          <r>
            <t xml:space="preserve">TOTAL</t>
          </r>
        </is>
      </c>
    </row>
    <row r="3086" customHeight="1" ht="29">
      <c r="A3086" s="18" t="inlineStr">
        <is>
          <r>
            <t xml:space="preserve">B.02.000.039027</t>
          </r>
        </is>
      </c>
      <c r="B3086" s="19" t="inlineStr">
        <is>
          <r>
            <t xml:space="preserve">Rejunte flexível cores diversas, para áreas interna e externa, pisos e paredes, juntas de 2 a 10 mm</t>
          </r>
        </is>
      </c>
      <c r="C3086" s="18" t="inlineStr">
        <is>
          <r>
            <t xml:space="preserve">SP Obras</t>
          </r>
        </is>
      </c>
      <c r="D3086" s="18" t="inlineStr">
        <is>
          <r>
            <t xml:space="preserve">KG</t>
          </r>
        </is>
      </c>
      <c r="E3086" s="20" t="n">
        <v>0.4</v>
      </c>
      <c r="F3086" s="21" t="n">
        <v>7.39</v>
      </c>
      <c r="G3086" s="21" t="n">
        <f>ROUND(ROUND(E3086,4)*F3086,2)</f>
        <v>2.96</v>
      </c>
    </row>
    <row r="3087" customHeight="1" ht="15">
      <c r="A3087" s="2" t="inlineStr"/>
      <c r="B3087" s="2" t="inlineStr"/>
      <c r="C3087" s="2" t="inlineStr"/>
      <c r="D3087" s="2" t="inlineStr"/>
      <c r="E3087" s="22" t="inlineStr">
        <is>
          <r>
            <t xml:space="preserve">TOTAL Serviço:</t>
          </r>
        </is>
      </c>
      <c r="F3087" s="22" t="inlineStr"/>
      <c r="G3087" s="23" t="n">
        <f>SUM(G3086:G3086)</f>
        <v>2.96</v>
      </c>
    </row>
    <row r="3088" customHeight="1" ht="15">
      <c r="A3088" s="2" t="inlineStr"/>
      <c r="B3088" s="2" t="inlineStr"/>
      <c r="C3088" s="2" t="inlineStr"/>
      <c r="D3088" s="2" t="inlineStr"/>
      <c r="E3088" s="24" t="inlineStr">
        <is>
          <r>
            <t xml:space="preserve">VALOR:</t>
          </r>
        </is>
      </c>
      <c r="F3088" s="24" t="inlineStr"/>
      <c r="G3088" s="25" t="n">
        <f>ROUND(SUM(G3084,G3087),2)</f>
        <v>13.27</v>
      </c>
    </row>
    <row r="3089" customHeight="1" ht="10">
      <c r="A3089" s="2" t="inlineStr"/>
      <c r="B3089" s="2" t="inlineStr"/>
      <c r="C3089" s="2" t="inlineStr"/>
      <c r="D3089" s="2" t="inlineStr"/>
      <c r="E3089" s="14" t="inlineStr"/>
      <c r="F3089" s="14" t="inlineStr"/>
      <c r="G3089" s="14" t="inlineStr"/>
    </row>
    <row r="3090" customHeight="1" ht="20">
      <c r="A3090" s="15" t="inlineStr">
        <is>
          <r>
            <t xml:space="preserve">3.10.8. ​18.06.510​ Rejuntamento de rodapé em placas cerâmicas com argamassa industrializada para rejunte, altura até 10 cm, juntas acima de 3 até 5 mm​ (M)</t>
          </r>
        </is>
      </c>
      <c r="B3090" s="15" t="inlineStr"/>
      <c r="C3090" s="15" t="inlineStr"/>
      <c r="D3090" s="15" t="inlineStr"/>
      <c r="E3090" s="15" t="inlineStr"/>
      <c r="F3090" s="15" t="inlineStr"/>
      <c r="G3090" s="15" t="inlineStr"/>
    </row>
    <row r="3091" customHeight="1" ht="15">
      <c r="A3091" s="16" t="inlineStr">
        <is>
          <r>
            <t xml:space="preserve">Mão de Obra</t>
          </r>
        </is>
      </c>
      <c r="B3091" s="16" t="inlineStr"/>
      <c r="C3091" s="17" t="inlineStr">
        <is>
          <r>
            <t xml:space="preserve">FONTE</t>
          </r>
        </is>
      </c>
      <c r="D3091" s="17" t="inlineStr">
        <is>
          <r>
            <t xml:space="preserve">UNID</t>
          </r>
        </is>
      </c>
      <c r="E3091" s="17" t="inlineStr">
        <is>
          <r>
            <t xml:space="preserve">COEFICIENTE</t>
          </r>
        </is>
      </c>
      <c r="F3091" s="17" t="inlineStr">
        <is>
          <r>
            <t xml:space="preserve">PREÇO UNITÁRIO</t>
          </r>
        </is>
      </c>
      <c r="G3091" s="17" t="inlineStr">
        <is>
          <r>
            <t xml:space="preserve">TOTAL</t>
          </r>
        </is>
      </c>
    </row>
    <row r="3092" customHeight="1" ht="29">
      <c r="A3092" s="18" t="inlineStr">
        <is>
          <r>
            <t xml:space="preserve">B.01.000.010139</t>
          </r>
        </is>
      </c>
      <c r="B3092" s="19" t="inlineStr">
        <is>
          <r>
            <t xml:space="preserve">Pedreiro</t>
          </r>
        </is>
      </c>
      <c r="C3092" s="18" t="inlineStr">
        <is>
          <r>
            <t xml:space="preserve">SP Obras</t>
          </r>
        </is>
      </c>
      <c r="D3092" s="18" t="inlineStr">
        <is>
          <r>
            <t xml:space="preserve">H</t>
          </r>
        </is>
      </c>
      <c r="E3092" s="20" t="n">
        <v>0.03</v>
      </c>
      <c r="F3092" s="21" t="n">
        <v>24.8727</v>
      </c>
      <c r="G3092" s="21" t="n">
        <f>ROUND(ROUND(E3092,4)*F3092,2)</f>
        <v>0.75</v>
      </c>
    </row>
    <row r="3093" customHeight="1" ht="29">
      <c r="A3093" s="18" t="inlineStr">
        <is>
          <r>
            <t xml:space="preserve">B.01.000.010146</t>
          </r>
        </is>
      </c>
      <c r="B3093" s="19" t="inlineStr">
        <is>
          <r>
            <t xml:space="preserve">Servente</t>
          </r>
        </is>
      </c>
      <c r="C3093" s="18" t="inlineStr">
        <is>
          <r>
            <t xml:space="preserve">SP Obras</t>
          </r>
        </is>
      </c>
      <c r="D3093" s="18" t="inlineStr">
        <is>
          <r>
            <t xml:space="preserve">H</t>
          </r>
        </is>
      </c>
      <c r="E3093" s="20" t="n">
        <v>0.02</v>
      </c>
      <c r="F3093" s="21" t="n">
        <v>20.4363</v>
      </c>
      <c r="G3093" s="21" t="n">
        <f>ROUND(ROUND(E3093,4)*F3093,2)</f>
        <v>0.41</v>
      </c>
    </row>
    <row r="3094" customHeight="1" ht="15">
      <c r="A3094" s="2" t="inlineStr"/>
      <c r="B3094" s="2" t="inlineStr"/>
      <c r="C3094" s="2" t="inlineStr"/>
      <c r="D3094" s="2" t="inlineStr"/>
      <c r="E3094" s="22" t="inlineStr">
        <is>
          <r>
            <t xml:space="preserve">TOTAL Mão de Obra:</t>
          </r>
        </is>
      </c>
      <c r="F3094" s="22" t="inlineStr"/>
      <c r="G3094" s="23" t="n">
        <f>SUM(G3092:G3093)</f>
        <v>1.16</v>
      </c>
    </row>
    <row r="3095" customHeight="1" ht="15">
      <c r="A3095" s="16" t="inlineStr">
        <is>
          <r>
            <t xml:space="preserve">Serviço</t>
          </r>
        </is>
      </c>
      <c r="B3095" s="16" t="inlineStr"/>
      <c r="C3095" s="17" t="inlineStr">
        <is>
          <r>
            <t xml:space="preserve">FONTE</t>
          </r>
        </is>
      </c>
      <c r="D3095" s="17" t="inlineStr">
        <is>
          <r>
            <t xml:space="preserve">UNID</t>
          </r>
        </is>
      </c>
      <c r="E3095" s="17" t="inlineStr">
        <is>
          <r>
            <t xml:space="preserve">COEFICIENTE</t>
          </r>
        </is>
      </c>
      <c r="F3095" s="17" t="inlineStr">
        <is>
          <r>
            <t xml:space="preserve">PREÇO UNITÁRIO</t>
          </r>
        </is>
      </c>
      <c r="G3095" s="17" t="inlineStr">
        <is>
          <r>
            <t xml:space="preserve">TOTAL</t>
          </r>
        </is>
      </c>
    </row>
    <row r="3096" customHeight="1" ht="29">
      <c r="A3096" s="18" t="inlineStr">
        <is>
          <r>
            <t xml:space="preserve">B.02.000.039027</t>
          </r>
        </is>
      </c>
      <c r="B3096" s="19" t="inlineStr">
        <is>
          <r>
            <t xml:space="preserve">Rejunte flexível cores diversas, para áreas interna e externa, pisos e paredes, juntas de 2 a 10 mm</t>
          </r>
        </is>
      </c>
      <c r="C3096" s="18" t="inlineStr">
        <is>
          <r>
            <t xml:space="preserve">SP Obras</t>
          </r>
        </is>
      </c>
      <c r="D3096" s="18" t="inlineStr">
        <is>
          <r>
            <t xml:space="preserve">KG</t>
          </r>
        </is>
      </c>
      <c r="E3096" s="20" t="n">
        <v>0.04</v>
      </c>
      <c r="F3096" s="21" t="n">
        <v>7.39</v>
      </c>
      <c r="G3096" s="21" t="n">
        <f>ROUND(ROUND(E3096,4)*F3096,2)</f>
        <v>0.3</v>
      </c>
    </row>
    <row r="3097" customHeight="1" ht="15">
      <c r="A3097" s="2" t="inlineStr"/>
      <c r="B3097" s="2" t="inlineStr"/>
      <c r="C3097" s="2" t="inlineStr"/>
      <c r="D3097" s="2" t="inlineStr"/>
      <c r="E3097" s="22" t="inlineStr">
        <is>
          <r>
            <t xml:space="preserve">TOTAL Serviço:</t>
          </r>
        </is>
      </c>
      <c r="F3097" s="22" t="inlineStr"/>
      <c r="G3097" s="23" t="n">
        <f>SUM(G3096:G3096)</f>
        <v>0.3</v>
      </c>
    </row>
    <row r="3098" customHeight="1" ht="15">
      <c r="A3098" s="2" t="inlineStr"/>
      <c r="B3098" s="2" t="inlineStr"/>
      <c r="C3098" s="2" t="inlineStr"/>
      <c r="D3098" s="2" t="inlineStr"/>
      <c r="E3098" s="24" t="inlineStr">
        <is>
          <r>
            <t xml:space="preserve">VALOR:</t>
          </r>
        </is>
      </c>
      <c r="F3098" s="24" t="inlineStr"/>
      <c r="G3098" s="25" t="n">
        <f>ROUND(SUM(G3094,G3097),2)</f>
        <v>1.46</v>
      </c>
    </row>
    <row r="3099" customHeight="1" ht="10">
      <c r="A3099" s="2" t="inlineStr"/>
      <c r="B3099" s="2" t="inlineStr"/>
      <c r="C3099" s="2" t="inlineStr"/>
      <c r="D3099" s="2" t="inlineStr"/>
      <c r="E3099" s="14" t="inlineStr"/>
      <c r="F3099" s="14" t="inlineStr"/>
      <c r="G3099" s="14" t="inlineStr"/>
    </row>
    <row r="3100" customHeight="1" ht="20">
      <c r="A3100" s="15" t="inlineStr">
        <is>
          <r>
            <t xml:space="preserve">3.10.9. ​18.11.032​ Revestimento em placa cerâmica esmaltada de 15x15 cm, tipo monocolor, assentado e rejuntado com argamassa industrializada​ (M2)</t>
          </r>
        </is>
      </c>
      <c r="B3100" s="15" t="inlineStr"/>
      <c r="C3100" s="15" t="inlineStr"/>
      <c r="D3100" s="15" t="inlineStr"/>
      <c r="E3100" s="15" t="inlineStr"/>
      <c r="F3100" s="15" t="inlineStr"/>
      <c r="G3100" s="15" t="inlineStr"/>
    </row>
    <row r="3101" customHeight="1" ht="15">
      <c r="A3101" s="16" t="inlineStr">
        <is>
          <r>
            <t xml:space="preserve">Material</t>
          </r>
        </is>
      </c>
      <c r="B3101" s="16" t="inlineStr"/>
      <c r="C3101" s="17" t="inlineStr">
        <is>
          <r>
            <t xml:space="preserve">FONTE</t>
          </r>
        </is>
      </c>
      <c r="D3101" s="17" t="inlineStr">
        <is>
          <r>
            <t xml:space="preserve">UNID</t>
          </r>
        </is>
      </c>
      <c r="E3101" s="17" t="inlineStr">
        <is>
          <r>
            <t xml:space="preserve">COEFICIENTE</t>
          </r>
        </is>
      </c>
      <c r="F3101" s="17" t="inlineStr">
        <is>
          <r>
            <t xml:space="preserve">PREÇO UNITÁRIO</t>
          </r>
        </is>
      </c>
      <c r="G3101" s="17" t="inlineStr">
        <is>
          <r>
            <t xml:space="preserve">TOTAL</t>
          </r>
        </is>
      </c>
    </row>
    <row r="3102" customHeight="1" ht="29">
      <c r="A3102" s="18" t="inlineStr">
        <is>
          <r>
            <t xml:space="preserve">B.02.000.039031</t>
          </r>
        </is>
      </c>
      <c r="B3102" s="19" t="inlineStr">
        <is>
          <r>
            <t xml:space="preserve">Argamassa colante industrializada para assentamento, uso interno, tipo AC-I, conforme NBR 14081</t>
          </r>
        </is>
      </c>
      <c r="C3102" s="18" t="inlineStr">
        <is>
          <r>
            <t xml:space="preserve">SP Obras</t>
          </r>
        </is>
      </c>
      <c r="D3102" s="18" t="inlineStr">
        <is>
          <r>
            <t xml:space="preserve">KG</t>
          </r>
        </is>
      </c>
      <c r="E3102" s="20" t="n">
        <v>4.4</v>
      </c>
      <c r="F3102" s="21" t="n">
        <v>0.87</v>
      </c>
      <c r="G3102" s="21" t="n">
        <f>ROUND(ROUND(E3102,4)*F3102,2)</f>
        <v>3.83</v>
      </c>
    </row>
    <row r="3103" customHeight="1" ht="29">
      <c r="A3103" s="18" t="inlineStr">
        <is>
          <r>
            <t xml:space="preserve">G.02.000.023008</t>
          </r>
        </is>
      </c>
      <c r="B3103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3103" s="18" t="inlineStr">
        <is>
          <r>
            <t xml:space="preserve">SP Obras</t>
          </r>
        </is>
      </c>
      <c r="D3103" s="18" t="inlineStr">
        <is>
          <r>
            <t xml:space="preserve">M2</t>
          </r>
        </is>
      </c>
      <c r="E3103" s="20" t="n">
        <v>1.1</v>
      </c>
      <c r="F3103" s="21" t="n">
        <v>61.89</v>
      </c>
      <c r="G3103" s="21" t="n">
        <f>ROUND(ROUND(E3103,4)*F3103,2)</f>
        <v>68.08</v>
      </c>
    </row>
    <row r="3104" customHeight="1" ht="15">
      <c r="A3104" s="2" t="inlineStr"/>
      <c r="B3104" s="2" t="inlineStr"/>
      <c r="C3104" s="2" t="inlineStr"/>
      <c r="D3104" s="2" t="inlineStr"/>
      <c r="E3104" s="22" t="inlineStr">
        <is>
          <r>
            <t xml:space="preserve">TOTAL Material:</t>
          </r>
        </is>
      </c>
      <c r="F3104" s="22" t="inlineStr"/>
      <c r="G3104" s="23" t="n">
        <f>SUM(G3102:G3103)</f>
        <v>71.91</v>
      </c>
    </row>
    <row r="3105" customHeight="1" ht="15">
      <c r="A3105" s="16" t="inlineStr">
        <is>
          <r>
            <t xml:space="preserve">Mão de Obra</t>
          </r>
        </is>
      </c>
      <c r="B3105" s="16" t="inlineStr"/>
      <c r="C3105" s="17" t="inlineStr">
        <is>
          <r>
            <t xml:space="preserve">FONTE</t>
          </r>
        </is>
      </c>
      <c r="D3105" s="17" t="inlineStr">
        <is>
          <r>
            <t xml:space="preserve">UNID</t>
          </r>
        </is>
      </c>
      <c r="E3105" s="17" t="inlineStr">
        <is>
          <r>
            <t xml:space="preserve">COEFICIENTE</t>
          </r>
        </is>
      </c>
      <c r="F3105" s="17" t="inlineStr">
        <is>
          <r>
            <t xml:space="preserve">PREÇO UNITÁRIO</t>
          </r>
        </is>
      </c>
      <c r="G3105" s="17" t="inlineStr">
        <is>
          <r>
            <t xml:space="preserve">TOTAL</t>
          </r>
        </is>
      </c>
    </row>
    <row r="3106" customHeight="1" ht="29">
      <c r="A3106" s="18" t="inlineStr">
        <is>
          <r>
            <t xml:space="preserve">B.01.000.010139</t>
          </r>
        </is>
      </c>
      <c r="B3106" s="19" t="inlineStr">
        <is>
          <r>
            <t xml:space="preserve">Pedreiro</t>
          </r>
        </is>
      </c>
      <c r="C3106" s="18" t="inlineStr">
        <is>
          <r>
            <t xml:space="preserve">SP Obras</t>
          </r>
        </is>
      </c>
      <c r="D3106" s="18" t="inlineStr">
        <is>
          <r>
            <t xml:space="preserve">H</t>
          </r>
        </is>
      </c>
      <c r="E3106" s="20" t="n">
        <v>0.6</v>
      </c>
      <c r="F3106" s="21" t="n">
        <v>24.8727</v>
      </c>
      <c r="G3106" s="21" t="n">
        <f>ROUND(ROUND(E3106,4)*F3106,2)</f>
        <v>14.92</v>
      </c>
    </row>
    <row r="3107" customHeight="1" ht="29">
      <c r="A3107" s="18" t="inlineStr">
        <is>
          <r>
            <t xml:space="preserve">B.01.000.010146</t>
          </r>
        </is>
      </c>
      <c r="B3107" s="19" t="inlineStr">
        <is>
          <r>
            <t xml:space="preserve">Servente</t>
          </r>
        </is>
      </c>
      <c r="C3107" s="18" t="inlineStr">
        <is>
          <r>
            <t xml:space="preserve">SP Obras</t>
          </r>
        </is>
      </c>
      <c r="D3107" s="18" t="inlineStr">
        <is>
          <r>
            <t xml:space="preserve">H</t>
          </r>
        </is>
      </c>
      <c r="E3107" s="20" t="n">
        <v>0.4</v>
      </c>
      <c r="F3107" s="21" t="n">
        <v>20.4363</v>
      </c>
      <c r="G3107" s="21" t="n">
        <f>ROUND(ROUND(E3107,4)*F3107,2)</f>
        <v>8.17</v>
      </c>
    </row>
    <row r="3108" customHeight="1" ht="15">
      <c r="A3108" s="2" t="inlineStr"/>
      <c r="B3108" s="2" t="inlineStr"/>
      <c r="C3108" s="2" t="inlineStr"/>
      <c r="D3108" s="2" t="inlineStr"/>
      <c r="E3108" s="22" t="inlineStr">
        <is>
          <r>
            <t xml:space="preserve">TOTAL Mão de Obra:</t>
          </r>
        </is>
      </c>
      <c r="F3108" s="22" t="inlineStr"/>
      <c r="G3108" s="23" t="n">
        <f>SUM(G3106:G3107)</f>
        <v>23.09</v>
      </c>
    </row>
    <row r="3109" customHeight="1" ht="15">
      <c r="A3109" s="16" t="inlineStr">
        <is>
          <r>
            <t xml:space="preserve">Serviço</t>
          </r>
        </is>
      </c>
      <c r="B3109" s="16" t="inlineStr"/>
      <c r="C3109" s="17" t="inlineStr">
        <is>
          <r>
            <t xml:space="preserve">FONTE</t>
          </r>
        </is>
      </c>
      <c r="D3109" s="17" t="inlineStr">
        <is>
          <r>
            <t xml:space="preserve">UNID</t>
          </r>
        </is>
      </c>
      <c r="E3109" s="17" t="inlineStr">
        <is>
          <r>
            <t xml:space="preserve">COEFICIENTE</t>
          </r>
        </is>
      </c>
      <c r="F3109" s="17" t="inlineStr">
        <is>
          <r>
            <t xml:space="preserve">PREÇO UNITÁRIO</t>
          </r>
        </is>
      </c>
      <c r="G3109" s="17" t="inlineStr">
        <is>
          <r>
            <t xml:space="preserve">TOTAL</t>
          </r>
        </is>
      </c>
    </row>
    <row r="3110" customHeight="1" ht="29">
      <c r="A3110" s="18" t="inlineStr">
        <is>
          <r>
            <t xml:space="preserve">B.02.000.039027</t>
          </r>
        </is>
      </c>
      <c r="B3110" s="19" t="inlineStr">
        <is>
          <r>
            <t xml:space="preserve">Rejunte flexível cores diversas, para áreas interna e externa, pisos e paredes, juntas de 2 a 10 mm</t>
          </r>
        </is>
      </c>
      <c r="C3110" s="18" t="inlineStr">
        <is>
          <r>
            <t xml:space="preserve">SP Obras</t>
          </r>
        </is>
      </c>
      <c r="D3110" s="18" t="inlineStr">
        <is>
          <r>
            <t xml:space="preserve">KG</t>
          </r>
        </is>
      </c>
      <c r="E3110" s="20" t="n">
        <v>0.45</v>
      </c>
      <c r="F3110" s="21" t="n">
        <v>7.39</v>
      </c>
      <c r="G3110" s="21" t="n">
        <f>ROUND(ROUND(E3110,4)*F3110,2)</f>
        <v>3.33</v>
      </c>
    </row>
    <row r="3111" customHeight="1" ht="15">
      <c r="A3111" s="2" t="inlineStr"/>
      <c r="B3111" s="2" t="inlineStr"/>
      <c r="C3111" s="2" t="inlineStr"/>
      <c r="D3111" s="2" t="inlineStr"/>
      <c r="E3111" s="22" t="inlineStr">
        <is>
          <r>
            <t xml:space="preserve">TOTAL Serviço:</t>
          </r>
        </is>
      </c>
      <c r="F3111" s="22" t="inlineStr"/>
      <c r="G3111" s="23" t="n">
        <f>SUM(G3110:G3110)</f>
        <v>3.33</v>
      </c>
    </row>
    <row r="3112" customHeight="1" ht="15">
      <c r="A3112" s="2" t="inlineStr"/>
      <c r="B3112" s="2" t="inlineStr"/>
      <c r="C3112" s="2" t="inlineStr"/>
      <c r="D3112" s="2" t="inlineStr"/>
      <c r="E3112" s="24" t="inlineStr">
        <is>
          <r>
            <t xml:space="preserve">VALOR:</t>
          </r>
        </is>
      </c>
      <c r="F3112" s="24" t="inlineStr"/>
      <c r="G3112" s="25" t="n">
        <f>ROUND(SUM(G3104,G3108,G3111),2)</f>
        <v>98.34</v>
      </c>
    </row>
    <row r="3113" customHeight="1" ht="10">
      <c r="A3113" s="2" t="inlineStr"/>
      <c r="B3113" s="2" t="inlineStr"/>
      <c r="C3113" s="2" t="inlineStr"/>
      <c r="D3113" s="2" t="inlineStr"/>
      <c r="E3113" s="14" t="inlineStr"/>
      <c r="F3113" s="14" t="inlineStr"/>
      <c r="G3113" s="14" t="inlineStr"/>
    </row>
    <row r="3114" customHeight="1" ht="20">
      <c r="A3114" s="15" t="inlineStr">
        <is>
          <r>
            <t xml:space="preserve">3.10.10. ​19.01.062​ Peitoril e/ou soleira em granito, espessura de 2 cm e largura até 20 cm, acabamento polido​ (M)</t>
          </r>
        </is>
      </c>
      <c r="B3114" s="15" t="inlineStr"/>
      <c r="C3114" s="15" t="inlineStr"/>
      <c r="D3114" s="15" t="inlineStr"/>
      <c r="E3114" s="15" t="inlineStr"/>
      <c r="F3114" s="15" t="inlineStr"/>
      <c r="G3114" s="15" t="inlineStr"/>
    </row>
    <row r="3115" customHeight="1" ht="15">
      <c r="A3115" s="16" t="inlineStr">
        <is>
          <r>
            <t xml:space="preserve">Material</t>
          </r>
        </is>
      </c>
      <c r="B3115" s="16" t="inlineStr"/>
      <c r="C3115" s="17" t="inlineStr">
        <is>
          <r>
            <t xml:space="preserve">FONTE</t>
          </r>
        </is>
      </c>
      <c r="D3115" s="17" t="inlineStr">
        <is>
          <r>
            <t xml:space="preserve">UNID</t>
          </r>
        </is>
      </c>
      <c r="E3115" s="17" t="inlineStr">
        <is>
          <r>
            <t xml:space="preserve">COEFICIENTE</t>
          </r>
        </is>
      </c>
      <c r="F3115" s="17" t="inlineStr">
        <is>
          <r>
            <t xml:space="preserve">PREÇO UNITÁRIO</t>
          </r>
        </is>
      </c>
      <c r="G3115" s="17" t="inlineStr">
        <is>
          <r>
            <t xml:space="preserve">TOTAL</t>
          </r>
        </is>
      </c>
    </row>
    <row r="3116" customHeight="1" ht="29">
      <c r="A3116" s="18" t="inlineStr">
        <is>
          <r>
            <t xml:space="preserve">B.02.000.039056</t>
          </r>
        </is>
      </c>
      <c r="B3116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3116" s="18" t="inlineStr">
        <is>
          <r>
            <t xml:space="preserve">SP Obras</t>
          </r>
        </is>
      </c>
      <c r="D3116" s="18" t="inlineStr">
        <is>
          <r>
            <t xml:space="preserve">KG</t>
          </r>
        </is>
      </c>
      <c r="E3116" s="20" t="n">
        <v>1.0</v>
      </c>
      <c r="F3116" s="21" t="n">
        <v>3.83</v>
      </c>
      <c r="G3116" s="21" t="n">
        <f>ROUND(ROUND(E3116,4)*F3116,2)</f>
        <v>3.83</v>
      </c>
    </row>
    <row r="3117" customHeight="1" ht="38">
      <c r="A3117" s="18" t="inlineStr">
        <is>
          <r>
            <t xml:space="preserve">K.02.000.032508</t>
          </r>
        </is>
      </c>
      <c r="B3117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3117" s="18" t="inlineStr">
        <is>
          <r>
            <t xml:space="preserve">SP Obras</t>
          </r>
        </is>
      </c>
      <c r="D3117" s="18" t="inlineStr">
        <is>
          <r>
            <t xml:space="preserve">M</t>
          </r>
        </is>
      </c>
      <c r="E3117" s="20" t="n">
        <v>1.05</v>
      </c>
      <c r="F3117" s="21" t="n">
        <v>151.86</v>
      </c>
      <c r="G3117" s="21" t="n">
        <f>ROUND(ROUND(E3117,4)*F3117,2)</f>
        <v>159.45</v>
      </c>
    </row>
    <row r="3118" customHeight="1" ht="15">
      <c r="A3118" s="2" t="inlineStr"/>
      <c r="B3118" s="2" t="inlineStr"/>
      <c r="C3118" s="2" t="inlineStr"/>
      <c r="D3118" s="2" t="inlineStr"/>
      <c r="E3118" s="22" t="inlineStr">
        <is>
          <r>
            <t xml:space="preserve">TOTAL Material:</t>
          </r>
        </is>
      </c>
      <c r="F3118" s="22" t="inlineStr"/>
      <c r="G3118" s="23" t="n">
        <f>SUM(G3116:G3117)</f>
        <v>163.28</v>
      </c>
    </row>
    <row r="3119" customHeight="1" ht="15">
      <c r="A3119" s="16" t="inlineStr">
        <is>
          <r>
            <t xml:space="preserve">Mão de Obra</t>
          </r>
        </is>
      </c>
      <c r="B3119" s="16" t="inlineStr"/>
      <c r="C3119" s="17" t="inlineStr">
        <is>
          <r>
            <t xml:space="preserve">FONTE</t>
          </r>
        </is>
      </c>
      <c r="D3119" s="17" t="inlineStr">
        <is>
          <r>
            <t xml:space="preserve">UNID</t>
          </r>
        </is>
      </c>
      <c r="E3119" s="17" t="inlineStr">
        <is>
          <r>
            <t xml:space="preserve">COEFICIENTE</t>
          </r>
        </is>
      </c>
      <c r="F3119" s="17" t="inlineStr">
        <is>
          <r>
            <t xml:space="preserve">PREÇO UNITÁRIO</t>
          </r>
        </is>
      </c>
      <c r="G3119" s="17" t="inlineStr">
        <is>
          <r>
            <t xml:space="preserve">TOTAL</t>
          </r>
        </is>
      </c>
    </row>
    <row r="3120" customHeight="1" ht="29">
      <c r="A3120" s="18" t="inlineStr">
        <is>
          <r>
            <t xml:space="preserve">B.01.000.010124</t>
          </r>
        </is>
      </c>
      <c r="B3120" s="19" t="inlineStr">
        <is>
          <r>
            <t xml:space="preserve">Graniteiro</t>
          </r>
        </is>
      </c>
      <c r="C3120" s="18" t="inlineStr">
        <is>
          <r>
            <t xml:space="preserve">SP Obras</t>
          </r>
        </is>
      </c>
      <c r="D3120" s="18" t="inlineStr">
        <is>
          <r>
            <t xml:space="preserve">H</t>
          </r>
        </is>
      </c>
      <c r="E3120" s="20" t="n">
        <v>0.27</v>
      </c>
      <c r="F3120" s="21" t="n">
        <v>29.8021</v>
      </c>
      <c r="G3120" s="21" t="n">
        <f>ROUND(ROUND(E3120,4)*F3120,2)</f>
        <v>8.05</v>
      </c>
    </row>
    <row r="3121" customHeight="1" ht="29">
      <c r="A3121" s="18" t="inlineStr">
        <is>
          <r>
            <t xml:space="preserve">B.01.000.010146</t>
          </r>
        </is>
      </c>
      <c r="B3121" s="19" t="inlineStr">
        <is>
          <r>
            <t xml:space="preserve">Servente</t>
          </r>
        </is>
      </c>
      <c r="C3121" s="18" t="inlineStr">
        <is>
          <r>
            <t xml:space="preserve">SP Obras</t>
          </r>
        </is>
      </c>
      <c r="D3121" s="18" t="inlineStr">
        <is>
          <r>
            <t xml:space="preserve">H</t>
          </r>
        </is>
      </c>
      <c r="E3121" s="20" t="n">
        <v>0.27</v>
      </c>
      <c r="F3121" s="21" t="n">
        <v>20.4363</v>
      </c>
      <c r="G3121" s="21" t="n">
        <f>ROUND(ROUND(E3121,4)*F3121,2)</f>
        <v>5.52</v>
      </c>
    </row>
    <row r="3122" customHeight="1" ht="15">
      <c r="A3122" s="2" t="inlineStr"/>
      <c r="B3122" s="2" t="inlineStr"/>
      <c r="C3122" s="2" t="inlineStr"/>
      <c r="D3122" s="2" t="inlineStr"/>
      <c r="E3122" s="22" t="inlineStr">
        <is>
          <r>
            <t xml:space="preserve">TOTAL Mão de Obra:</t>
          </r>
        </is>
      </c>
      <c r="F3122" s="22" t="inlineStr"/>
      <c r="G3122" s="23" t="n">
        <f>SUM(G3120:G3121)</f>
        <v>13.57</v>
      </c>
    </row>
    <row r="3123" customHeight="1" ht="15">
      <c r="A3123" s="16" t="inlineStr">
        <is>
          <r>
            <t xml:space="preserve">Serviço</t>
          </r>
        </is>
      </c>
      <c r="B3123" s="16" t="inlineStr"/>
      <c r="C3123" s="17" t="inlineStr">
        <is>
          <r>
            <t xml:space="preserve">FONTE</t>
          </r>
        </is>
      </c>
      <c r="D3123" s="17" t="inlineStr">
        <is>
          <r>
            <t xml:space="preserve">UNID</t>
          </r>
        </is>
      </c>
      <c r="E3123" s="17" t="inlineStr">
        <is>
          <r>
            <t xml:space="preserve">COEFICIENTE</t>
          </r>
        </is>
      </c>
      <c r="F3123" s="17" t="inlineStr">
        <is>
          <r>
            <t xml:space="preserve">PREÇO UNITÁRIO</t>
          </r>
        </is>
      </c>
      <c r="G3123" s="17" t="inlineStr">
        <is>
          <r>
            <t xml:space="preserve">TOTAL</t>
          </r>
        </is>
      </c>
    </row>
    <row r="3124" customHeight="1" ht="29">
      <c r="A3124" s="18" t="inlineStr">
        <is>
          <r>
            <t xml:space="preserve">B.02.000.039027</t>
          </r>
        </is>
      </c>
      <c r="B3124" s="19" t="inlineStr">
        <is>
          <r>
            <t xml:space="preserve">Rejunte flexível cores diversas, para áreas interna e externa, pisos e paredes, juntas de 2 a 10 mm</t>
          </r>
        </is>
      </c>
      <c r="C3124" s="18" t="inlineStr">
        <is>
          <r>
            <t xml:space="preserve">SP Obras</t>
          </r>
        </is>
      </c>
      <c r="D3124" s="18" t="inlineStr">
        <is>
          <r>
            <t xml:space="preserve">KG</t>
          </r>
        </is>
      </c>
      <c r="E3124" s="20" t="n">
        <v>0.162</v>
      </c>
      <c r="F3124" s="21" t="n">
        <v>7.39</v>
      </c>
      <c r="G3124" s="21" t="n">
        <f>ROUND(ROUND(E3124,4)*F3124,2)</f>
        <v>1.2</v>
      </c>
    </row>
    <row r="3125" customHeight="1" ht="15">
      <c r="A3125" s="2" t="inlineStr"/>
      <c r="B3125" s="2" t="inlineStr"/>
      <c r="C3125" s="2" t="inlineStr"/>
      <c r="D3125" s="2" t="inlineStr"/>
      <c r="E3125" s="22" t="inlineStr">
        <is>
          <r>
            <t xml:space="preserve">TOTAL Serviço:</t>
          </r>
        </is>
      </c>
      <c r="F3125" s="22" t="inlineStr"/>
      <c r="G3125" s="23" t="n">
        <f>SUM(G3124:G3124)</f>
        <v>1.2</v>
      </c>
    </row>
    <row r="3126" customHeight="1" ht="15">
      <c r="A3126" s="2" t="inlineStr"/>
      <c r="B3126" s="2" t="inlineStr"/>
      <c r="C3126" s="2" t="inlineStr"/>
      <c r="D3126" s="2" t="inlineStr"/>
      <c r="E3126" s="24" t="inlineStr">
        <is>
          <r>
            <t xml:space="preserve">VALOR:</t>
          </r>
        </is>
      </c>
      <c r="F3126" s="24" t="inlineStr"/>
      <c r="G3126" s="25" t="n">
        <f>ROUND(SUM(G3118,G3122,G3125),2)</f>
        <v>178.05</v>
      </c>
    </row>
    <row r="3127" customHeight="1" ht="10">
      <c r="A3127" s="2" t="inlineStr"/>
      <c r="B3127" s="2" t="inlineStr"/>
      <c r="C3127" s="2" t="inlineStr"/>
      <c r="D3127" s="2" t="inlineStr"/>
      <c r="E3127" s="14" t="inlineStr"/>
      <c r="F3127" s="14" t="inlineStr"/>
      <c r="G3127" s="14" t="inlineStr"/>
    </row>
    <row r="3128" customHeight="1" ht="20">
      <c r="A3128" s="15" t="inlineStr">
        <is>
          <r>
            <t xml:space="preserve">3.10.11. ​23.09.040​ Porta lisa com batente madeira - 80 x 210 cm​ (UN)</t>
          </r>
        </is>
      </c>
      <c r="B3128" s="15" t="inlineStr"/>
      <c r="C3128" s="15" t="inlineStr"/>
      <c r="D3128" s="15" t="inlineStr"/>
      <c r="E3128" s="15" t="inlineStr"/>
      <c r="F3128" s="15" t="inlineStr"/>
      <c r="G3128" s="15" t="inlineStr"/>
    </row>
    <row r="3129" customHeight="1" ht="15">
      <c r="A3129" s="16" t="inlineStr">
        <is>
          <r>
            <t xml:space="preserve">Material</t>
          </r>
        </is>
      </c>
      <c r="B3129" s="16" t="inlineStr"/>
      <c r="C3129" s="17" t="inlineStr">
        <is>
          <r>
            <t xml:space="preserve">FONTE</t>
          </r>
        </is>
      </c>
      <c r="D3129" s="17" t="inlineStr">
        <is>
          <r>
            <t xml:space="preserve">UNID</t>
          </r>
        </is>
      </c>
      <c r="E3129" s="17" t="inlineStr">
        <is>
          <r>
            <t xml:space="preserve">COEFICIENTE</t>
          </r>
        </is>
      </c>
      <c r="F3129" s="17" t="inlineStr">
        <is>
          <r>
            <t xml:space="preserve">PREÇO UNITÁRIO</t>
          </r>
        </is>
      </c>
      <c r="G3129" s="17" t="inlineStr">
        <is>
          <r>
            <t xml:space="preserve">TOTAL</t>
          </r>
        </is>
      </c>
    </row>
    <row r="3130" customHeight="1" ht="29">
      <c r="A3130" s="18" t="inlineStr">
        <is>
          <r>
            <t xml:space="preserve">B.04.000.020503</t>
          </r>
        </is>
      </c>
      <c r="B3130" s="19" t="inlineStr">
        <is>
          <r>
            <t xml:space="preserve">Areia média lavada (a granel caçamba fechada)</t>
          </r>
        </is>
      </c>
      <c r="C3130" s="18" t="inlineStr">
        <is>
          <r>
            <t xml:space="preserve">SP Obras</t>
          </r>
        </is>
      </c>
      <c r="D3130" s="18" t="inlineStr">
        <is>
          <r>
            <t xml:space="preserve">M3</t>
          </r>
        </is>
      </c>
      <c r="E3130" s="20" t="n">
        <v>0.0063</v>
      </c>
      <c r="F3130" s="21" t="n">
        <v>170.0</v>
      </c>
      <c r="G3130" s="21" t="n">
        <f>ROUND(ROUND(E3130,4)*F3130,2)</f>
        <v>1.07</v>
      </c>
    </row>
    <row r="3131" customHeight="1" ht="29">
      <c r="A3131" s="18" t="inlineStr">
        <is>
          <r>
            <t xml:space="preserve">D.04.000.030135</t>
          </r>
        </is>
      </c>
      <c r="B3131" s="19" t="inlineStr">
        <is>
          <r>
            <t xml:space="preserve">Batente madeira itauba/garapeira/cedro/angelim 14 x 3,5 cm, vão 52 a 92 x 210 cm</t>
          </r>
        </is>
      </c>
      <c r="C3131" s="18" t="inlineStr">
        <is>
          <r>
            <t xml:space="preserve">SP Obras</t>
          </r>
        </is>
      </c>
      <c r="D3131" s="18" t="inlineStr">
        <is>
          <r>
            <t xml:space="preserve">UN</t>
          </r>
        </is>
      </c>
      <c r="E3131" s="20" t="n">
        <v>1.0</v>
      </c>
      <c r="F3131" s="21" t="n">
        <v>192.81</v>
      </c>
      <c r="G3131" s="21" t="n">
        <f>ROUND(ROUND(E3131,4)*F3131,2)</f>
        <v>192.81</v>
      </c>
    </row>
    <row r="3132" customHeight="1" ht="29">
      <c r="A3132" s="18" t="inlineStr">
        <is>
          <r>
            <t xml:space="preserve">B.02.000.020508</t>
          </r>
        </is>
      </c>
      <c r="B3132" s="19" t="inlineStr">
        <is>
          <r>
            <t xml:space="preserve">Cimento CPII-E-32 (sacos de 50 kg)</t>
          </r>
        </is>
      </c>
      <c r="C3132" s="18" t="inlineStr">
        <is>
          <r>
            <t xml:space="preserve">SP Obras</t>
          </r>
        </is>
      </c>
      <c r="D3132" s="18" t="inlineStr">
        <is>
          <r>
            <t xml:space="preserve">KG</t>
          </r>
        </is>
      </c>
      <c r="E3132" s="20" t="n">
        <v>2.71</v>
      </c>
      <c r="F3132" s="21" t="n">
        <v>0.65</v>
      </c>
      <c r="G3132" s="21" t="n">
        <f>ROUND(ROUND(E3132,4)*F3132,2)</f>
        <v>1.76</v>
      </c>
    </row>
    <row r="3133" customHeight="1" ht="29">
      <c r="A3133" s="18" t="inlineStr">
        <is>
          <r>
            <t xml:space="preserve">D.04.000.030223</t>
          </r>
        </is>
      </c>
      <c r="B3133" s="19" t="inlineStr">
        <is>
          <r>
            <t xml:space="preserve">Folha de porta lisa em madeira sarrafeada para pintura 82x210cm</t>
          </r>
        </is>
      </c>
      <c r="C3133" s="18" t="inlineStr">
        <is>
          <r>
            <t xml:space="preserve">SP Obras</t>
          </r>
        </is>
      </c>
      <c r="D3133" s="18" t="inlineStr">
        <is>
          <r>
            <t xml:space="preserve">UN</t>
          </r>
        </is>
      </c>
      <c r="E3133" s="20" t="n">
        <v>1.0</v>
      </c>
      <c r="F3133" s="21" t="n">
        <v>239.73</v>
      </c>
      <c r="G3133" s="21" t="n">
        <f>ROUND(ROUND(E3133,4)*F3133,2)</f>
        <v>239.73</v>
      </c>
    </row>
    <row r="3134" customHeight="1" ht="29">
      <c r="A3134" s="18" t="inlineStr">
        <is>
          <r>
            <t xml:space="preserve">D.04.000.030150</t>
          </r>
        </is>
      </c>
      <c r="B3134" s="19" t="inlineStr">
        <is>
          <r>
            <t xml:space="preserve">Guarnição cedrinho de 210 x 100 x 1 x 5 cm</t>
          </r>
        </is>
      </c>
      <c r="C3134" s="18" t="inlineStr">
        <is>
          <r>
            <t xml:space="preserve">SP Obras</t>
          </r>
        </is>
      </c>
      <c r="D3134" s="18" t="inlineStr">
        <is>
          <r>
            <t xml:space="preserve">UN</t>
          </r>
        </is>
      </c>
      <c r="E3134" s="20" t="n">
        <v>2.0</v>
      </c>
      <c r="F3134" s="21" t="n">
        <v>34.2</v>
      </c>
      <c r="G3134" s="21" t="n">
        <f>ROUND(ROUND(E3134,4)*F3134,2)</f>
        <v>68.4</v>
      </c>
    </row>
    <row r="3135" customHeight="1" ht="29">
      <c r="A3135" s="18" t="inlineStr">
        <is>
          <r>
            <t xml:space="preserve">E.02.000.026760</t>
          </r>
        </is>
      </c>
      <c r="B3135" s="19" t="inlineStr">
        <is>
          <r>
            <t xml:space="preserve">Prego diversas bitolas (referência 18 x 27)</t>
          </r>
        </is>
      </c>
      <c r="C3135" s="18" t="inlineStr">
        <is>
          <r>
            <t xml:space="preserve">SP Obras</t>
          </r>
        </is>
      </c>
      <c r="D3135" s="18" t="inlineStr">
        <is>
          <r>
            <t xml:space="preserve">KG</t>
          </r>
        </is>
      </c>
      <c r="E3135" s="20" t="n">
        <v>0.2</v>
      </c>
      <c r="F3135" s="21" t="n">
        <v>10.42</v>
      </c>
      <c r="G3135" s="21" t="n">
        <f>ROUND(ROUND(E3135,4)*F3135,2)</f>
        <v>2.08</v>
      </c>
    </row>
    <row r="3136" customHeight="1" ht="15">
      <c r="A3136" s="2" t="inlineStr"/>
      <c r="B3136" s="2" t="inlineStr"/>
      <c r="C3136" s="2" t="inlineStr"/>
      <c r="D3136" s="2" t="inlineStr"/>
      <c r="E3136" s="22" t="inlineStr">
        <is>
          <r>
            <t xml:space="preserve">TOTAL Material:</t>
          </r>
        </is>
      </c>
      <c r="F3136" s="22" t="inlineStr"/>
      <c r="G3136" s="23" t="n">
        <f>SUM(G3130:G3135)</f>
        <v>505.85</v>
      </c>
    </row>
    <row r="3137" customHeight="1" ht="15">
      <c r="A3137" s="16" t="inlineStr">
        <is>
          <r>
            <t xml:space="preserve">Mão de Obra</t>
          </r>
        </is>
      </c>
      <c r="B3137" s="16" t="inlineStr"/>
      <c r="C3137" s="17" t="inlineStr">
        <is>
          <r>
            <t xml:space="preserve">FONTE</t>
          </r>
        </is>
      </c>
      <c r="D3137" s="17" t="inlineStr">
        <is>
          <r>
            <t xml:space="preserve">UNID</t>
          </r>
        </is>
      </c>
      <c r="E3137" s="17" t="inlineStr">
        <is>
          <r>
            <t xml:space="preserve">COEFICIENTE</t>
          </r>
        </is>
      </c>
      <c r="F3137" s="17" t="inlineStr">
        <is>
          <r>
            <t xml:space="preserve">PREÇO UNITÁRIO</t>
          </r>
        </is>
      </c>
      <c r="G3137" s="17" t="inlineStr">
        <is>
          <r>
            <t xml:space="preserve">TOTAL</t>
          </r>
        </is>
      </c>
    </row>
    <row r="3138" customHeight="1" ht="29">
      <c r="A3138" s="18" t="inlineStr">
        <is>
          <r>
            <t xml:space="preserve">B.01.000.010112</t>
          </r>
        </is>
      </c>
      <c r="B3138" s="19" t="inlineStr">
        <is>
          <r>
            <t xml:space="preserve">Ajudante de carpinteiro</t>
          </r>
        </is>
      </c>
      <c r="C3138" s="18" t="inlineStr">
        <is>
          <r>
            <t xml:space="preserve">SP Obras</t>
          </r>
        </is>
      </c>
      <c r="D3138" s="18" t="inlineStr">
        <is>
          <r>
            <t xml:space="preserve">H</t>
          </r>
        </is>
      </c>
      <c r="E3138" s="20" t="n">
        <v>1.5</v>
      </c>
      <c r="F3138" s="21" t="n">
        <v>20.4363</v>
      </c>
      <c r="G3138" s="21" t="n">
        <f>ROUND(ROUND(E3138,4)*F3138,2)</f>
        <v>30.65</v>
      </c>
    </row>
    <row r="3139" customHeight="1" ht="29">
      <c r="A3139" s="18" t="inlineStr">
        <is>
          <r>
            <t xml:space="preserve">B.01.000.010111</t>
          </r>
        </is>
      </c>
      <c r="B3139" s="19" t="inlineStr">
        <is>
          <r>
            <t xml:space="preserve">Carpinteiro</t>
          </r>
        </is>
      </c>
      <c r="C3139" s="18" t="inlineStr">
        <is>
          <r>
            <t xml:space="preserve">SP Obras</t>
          </r>
        </is>
      </c>
      <c r="D3139" s="18" t="inlineStr">
        <is>
          <r>
            <t xml:space="preserve">H</t>
          </r>
        </is>
      </c>
      <c r="E3139" s="20" t="n">
        <v>1.5</v>
      </c>
      <c r="F3139" s="21" t="n">
        <v>24.8727</v>
      </c>
      <c r="G3139" s="21" t="n">
        <f>ROUND(ROUND(E3139,4)*F3139,2)</f>
        <v>37.31</v>
      </c>
    </row>
    <row r="3140" customHeight="1" ht="29">
      <c r="A3140" s="18" t="inlineStr">
        <is>
          <r>
            <t xml:space="preserve">B.01.000.010139</t>
          </r>
        </is>
      </c>
      <c r="B3140" s="19" t="inlineStr">
        <is>
          <r>
            <t xml:space="preserve">Pedreiro</t>
          </r>
        </is>
      </c>
      <c r="C3140" s="18" t="inlineStr">
        <is>
          <r>
            <t xml:space="preserve">SP Obras</t>
          </r>
        </is>
      </c>
      <c r="D3140" s="18" t="inlineStr">
        <is>
          <r>
            <t xml:space="preserve">H</t>
          </r>
        </is>
      </c>
      <c r="E3140" s="20" t="n">
        <v>1.3</v>
      </c>
      <c r="F3140" s="21" t="n">
        <v>24.8727</v>
      </c>
      <c r="G3140" s="21" t="n">
        <f>ROUND(ROUND(E3140,4)*F3140,2)</f>
        <v>32.33</v>
      </c>
    </row>
    <row r="3141" customHeight="1" ht="29">
      <c r="A3141" s="18" t="inlineStr">
        <is>
          <r>
            <t xml:space="preserve">B.01.000.010146</t>
          </r>
        </is>
      </c>
      <c r="B3141" s="19" t="inlineStr">
        <is>
          <r>
            <t xml:space="preserve">Servente</t>
          </r>
        </is>
      </c>
      <c r="C3141" s="18" t="inlineStr">
        <is>
          <r>
            <t xml:space="preserve">SP Obras</t>
          </r>
        </is>
      </c>
      <c r="D3141" s="18" t="inlineStr">
        <is>
          <r>
            <t xml:space="preserve">H</t>
          </r>
        </is>
      </c>
      <c r="E3141" s="20" t="n">
        <v>1.3</v>
      </c>
      <c r="F3141" s="21" t="n">
        <v>20.4363</v>
      </c>
      <c r="G3141" s="21" t="n">
        <f>ROUND(ROUND(E3141,4)*F3141,2)</f>
        <v>26.57</v>
      </c>
    </row>
    <row r="3142" customHeight="1" ht="15">
      <c r="A3142" s="2" t="inlineStr"/>
      <c r="B3142" s="2" t="inlineStr"/>
      <c r="C3142" s="2" t="inlineStr"/>
      <c r="D3142" s="2" t="inlineStr"/>
      <c r="E3142" s="22" t="inlineStr">
        <is>
          <r>
            <t xml:space="preserve">TOTAL Mão de Obra:</t>
          </r>
        </is>
      </c>
      <c r="F3142" s="22" t="inlineStr"/>
      <c r="G3142" s="23" t="n">
        <f>SUM(G3138:G3141)</f>
        <v>126.86</v>
      </c>
    </row>
    <row r="3143" customHeight="1" ht="15">
      <c r="A3143" s="2" t="inlineStr"/>
      <c r="B3143" s="2" t="inlineStr"/>
      <c r="C3143" s="2" t="inlineStr"/>
      <c r="D3143" s="2" t="inlineStr"/>
      <c r="E3143" s="24" t="inlineStr">
        <is>
          <r>
            <t xml:space="preserve">VALOR:</t>
          </r>
        </is>
      </c>
      <c r="F3143" s="24" t="inlineStr"/>
      <c r="G3143" s="25" t="n">
        <f>ROUND(SUM(G3136,G3142),2)</f>
        <v>632.72</v>
      </c>
    </row>
    <row r="3144" customHeight="1" ht="10">
      <c r="A3144" s="2" t="inlineStr"/>
      <c r="B3144" s="2" t="inlineStr"/>
      <c r="C3144" s="2" t="inlineStr"/>
      <c r="D3144" s="2" t="inlineStr"/>
      <c r="E3144" s="14" t="inlineStr"/>
      <c r="F3144" s="14" t="inlineStr"/>
      <c r="G3144" s="14" t="inlineStr"/>
    </row>
    <row r="3145" customHeight="1" ht="20">
      <c r="A3145" s="15" t="inlineStr">
        <is>
          <r>
            <t xml:space="preserve">3.10.12. ​25.02.211​ Porta veneziana de abrir em alumínio - cor branca​ (M2)</t>
          </r>
        </is>
      </c>
      <c r="B3145" s="15" t="inlineStr"/>
      <c r="C3145" s="15" t="inlineStr"/>
      <c r="D3145" s="15" t="inlineStr"/>
      <c r="E3145" s="15" t="inlineStr"/>
      <c r="F3145" s="15" t="inlineStr"/>
      <c r="G3145" s="15" t="inlineStr"/>
    </row>
    <row r="3146" customHeight="1" ht="15">
      <c r="A3146" s="16" t="inlineStr">
        <is>
          <r>
            <t xml:space="preserve">Material</t>
          </r>
        </is>
      </c>
      <c r="B3146" s="16" t="inlineStr"/>
      <c r="C3146" s="17" t="inlineStr">
        <is>
          <r>
            <t xml:space="preserve">FONTE</t>
          </r>
        </is>
      </c>
      <c r="D3146" s="17" t="inlineStr">
        <is>
          <r>
            <t xml:space="preserve">UNID</t>
          </r>
        </is>
      </c>
      <c r="E3146" s="17" t="inlineStr">
        <is>
          <r>
            <t xml:space="preserve">COEFICIENTE</t>
          </r>
        </is>
      </c>
      <c r="F3146" s="17" t="inlineStr">
        <is>
          <r>
            <t xml:space="preserve">PREÇO UNITÁRIO</t>
          </r>
        </is>
      </c>
      <c r="G3146" s="17" t="inlineStr">
        <is>
          <r>
            <t xml:space="preserve">TOTAL</t>
          </r>
        </is>
      </c>
    </row>
    <row r="3147" customHeight="1" ht="29">
      <c r="A3147" s="18" t="inlineStr">
        <is>
          <r>
            <t xml:space="preserve">B.04.000.020503</t>
          </r>
        </is>
      </c>
      <c r="B3147" s="19" t="inlineStr">
        <is>
          <r>
            <t xml:space="preserve">Areia média lavada (a granel caçamba fechada)</t>
          </r>
        </is>
      </c>
      <c r="C3147" s="18" t="inlineStr">
        <is>
          <r>
            <t xml:space="preserve">SP Obras</t>
          </r>
        </is>
      </c>
      <c r="D3147" s="18" t="inlineStr">
        <is>
          <r>
            <t xml:space="preserve">M3</t>
          </r>
        </is>
      </c>
      <c r="E3147" s="20" t="n">
        <v>0.0072</v>
      </c>
      <c r="F3147" s="21" t="n">
        <v>170.0</v>
      </c>
      <c r="G3147" s="21" t="n">
        <f>ROUND(ROUND(E3147,4)*F3147,2)</f>
        <v>1.22</v>
      </c>
    </row>
    <row r="3148" customHeight="1" ht="29">
      <c r="A3148" s="18" t="inlineStr">
        <is>
          <r>
            <t xml:space="preserve">B.02.000.020508</t>
          </r>
        </is>
      </c>
      <c r="B3148" s="19" t="inlineStr">
        <is>
          <r>
            <t xml:space="preserve">Cimento CPII-E-32 (sacos de 50 kg)</t>
          </r>
        </is>
      </c>
      <c r="C3148" s="18" t="inlineStr">
        <is>
          <r>
            <t xml:space="preserve">SP Obras</t>
          </r>
        </is>
      </c>
      <c r="D3148" s="18" t="inlineStr">
        <is>
          <r>
            <t xml:space="preserve">KG</t>
          </r>
        </is>
      </c>
      <c r="E3148" s="20" t="n">
        <v>2.03</v>
      </c>
      <c r="F3148" s="21" t="n">
        <v>0.65</v>
      </c>
      <c r="G3148" s="21" t="n">
        <f>ROUND(ROUND(E3148,4)*F3148,2)</f>
        <v>1.32</v>
      </c>
    </row>
    <row r="3149" customHeight="1" ht="29">
      <c r="A3149" s="18" t="inlineStr">
        <is>
          <r>
            <t xml:space="preserve">H.05.000.032421</t>
          </r>
        </is>
      </c>
      <c r="B3149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3149" s="18" t="inlineStr">
        <is>
          <r>
            <t xml:space="preserve">SP Obras</t>
          </r>
        </is>
      </c>
      <c r="D3149" s="18" t="inlineStr">
        <is>
          <r>
            <t xml:space="preserve">M2</t>
          </r>
        </is>
      </c>
      <c r="E3149" s="20" t="n">
        <v>1.0</v>
      </c>
      <c r="F3149" s="21" t="n">
        <v>557.04</v>
      </c>
      <c r="G3149" s="21" t="n">
        <f>ROUND(ROUND(E3149,4)*F3149,2)</f>
        <v>557.04</v>
      </c>
    </row>
    <row r="3150" customHeight="1" ht="15">
      <c r="A3150" s="2" t="inlineStr"/>
      <c r="B3150" s="2" t="inlineStr"/>
      <c r="C3150" s="2" t="inlineStr"/>
      <c r="D3150" s="2" t="inlineStr"/>
      <c r="E3150" s="22" t="inlineStr">
        <is>
          <r>
            <t xml:space="preserve">TOTAL Material:</t>
          </r>
        </is>
      </c>
      <c r="F3150" s="22" t="inlineStr"/>
      <c r="G3150" s="23" t="n">
        <f>SUM(G3147:G3149)</f>
        <v>559.58</v>
      </c>
    </row>
    <row r="3151" customHeight="1" ht="15">
      <c r="A3151" s="16" t="inlineStr">
        <is>
          <r>
            <t xml:space="preserve">Mão de Obra</t>
          </r>
        </is>
      </c>
      <c r="B3151" s="16" t="inlineStr"/>
      <c r="C3151" s="17" t="inlineStr">
        <is>
          <r>
            <t xml:space="preserve">FONTE</t>
          </r>
        </is>
      </c>
      <c r="D3151" s="17" t="inlineStr">
        <is>
          <r>
            <t xml:space="preserve">UNID</t>
          </r>
        </is>
      </c>
      <c r="E3151" s="17" t="inlineStr">
        <is>
          <r>
            <t xml:space="preserve">COEFICIENTE</t>
          </r>
        </is>
      </c>
      <c r="F3151" s="17" t="inlineStr">
        <is>
          <r>
            <t xml:space="preserve">PREÇO UNITÁRIO</t>
          </r>
        </is>
      </c>
      <c r="G3151" s="17" t="inlineStr">
        <is>
          <r>
            <t xml:space="preserve">TOTAL</t>
          </r>
        </is>
      </c>
    </row>
    <row r="3152" customHeight="1" ht="29">
      <c r="A3152" s="18" t="inlineStr">
        <is>
          <r>
            <t xml:space="preserve">B.01.000.010139</t>
          </r>
        </is>
      </c>
      <c r="B3152" s="19" t="inlineStr">
        <is>
          <r>
            <t xml:space="preserve">Pedreiro</t>
          </r>
        </is>
      </c>
      <c r="C3152" s="18" t="inlineStr">
        <is>
          <r>
            <t xml:space="preserve">SP Obras</t>
          </r>
        </is>
      </c>
      <c r="D3152" s="18" t="inlineStr">
        <is>
          <r>
            <t xml:space="preserve">H</t>
          </r>
        </is>
      </c>
      <c r="E3152" s="20" t="n">
        <v>3.0</v>
      </c>
      <c r="F3152" s="21" t="n">
        <v>24.8727</v>
      </c>
      <c r="G3152" s="21" t="n">
        <f>ROUND(ROUND(E3152,4)*F3152,2)</f>
        <v>74.62</v>
      </c>
    </row>
    <row r="3153" customHeight="1" ht="29">
      <c r="A3153" s="18" t="inlineStr">
        <is>
          <r>
            <t xml:space="preserve">B.01.000.010146</t>
          </r>
        </is>
      </c>
      <c r="B3153" s="19" t="inlineStr">
        <is>
          <r>
            <t xml:space="preserve">Servente</t>
          </r>
        </is>
      </c>
      <c r="C3153" s="18" t="inlineStr">
        <is>
          <r>
            <t xml:space="preserve">SP Obras</t>
          </r>
        </is>
      </c>
      <c r="D3153" s="18" t="inlineStr">
        <is>
          <r>
            <t xml:space="preserve">H</t>
          </r>
        </is>
      </c>
      <c r="E3153" s="20" t="n">
        <v>3.0</v>
      </c>
      <c r="F3153" s="21" t="n">
        <v>20.4363</v>
      </c>
      <c r="G3153" s="21" t="n">
        <f>ROUND(ROUND(E3153,4)*F3153,2)</f>
        <v>61.31</v>
      </c>
    </row>
    <row r="3154" customHeight="1" ht="15">
      <c r="A3154" s="2" t="inlineStr"/>
      <c r="B3154" s="2" t="inlineStr"/>
      <c r="C3154" s="2" t="inlineStr"/>
      <c r="D3154" s="2" t="inlineStr"/>
      <c r="E3154" s="22" t="inlineStr">
        <is>
          <r>
            <t xml:space="preserve">TOTAL Mão de Obra:</t>
          </r>
        </is>
      </c>
      <c r="F3154" s="22" t="inlineStr"/>
      <c r="G3154" s="23" t="n">
        <f>SUM(G3152:G3153)</f>
        <v>135.93</v>
      </c>
    </row>
    <row r="3155" customHeight="1" ht="15">
      <c r="A3155" s="2" t="inlineStr"/>
      <c r="B3155" s="2" t="inlineStr"/>
      <c r="C3155" s="2" t="inlineStr"/>
      <c r="D3155" s="2" t="inlineStr"/>
      <c r="E3155" s="24" t="inlineStr">
        <is>
          <r>
            <t xml:space="preserve">VALOR:</t>
          </r>
        </is>
      </c>
      <c r="F3155" s="24" t="inlineStr"/>
      <c r="G3155" s="25" t="n">
        <f>ROUND(SUM(G3150,G3154),2)</f>
        <v>695.51</v>
      </c>
    </row>
    <row r="3156" customHeight="1" ht="10">
      <c r="A3156" s="2" t="inlineStr"/>
      <c r="B3156" s="2" t="inlineStr"/>
      <c r="C3156" s="2" t="inlineStr"/>
      <c r="D3156" s="2" t="inlineStr"/>
      <c r="E3156" s="14" t="inlineStr"/>
      <c r="F3156" s="14" t="inlineStr"/>
      <c r="G3156" s="14" t="inlineStr"/>
    </row>
    <row r="3157" customHeight="1" ht="20">
      <c r="A3157" s="15" t="inlineStr">
        <is>
          <r>
            <t xml:space="preserve">3.10.13. ​28.01.020​ Ferragem completa com maçaneta tipo alavanca, para porta externa com 1 folha​ (CJ)</t>
          </r>
        </is>
      </c>
      <c r="B3157" s="15" t="inlineStr"/>
      <c r="C3157" s="15" t="inlineStr"/>
      <c r="D3157" s="15" t="inlineStr"/>
      <c r="E3157" s="15" t="inlineStr"/>
      <c r="F3157" s="15" t="inlineStr"/>
      <c r="G3157" s="15" t="inlineStr"/>
    </row>
    <row r="3158" customHeight="1" ht="15">
      <c r="A3158" s="16" t="inlineStr">
        <is>
          <r>
            <t xml:space="preserve">Material</t>
          </r>
        </is>
      </c>
      <c r="B3158" s="16" t="inlineStr"/>
      <c r="C3158" s="17" t="inlineStr">
        <is>
          <r>
            <t xml:space="preserve">FONTE</t>
          </r>
        </is>
      </c>
      <c r="D3158" s="17" t="inlineStr">
        <is>
          <r>
            <t xml:space="preserve">UNID</t>
          </r>
        </is>
      </c>
      <c r="E3158" s="17" t="inlineStr">
        <is>
          <r>
            <t xml:space="preserve">COEFICIENTE</t>
          </r>
        </is>
      </c>
      <c r="F3158" s="17" t="inlineStr">
        <is>
          <r>
            <t xml:space="preserve">PREÇO UNITÁRIO</t>
          </r>
        </is>
      </c>
      <c r="G3158" s="17" t="inlineStr">
        <is>
          <r>
            <t xml:space="preserve">TOTAL</t>
          </r>
        </is>
      </c>
    </row>
    <row r="3159" customHeight="1" ht="29">
      <c r="A3159" s="18" t="inlineStr">
        <is>
          <r>
            <t xml:space="preserve">H.08.000.031734</t>
          </r>
        </is>
      </c>
      <c r="B3159" s="19" t="inlineStr">
        <is>
          <r>
            <t xml:space="preserve">Dobradiça em latão cromado reforçada com anéis de 3 1/2" x 3", ref. La Fonte Dob 85 3 1/2" x 3" LT S/P CR, 3635 da União Mundial ou equivalente</t>
          </r>
        </is>
      </c>
      <c r="C3159" s="18" t="inlineStr">
        <is>
          <r>
            <t xml:space="preserve">SP Obras</t>
          </r>
        </is>
      </c>
      <c r="D3159" s="18" t="inlineStr">
        <is>
          <r>
            <t xml:space="preserve">UN</t>
          </r>
        </is>
      </c>
      <c r="E3159" s="20" t="n">
        <v>3.0</v>
      </c>
      <c r="F3159" s="21" t="n">
        <v>98.06</v>
      </c>
      <c r="G3159" s="21" t="n">
        <f>ROUND(ROUND(E3159,4)*F3159,2)</f>
        <v>294.18</v>
      </c>
    </row>
    <row r="3160" customHeight="1" ht="29">
      <c r="A3160" s="18" t="inlineStr">
        <is>
          <r>
            <t xml:space="preserve">H.08.000.035003</t>
          </r>
        </is>
      </c>
      <c r="B3160" s="19" t="inlineStr">
        <is>
          <r>
            <t xml:space="preserve">Fechadura completa com maçaneta tipo alavanca, para porta externa de 1 folha; ref. 725.01/40CR da Pado, Papaiz ou equivalente</t>
          </r>
        </is>
      </c>
      <c r="C3160" s="18" t="inlineStr">
        <is>
          <r>
            <t xml:space="preserve">SP Obras</t>
          </r>
        </is>
      </c>
      <c r="D3160" s="18" t="inlineStr">
        <is>
          <r>
            <t xml:space="preserve">CJ</t>
          </r>
        </is>
      </c>
      <c r="E3160" s="20" t="n">
        <v>1.0</v>
      </c>
      <c r="F3160" s="21" t="n">
        <v>167.5</v>
      </c>
      <c r="G3160" s="21" t="n">
        <f>ROUND(ROUND(E3160,4)*F3160,2)</f>
        <v>167.5</v>
      </c>
    </row>
    <row r="3161" customHeight="1" ht="15">
      <c r="A3161" s="2" t="inlineStr"/>
      <c r="B3161" s="2" t="inlineStr"/>
      <c r="C3161" s="2" t="inlineStr"/>
      <c r="D3161" s="2" t="inlineStr"/>
      <c r="E3161" s="22" t="inlineStr">
        <is>
          <r>
            <t xml:space="preserve">TOTAL Material:</t>
          </r>
        </is>
      </c>
      <c r="F3161" s="22" t="inlineStr"/>
      <c r="G3161" s="23" t="n">
        <f>SUM(G3159:G3160)</f>
        <v>461.68</v>
      </c>
    </row>
    <row r="3162" customHeight="1" ht="15">
      <c r="A3162" s="16" t="inlineStr">
        <is>
          <r>
            <t xml:space="preserve">Mão de Obra</t>
          </r>
        </is>
      </c>
      <c r="B3162" s="16" t="inlineStr"/>
      <c r="C3162" s="17" t="inlineStr">
        <is>
          <r>
            <t xml:space="preserve">FONTE</t>
          </r>
        </is>
      </c>
      <c r="D3162" s="17" t="inlineStr">
        <is>
          <r>
            <t xml:space="preserve">UNID</t>
          </r>
        </is>
      </c>
      <c r="E3162" s="17" t="inlineStr">
        <is>
          <r>
            <t xml:space="preserve">COEFICIENTE</t>
          </r>
        </is>
      </c>
      <c r="F3162" s="17" t="inlineStr">
        <is>
          <r>
            <t xml:space="preserve">PREÇO UNITÁRIO</t>
          </r>
        </is>
      </c>
      <c r="G3162" s="17" t="inlineStr">
        <is>
          <r>
            <t xml:space="preserve">TOTAL</t>
          </r>
        </is>
      </c>
    </row>
    <row r="3163" customHeight="1" ht="29">
      <c r="A3163" s="18" t="inlineStr">
        <is>
          <r>
            <t xml:space="preserve">B.01.000.010112</t>
          </r>
        </is>
      </c>
      <c r="B3163" s="19" t="inlineStr">
        <is>
          <r>
            <t xml:space="preserve">Ajudante de carpinteiro</t>
          </r>
        </is>
      </c>
      <c r="C3163" s="18" t="inlineStr">
        <is>
          <r>
            <t xml:space="preserve">SP Obras</t>
          </r>
        </is>
      </c>
      <c r="D3163" s="18" t="inlineStr">
        <is>
          <r>
            <t xml:space="preserve">H</t>
          </r>
        </is>
      </c>
      <c r="E3163" s="20" t="n">
        <v>1.5</v>
      </c>
      <c r="F3163" s="21" t="n">
        <v>20.4363</v>
      </c>
      <c r="G3163" s="21" t="n">
        <f>ROUND(ROUND(E3163,4)*F3163,2)</f>
        <v>30.65</v>
      </c>
    </row>
    <row r="3164" customHeight="1" ht="29">
      <c r="A3164" s="18" t="inlineStr">
        <is>
          <r>
            <t xml:space="preserve">B.01.000.010111</t>
          </r>
        </is>
      </c>
      <c r="B3164" s="19" t="inlineStr">
        <is>
          <r>
            <t xml:space="preserve">Carpinteiro</t>
          </r>
        </is>
      </c>
      <c r="C3164" s="18" t="inlineStr">
        <is>
          <r>
            <t xml:space="preserve">SP Obras</t>
          </r>
        </is>
      </c>
      <c r="D3164" s="18" t="inlineStr">
        <is>
          <r>
            <t xml:space="preserve">H</t>
          </r>
        </is>
      </c>
      <c r="E3164" s="20" t="n">
        <v>1.5</v>
      </c>
      <c r="F3164" s="21" t="n">
        <v>24.8727</v>
      </c>
      <c r="G3164" s="21" t="n">
        <f>ROUND(ROUND(E3164,4)*F3164,2)</f>
        <v>37.31</v>
      </c>
    </row>
    <row r="3165" customHeight="1" ht="15">
      <c r="A3165" s="2" t="inlineStr"/>
      <c r="B3165" s="2" t="inlineStr"/>
      <c r="C3165" s="2" t="inlineStr"/>
      <c r="D3165" s="2" t="inlineStr"/>
      <c r="E3165" s="22" t="inlineStr">
        <is>
          <r>
            <t xml:space="preserve">TOTAL Mão de Obra:</t>
          </r>
        </is>
      </c>
      <c r="F3165" s="22" t="inlineStr"/>
      <c r="G3165" s="23" t="n">
        <f>SUM(G3163:G3164)</f>
        <v>67.96</v>
      </c>
    </row>
    <row r="3166" customHeight="1" ht="15">
      <c r="A3166" s="2" t="inlineStr"/>
      <c r="B3166" s="2" t="inlineStr"/>
      <c r="C3166" s="2" t="inlineStr"/>
      <c r="D3166" s="2" t="inlineStr"/>
      <c r="E3166" s="24" t="inlineStr">
        <is>
          <r>
            <t xml:space="preserve">VALOR:</t>
          </r>
        </is>
      </c>
      <c r="F3166" s="24" t="inlineStr"/>
      <c r="G3166" s="25" t="n">
        <f>ROUND(SUM(G3161,G3165),2)</f>
        <v>529.65</v>
      </c>
    </row>
    <row r="3167" customHeight="1" ht="10">
      <c r="A3167" s="2" t="inlineStr"/>
      <c r="B3167" s="2" t="inlineStr"/>
      <c r="C3167" s="2" t="inlineStr"/>
      <c r="D3167" s="2" t="inlineStr"/>
      <c r="E3167" s="14" t="inlineStr"/>
      <c r="F3167" s="14" t="inlineStr"/>
      <c r="G3167" s="14" t="inlineStr"/>
    </row>
    <row r="3168" customHeight="1" ht="20">
      <c r="A3168" s="15" t="inlineStr">
        <is>
          <r>
            <t xml:space="preserve">3.10.14. ​28.01.070​ Ferragem completa para porta de box de WC tipo livre/ocupado​ (CJ)</t>
          </r>
        </is>
      </c>
      <c r="B3168" s="15" t="inlineStr"/>
      <c r="C3168" s="15" t="inlineStr"/>
      <c r="D3168" s="15" t="inlineStr"/>
      <c r="E3168" s="15" t="inlineStr"/>
      <c r="F3168" s="15" t="inlineStr"/>
      <c r="G3168" s="15" t="inlineStr"/>
    </row>
    <row r="3169" customHeight="1" ht="15">
      <c r="A3169" s="16" t="inlineStr">
        <is>
          <r>
            <t xml:space="preserve">Material</t>
          </r>
        </is>
      </c>
      <c r="B3169" s="16" t="inlineStr"/>
      <c r="C3169" s="17" t="inlineStr">
        <is>
          <r>
            <t xml:space="preserve">FONTE</t>
          </r>
        </is>
      </c>
      <c r="D3169" s="17" t="inlineStr">
        <is>
          <r>
            <t xml:space="preserve">UNID</t>
          </r>
        </is>
      </c>
      <c r="E3169" s="17" t="inlineStr">
        <is>
          <r>
            <t xml:space="preserve">COEFICIENTE</t>
          </r>
        </is>
      </c>
      <c r="F3169" s="17" t="inlineStr">
        <is>
          <r>
            <t xml:space="preserve">PREÇO UNITÁRIO</t>
          </r>
        </is>
      </c>
      <c r="G3169" s="17" t="inlineStr">
        <is>
          <r>
            <t xml:space="preserve">TOTAL</t>
          </r>
        </is>
      </c>
    </row>
    <row r="3170" customHeight="1" ht="29">
      <c r="A3170" s="18" t="inlineStr">
        <is>
          <r>
            <t xml:space="preserve">S.04.000.031731</t>
          </r>
        </is>
      </c>
      <c r="B3170" s="19" t="inlineStr">
        <is>
          <r>
            <t xml:space="preserve">Dobradiça em aço cromado com pino e bola em aço de 3 1/2´ x 3´</t>
          </r>
        </is>
      </c>
      <c r="C3170" s="18" t="inlineStr">
        <is>
          <r>
            <t xml:space="preserve">SP Obras</t>
          </r>
        </is>
      </c>
      <c r="D3170" s="18" t="inlineStr">
        <is>
          <r>
            <t xml:space="preserve">UN</t>
          </r>
        </is>
      </c>
      <c r="E3170" s="20" t="n">
        <v>3.0</v>
      </c>
      <c r="F3170" s="21" t="n">
        <v>36.65</v>
      </c>
      <c r="G3170" s="21" t="n">
        <f>ROUND(ROUND(E3170,4)*F3170,2)</f>
        <v>109.95</v>
      </c>
    </row>
    <row r="3171" customHeight="1" ht="29">
      <c r="A3171" s="18" t="inlineStr">
        <is>
          <r>
            <t xml:space="preserve">H.08.000.031715</t>
          </r>
        </is>
      </c>
      <c r="B3171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3171" s="18" t="inlineStr">
        <is>
          <r>
            <t xml:space="preserve">SP Obras</t>
          </r>
        </is>
      </c>
      <c r="D3171" s="18" t="inlineStr">
        <is>
          <r>
            <t xml:space="preserve">UN</t>
          </r>
        </is>
      </c>
      <c r="E3171" s="20" t="n">
        <v>1.0</v>
      </c>
      <c r="F3171" s="21" t="n">
        <v>166.78</v>
      </c>
      <c r="G3171" s="21" t="n">
        <f>ROUND(ROUND(E3171,4)*F3171,2)</f>
        <v>166.78</v>
      </c>
    </row>
    <row r="3172" customHeight="1" ht="15">
      <c r="A3172" s="2" t="inlineStr"/>
      <c r="B3172" s="2" t="inlineStr"/>
      <c r="C3172" s="2" t="inlineStr"/>
      <c r="D3172" s="2" t="inlineStr"/>
      <c r="E3172" s="22" t="inlineStr">
        <is>
          <r>
            <t xml:space="preserve">TOTAL Material:</t>
          </r>
        </is>
      </c>
      <c r="F3172" s="22" t="inlineStr"/>
      <c r="G3172" s="23" t="n">
        <f>SUM(G3170:G3171)</f>
        <v>276.73</v>
      </c>
    </row>
    <row r="3173" customHeight="1" ht="15">
      <c r="A3173" s="16" t="inlineStr">
        <is>
          <r>
            <t xml:space="preserve">Mão de Obra</t>
          </r>
        </is>
      </c>
      <c r="B3173" s="16" t="inlineStr"/>
      <c r="C3173" s="17" t="inlineStr">
        <is>
          <r>
            <t xml:space="preserve">FONTE</t>
          </r>
        </is>
      </c>
      <c r="D3173" s="17" t="inlineStr">
        <is>
          <r>
            <t xml:space="preserve">UNID</t>
          </r>
        </is>
      </c>
      <c r="E3173" s="17" t="inlineStr">
        <is>
          <r>
            <t xml:space="preserve">COEFICIENTE</t>
          </r>
        </is>
      </c>
      <c r="F3173" s="17" t="inlineStr">
        <is>
          <r>
            <t xml:space="preserve">PREÇO UNITÁRIO</t>
          </r>
        </is>
      </c>
      <c r="G3173" s="17" t="inlineStr">
        <is>
          <r>
            <t xml:space="preserve">TOTAL</t>
          </r>
        </is>
      </c>
    </row>
    <row r="3174" customHeight="1" ht="29">
      <c r="A3174" s="18" t="inlineStr">
        <is>
          <r>
            <t xml:space="preserve">B.01.000.010112</t>
          </r>
        </is>
      </c>
      <c r="B3174" s="19" t="inlineStr">
        <is>
          <r>
            <t xml:space="preserve">Ajudante de carpinteiro</t>
          </r>
        </is>
      </c>
      <c r="C3174" s="18" t="inlineStr">
        <is>
          <r>
            <t xml:space="preserve">SP Obras</t>
          </r>
        </is>
      </c>
      <c r="D3174" s="18" t="inlineStr">
        <is>
          <r>
            <t xml:space="preserve">H</t>
          </r>
        </is>
      </c>
      <c r="E3174" s="20" t="n">
        <v>1.5</v>
      </c>
      <c r="F3174" s="21" t="n">
        <v>20.4363</v>
      </c>
      <c r="G3174" s="21" t="n">
        <f>ROUND(ROUND(E3174,4)*F3174,2)</f>
        <v>30.65</v>
      </c>
    </row>
    <row r="3175" customHeight="1" ht="29">
      <c r="A3175" s="18" t="inlineStr">
        <is>
          <r>
            <t xml:space="preserve">B.01.000.010111</t>
          </r>
        </is>
      </c>
      <c r="B3175" s="19" t="inlineStr">
        <is>
          <r>
            <t xml:space="preserve">Carpinteiro</t>
          </r>
        </is>
      </c>
      <c r="C3175" s="18" t="inlineStr">
        <is>
          <r>
            <t xml:space="preserve">SP Obras</t>
          </r>
        </is>
      </c>
      <c r="D3175" s="18" t="inlineStr">
        <is>
          <r>
            <t xml:space="preserve">H</t>
          </r>
        </is>
      </c>
      <c r="E3175" s="20" t="n">
        <v>1.5</v>
      </c>
      <c r="F3175" s="21" t="n">
        <v>24.8727</v>
      </c>
      <c r="G3175" s="21" t="n">
        <f>ROUND(ROUND(E3175,4)*F3175,2)</f>
        <v>37.31</v>
      </c>
    </row>
    <row r="3176" customHeight="1" ht="15">
      <c r="A3176" s="2" t="inlineStr"/>
      <c r="B3176" s="2" t="inlineStr"/>
      <c r="C3176" s="2" t="inlineStr"/>
      <c r="D3176" s="2" t="inlineStr"/>
      <c r="E3176" s="22" t="inlineStr">
        <is>
          <r>
            <t xml:space="preserve">TOTAL Mão de Obra:</t>
          </r>
        </is>
      </c>
      <c r="F3176" s="22" t="inlineStr"/>
      <c r="G3176" s="23" t="n">
        <f>SUM(G3174:G3175)</f>
        <v>67.96</v>
      </c>
    </row>
    <row r="3177" customHeight="1" ht="15">
      <c r="A3177" s="2" t="inlineStr"/>
      <c r="B3177" s="2" t="inlineStr"/>
      <c r="C3177" s="2" t="inlineStr"/>
      <c r="D3177" s="2" t="inlineStr"/>
      <c r="E3177" s="24" t="inlineStr">
        <is>
          <r>
            <t xml:space="preserve">VALOR:</t>
          </r>
        </is>
      </c>
      <c r="F3177" s="24" t="inlineStr"/>
      <c r="G3177" s="25" t="n">
        <f>ROUND(SUM(G3172,G3176),2)</f>
        <v>344.7</v>
      </c>
    </row>
    <row r="3178" customHeight="1" ht="10">
      <c r="A3178" s="2" t="inlineStr"/>
      <c r="B3178" s="2" t="inlineStr"/>
      <c r="C3178" s="2" t="inlineStr"/>
      <c r="D3178" s="2" t="inlineStr"/>
      <c r="E3178" s="14" t="inlineStr"/>
      <c r="F3178" s="14" t="inlineStr"/>
      <c r="G3178" s="14" t="inlineStr"/>
    </row>
    <row r="3179" customHeight="1" ht="20">
      <c r="A3179" s="15" t="inlineStr">
        <is>
          <r>
            <t xml:space="preserve">3.10.15. ​33.10.020​ Tinta látex em massa, inclusive preparo​ (M2)</t>
          </r>
        </is>
      </c>
      <c r="B3179" s="15" t="inlineStr"/>
      <c r="C3179" s="15" t="inlineStr"/>
      <c r="D3179" s="15" t="inlineStr"/>
      <c r="E3179" s="15" t="inlineStr"/>
      <c r="F3179" s="15" t="inlineStr"/>
      <c r="G3179" s="15" t="inlineStr"/>
    </row>
    <row r="3180" customHeight="1" ht="15">
      <c r="A3180" s="16" t="inlineStr">
        <is>
          <r>
            <t xml:space="preserve">Material</t>
          </r>
        </is>
      </c>
      <c r="B3180" s="16" t="inlineStr"/>
      <c r="C3180" s="17" t="inlineStr">
        <is>
          <r>
            <t xml:space="preserve">FONTE</t>
          </r>
        </is>
      </c>
      <c r="D3180" s="17" t="inlineStr">
        <is>
          <r>
            <t xml:space="preserve">UNID</t>
          </r>
        </is>
      </c>
      <c r="E3180" s="17" t="inlineStr">
        <is>
          <r>
            <t xml:space="preserve">COEFICIENTE</t>
          </r>
        </is>
      </c>
      <c r="F3180" s="17" t="inlineStr">
        <is>
          <r>
            <t xml:space="preserve">PREÇO UNITÁRIO</t>
          </r>
        </is>
      </c>
      <c r="G3180" s="17" t="inlineStr">
        <is>
          <r>
            <t xml:space="preserve">TOTAL</t>
          </r>
        </is>
      </c>
    </row>
    <row r="3181" customHeight="1" ht="29">
      <c r="A3181" s="18" t="inlineStr">
        <is>
          <r>
            <t xml:space="preserve">S.04.000.038014</t>
          </r>
        </is>
      </c>
      <c r="B3181" s="19" t="inlineStr">
        <is>
          <r>
            <t xml:space="preserve">Lixa massa/madeira uso geral Norton, Alcar ou equivalente (médias)</t>
          </r>
        </is>
      </c>
      <c r="C3181" s="18" t="inlineStr">
        <is>
          <r>
            <t xml:space="preserve">SP Obras</t>
          </r>
        </is>
      </c>
      <c r="D3181" s="18" t="inlineStr">
        <is>
          <r>
            <t xml:space="preserve">UN</t>
          </r>
        </is>
      </c>
      <c r="E3181" s="20" t="n">
        <v>0.3</v>
      </c>
      <c r="F3181" s="21" t="n">
        <v>0.77</v>
      </c>
      <c r="G3181" s="21" t="n">
        <f>ROUND(ROUND(E3181,4)*F3181,2)</f>
        <v>0.23</v>
      </c>
    </row>
    <row r="3182" customHeight="1" ht="29">
      <c r="A3182" s="18" t="inlineStr">
        <is>
          <r>
            <t xml:space="preserve">J.02.000.037518</t>
          </r>
        </is>
      </c>
      <c r="B3182" s="19" t="inlineStr">
        <is>
          <r>
            <t xml:space="preserve">Selador para tinta acrílica Coral, Suvinil ou equivalente</t>
          </r>
        </is>
      </c>
      <c r="C3182" s="18" t="inlineStr">
        <is>
          <r>
            <t xml:space="preserve">SP Obras</t>
          </r>
        </is>
      </c>
      <c r="D3182" s="18" t="inlineStr">
        <is>
          <r>
            <t xml:space="preserve">L</t>
          </r>
        </is>
      </c>
      <c r="E3182" s="20" t="n">
        <v>0.24</v>
      </c>
      <c r="F3182" s="21" t="n">
        <v>14.15</v>
      </c>
      <c r="G3182" s="21" t="n">
        <f>ROUND(ROUND(E3182,4)*F3182,2)</f>
        <v>3.4</v>
      </c>
    </row>
    <row r="3183" customHeight="1" ht="29">
      <c r="A3183" s="18" t="inlineStr">
        <is>
          <r>
            <t xml:space="preserve">J.02.000.037513</t>
          </r>
        </is>
      </c>
      <c r="B3183" s="19" t="inlineStr">
        <is>
          <r>
            <t xml:space="preserve">Tinta latex, acabamento fosco aveludado, ref. coral 3 em 1 da Coral, rende e cobre muito da Suvinil ou equivalente</t>
          </r>
        </is>
      </c>
      <c r="C3183" s="18" t="inlineStr">
        <is>
          <r>
            <t xml:space="preserve">SP Obras</t>
          </r>
        </is>
      </c>
      <c r="D3183" s="18" t="inlineStr">
        <is>
          <r>
            <t xml:space="preserve">L</t>
          </r>
        </is>
      </c>
      <c r="E3183" s="20" t="n">
        <v>0.25</v>
      </c>
      <c r="F3183" s="21" t="n">
        <v>17.32</v>
      </c>
      <c r="G3183" s="21" t="n">
        <f>ROUND(ROUND(E3183,4)*F3183,2)</f>
        <v>4.33</v>
      </c>
    </row>
    <row r="3184" customHeight="1" ht="15">
      <c r="A3184" s="2" t="inlineStr"/>
      <c r="B3184" s="2" t="inlineStr"/>
      <c r="C3184" s="2" t="inlineStr"/>
      <c r="D3184" s="2" t="inlineStr"/>
      <c r="E3184" s="22" t="inlineStr">
        <is>
          <r>
            <t xml:space="preserve">TOTAL Material:</t>
          </r>
        </is>
      </c>
      <c r="F3184" s="22" t="inlineStr"/>
      <c r="G3184" s="23" t="n">
        <f>SUM(G3181:G3183)</f>
        <v>7.96</v>
      </c>
    </row>
    <row r="3185" customHeight="1" ht="15">
      <c r="A3185" s="16" t="inlineStr">
        <is>
          <r>
            <t xml:space="preserve">Mão de Obra</t>
          </r>
        </is>
      </c>
      <c r="B3185" s="16" t="inlineStr"/>
      <c r="C3185" s="17" t="inlineStr">
        <is>
          <r>
            <t xml:space="preserve">FONTE</t>
          </r>
        </is>
      </c>
      <c r="D3185" s="17" t="inlineStr">
        <is>
          <r>
            <t xml:space="preserve">UNID</t>
          </r>
        </is>
      </c>
      <c r="E3185" s="17" t="inlineStr">
        <is>
          <r>
            <t xml:space="preserve">COEFICIENTE</t>
          </r>
        </is>
      </c>
      <c r="F3185" s="17" t="inlineStr">
        <is>
          <r>
            <t xml:space="preserve">PREÇO UNITÁRIO</t>
          </r>
        </is>
      </c>
      <c r="G3185" s="17" t="inlineStr">
        <is>
          <r>
            <t xml:space="preserve">TOTAL</t>
          </r>
        </is>
      </c>
    </row>
    <row r="3186" customHeight="1" ht="29">
      <c r="A3186" s="18" t="inlineStr">
        <is>
          <r>
            <t xml:space="preserve">B.01.000.010141</t>
          </r>
        </is>
      </c>
      <c r="B3186" s="19" t="inlineStr">
        <is>
          <r>
            <t xml:space="preserve">Ajudante de pintor</t>
          </r>
        </is>
      </c>
      <c r="C3186" s="18" t="inlineStr">
        <is>
          <r>
            <t xml:space="preserve">SP Obras</t>
          </r>
        </is>
      </c>
      <c r="D3186" s="18" t="inlineStr">
        <is>
          <r>
            <t xml:space="preserve">H</t>
          </r>
        </is>
      </c>
      <c r="E3186" s="20" t="n">
        <v>0.4</v>
      </c>
      <c r="F3186" s="21" t="n">
        <v>20.4363</v>
      </c>
      <c r="G3186" s="21" t="n">
        <f>ROUND(ROUND(E3186,4)*F3186,2)</f>
        <v>8.17</v>
      </c>
    </row>
    <row r="3187" customHeight="1" ht="29">
      <c r="A3187" s="18" t="inlineStr">
        <is>
          <r>
            <t xml:space="preserve">B.01.000.010140</t>
          </r>
        </is>
      </c>
      <c r="B3187" s="19" t="inlineStr">
        <is>
          <r>
            <t xml:space="preserve">Pintor</t>
          </r>
        </is>
      </c>
      <c r="C3187" s="18" t="inlineStr">
        <is>
          <r>
            <t xml:space="preserve">SP Obras</t>
          </r>
        </is>
      </c>
      <c r="D3187" s="18" t="inlineStr">
        <is>
          <r>
            <t xml:space="preserve">H</t>
          </r>
        </is>
      </c>
      <c r="E3187" s="20" t="n">
        <v>0.45</v>
      </c>
      <c r="F3187" s="21" t="n">
        <v>29.8021</v>
      </c>
      <c r="G3187" s="21" t="n">
        <f>ROUND(ROUND(E3187,4)*F3187,2)</f>
        <v>13.41</v>
      </c>
    </row>
    <row r="3188" customHeight="1" ht="15">
      <c r="A3188" s="2" t="inlineStr"/>
      <c r="B3188" s="2" t="inlineStr"/>
      <c r="C3188" s="2" t="inlineStr"/>
      <c r="D3188" s="2" t="inlineStr"/>
      <c r="E3188" s="22" t="inlineStr">
        <is>
          <r>
            <t xml:space="preserve">TOTAL Mão de Obra:</t>
          </r>
        </is>
      </c>
      <c r="F3188" s="22" t="inlineStr"/>
      <c r="G3188" s="23" t="n">
        <f>SUM(G3186:G3187)</f>
        <v>21.58</v>
      </c>
    </row>
    <row r="3189" customHeight="1" ht="15">
      <c r="A3189" s="2" t="inlineStr"/>
      <c r="B3189" s="2" t="inlineStr"/>
      <c r="C3189" s="2" t="inlineStr"/>
      <c r="D3189" s="2" t="inlineStr"/>
      <c r="E3189" s="24" t="inlineStr">
        <is>
          <r>
            <t xml:space="preserve">VALOR:</t>
          </r>
        </is>
      </c>
      <c r="F3189" s="24" t="inlineStr"/>
      <c r="G3189" s="25" t="n">
        <f>ROUND(SUM(G3184,G3188),2)</f>
        <v>29.55</v>
      </c>
    </row>
    <row r="3190" customHeight="1" ht="10">
      <c r="A3190" s="2" t="inlineStr"/>
      <c r="B3190" s="2" t="inlineStr"/>
      <c r="C3190" s="2" t="inlineStr"/>
      <c r="D3190" s="2" t="inlineStr"/>
      <c r="E3190" s="14" t="inlineStr"/>
      <c r="F3190" s="14" t="inlineStr"/>
      <c r="G3190" s="14" t="inlineStr"/>
    </row>
    <row r="3191" customHeight="1" ht="20">
      <c r="A3191" s="15" t="inlineStr">
        <is>
          <r>
            <t xml:space="preserve">3.10.16. ​33.11.050​ Esmalte à base água em superfície metálica, inclusive preparo​ (M2)</t>
          </r>
        </is>
      </c>
      <c r="B3191" s="15" t="inlineStr"/>
      <c r="C3191" s="15" t="inlineStr"/>
      <c r="D3191" s="15" t="inlineStr"/>
      <c r="E3191" s="15" t="inlineStr"/>
      <c r="F3191" s="15" t="inlineStr"/>
      <c r="G3191" s="15" t="inlineStr"/>
    </row>
    <row r="3192" customHeight="1" ht="15">
      <c r="A3192" s="16" t="inlineStr">
        <is>
          <r>
            <t xml:space="preserve">Material</t>
          </r>
        </is>
      </c>
      <c r="B3192" s="16" t="inlineStr"/>
      <c r="C3192" s="17" t="inlineStr">
        <is>
          <r>
            <t xml:space="preserve">FONTE</t>
          </r>
        </is>
      </c>
      <c r="D3192" s="17" t="inlineStr">
        <is>
          <r>
            <t xml:space="preserve">UNID</t>
          </r>
        </is>
      </c>
      <c r="E3192" s="17" t="inlineStr">
        <is>
          <r>
            <t xml:space="preserve">COEFICIENTE</t>
          </r>
        </is>
      </c>
      <c r="F3192" s="17" t="inlineStr">
        <is>
          <r>
            <t xml:space="preserve">PREÇO UNITÁRIO</t>
          </r>
        </is>
      </c>
      <c r="G3192" s="17" t="inlineStr">
        <is>
          <r>
            <t xml:space="preserve">TOTAL</t>
          </r>
        </is>
      </c>
    </row>
    <row r="3193" customHeight="1" ht="38">
      <c r="A3193" s="18" t="inlineStr">
        <is>
          <r>
            <t xml:space="preserve">J.02.000.038000</t>
          </r>
        </is>
      </c>
      <c r="B319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3193" s="18" t="inlineStr">
        <is>
          <r>
            <t xml:space="preserve">SP Obras</t>
          </r>
        </is>
      </c>
      <c r="D3193" s="18" t="inlineStr">
        <is>
          <r>
            <t xml:space="preserve">L</t>
          </r>
        </is>
      </c>
      <c r="E3193" s="20" t="n">
        <v>0.2</v>
      </c>
      <c r="F3193" s="21" t="n">
        <v>41.61</v>
      </c>
      <c r="G3193" s="21" t="n">
        <f>ROUND(ROUND(E3193,4)*F3193,2)</f>
        <v>8.32</v>
      </c>
    </row>
    <row r="3194" customHeight="1" ht="29">
      <c r="A3194" s="18" t="inlineStr">
        <is>
          <r>
            <t xml:space="preserve">J.01.000.038040</t>
          </r>
        </is>
      </c>
      <c r="B3194" s="19" t="inlineStr">
        <is>
          <r>
            <t xml:space="preserve">Lixa d´água, ref. Norton n° 80, Aquaflex ou equivalente</t>
          </r>
        </is>
      </c>
      <c r="C3194" s="18" t="inlineStr">
        <is>
          <r>
            <t xml:space="preserve">SP Obras</t>
          </r>
        </is>
      </c>
      <c r="D3194" s="18" t="inlineStr">
        <is>
          <r>
            <t xml:space="preserve">UN</t>
          </r>
        </is>
      </c>
      <c r="E3194" s="20" t="n">
        <v>0.3</v>
      </c>
      <c r="F3194" s="21" t="n">
        <v>2.17</v>
      </c>
      <c r="G3194" s="21" t="n">
        <f>ROUND(ROUND(E3194,4)*F3194,2)</f>
        <v>0.65</v>
      </c>
    </row>
    <row r="3195" customHeight="1" ht="38">
      <c r="A3195" s="18" t="inlineStr">
        <is>
          <r>
            <t xml:space="preserve">J.02.000.028058</t>
          </r>
        </is>
      </c>
      <c r="B319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3195" s="18" t="inlineStr">
        <is>
          <r>
            <t xml:space="preserve">SP Obras</t>
          </r>
        </is>
      </c>
      <c r="D3195" s="18" t="inlineStr">
        <is>
          <r>
            <t xml:space="preserve">L</t>
          </r>
        </is>
      </c>
      <c r="E3195" s="20" t="n">
        <v>0.25</v>
      </c>
      <c r="F3195" s="21" t="n">
        <v>39.44</v>
      </c>
      <c r="G3195" s="21" t="n">
        <f>ROUND(ROUND(E3195,4)*F3195,2)</f>
        <v>9.86</v>
      </c>
    </row>
    <row r="3196" customHeight="1" ht="15">
      <c r="A3196" s="2" t="inlineStr"/>
      <c r="B3196" s="2" t="inlineStr"/>
      <c r="C3196" s="2" t="inlineStr"/>
      <c r="D3196" s="2" t="inlineStr"/>
      <c r="E3196" s="22" t="inlineStr">
        <is>
          <r>
            <t xml:space="preserve">TOTAL Material:</t>
          </r>
        </is>
      </c>
      <c r="F3196" s="22" t="inlineStr"/>
      <c r="G3196" s="23" t="n">
        <f>SUM(G3193:G3195)</f>
        <v>18.83</v>
      </c>
    </row>
    <row r="3197" customHeight="1" ht="15">
      <c r="A3197" s="16" t="inlineStr">
        <is>
          <r>
            <t xml:space="preserve">Mão de Obra</t>
          </r>
        </is>
      </c>
      <c r="B3197" s="16" t="inlineStr"/>
      <c r="C3197" s="17" t="inlineStr">
        <is>
          <r>
            <t xml:space="preserve">FONTE</t>
          </r>
        </is>
      </c>
      <c r="D3197" s="17" t="inlineStr">
        <is>
          <r>
            <t xml:space="preserve">UNID</t>
          </r>
        </is>
      </c>
      <c r="E3197" s="17" t="inlineStr">
        <is>
          <r>
            <t xml:space="preserve">COEFICIENTE</t>
          </r>
        </is>
      </c>
      <c r="F3197" s="17" t="inlineStr">
        <is>
          <r>
            <t xml:space="preserve">PREÇO UNITÁRIO</t>
          </r>
        </is>
      </c>
      <c r="G3197" s="17" t="inlineStr">
        <is>
          <r>
            <t xml:space="preserve">TOTAL</t>
          </r>
        </is>
      </c>
    </row>
    <row r="3198" customHeight="1" ht="29">
      <c r="A3198" s="18" t="inlineStr">
        <is>
          <r>
            <t xml:space="preserve">B.01.000.010141</t>
          </r>
        </is>
      </c>
      <c r="B3198" s="19" t="inlineStr">
        <is>
          <r>
            <t xml:space="preserve">Ajudante de pintor</t>
          </r>
        </is>
      </c>
      <c r="C3198" s="18" t="inlineStr">
        <is>
          <r>
            <t xml:space="preserve">SP Obras</t>
          </r>
        </is>
      </c>
      <c r="D3198" s="18" t="inlineStr">
        <is>
          <r>
            <t xml:space="preserve">H</t>
          </r>
        </is>
      </c>
      <c r="E3198" s="20" t="n">
        <v>0.6</v>
      </c>
      <c r="F3198" s="21" t="n">
        <v>20.4363</v>
      </c>
      <c r="G3198" s="21" t="n">
        <f>ROUND(ROUND(E3198,4)*F3198,2)</f>
        <v>12.26</v>
      </c>
    </row>
    <row r="3199" customHeight="1" ht="29">
      <c r="A3199" s="18" t="inlineStr">
        <is>
          <r>
            <t xml:space="preserve">B.01.000.010140</t>
          </r>
        </is>
      </c>
      <c r="B3199" s="19" t="inlineStr">
        <is>
          <r>
            <t xml:space="preserve">Pintor</t>
          </r>
        </is>
      </c>
      <c r="C3199" s="18" t="inlineStr">
        <is>
          <r>
            <t xml:space="preserve">SP Obras</t>
          </r>
        </is>
      </c>
      <c r="D3199" s="18" t="inlineStr">
        <is>
          <r>
            <t xml:space="preserve">H</t>
          </r>
        </is>
      </c>
      <c r="E3199" s="20" t="n">
        <v>0.6</v>
      </c>
      <c r="F3199" s="21" t="n">
        <v>29.8021</v>
      </c>
      <c r="G3199" s="21" t="n">
        <f>ROUND(ROUND(E3199,4)*F3199,2)</f>
        <v>17.88</v>
      </c>
    </row>
    <row r="3200" customHeight="1" ht="15">
      <c r="A3200" s="2" t="inlineStr"/>
      <c r="B3200" s="2" t="inlineStr"/>
      <c r="C3200" s="2" t="inlineStr"/>
      <c r="D3200" s="2" t="inlineStr"/>
      <c r="E3200" s="22" t="inlineStr">
        <is>
          <r>
            <t xml:space="preserve">TOTAL Mão de Obra:</t>
          </r>
        </is>
      </c>
      <c r="F3200" s="22" t="inlineStr"/>
      <c r="G3200" s="23" t="n">
        <f>SUM(G3198:G3199)</f>
        <v>30.14</v>
      </c>
    </row>
    <row r="3201" customHeight="1" ht="15">
      <c r="A3201" s="2" t="inlineStr"/>
      <c r="B3201" s="2" t="inlineStr"/>
      <c r="C3201" s="2" t="inlineStr"/>
      <c r="D3201" s="2" t="inlineStr"/>
      <c r="E3201" s="24" t="inlineStr">
        <is>
          <r>
            <t xml:space="preserve">VALOR:</t>
          </r>
        </is>
      </c>
      <c r="F3201" s="24" t="inlineStr"/>
      <c r="G3201" s="25" t="n">
        <f>ROUND(SUM(G3196,G3200),2)</f>
        <v>48.97</v>
      </c>
    </row>
    <row r="3202" customHeight="1" ht="10">
      <c r="A3202" s="2" t="inlineStr"/>
      <c r="B3202" s="2" t="inlineStr"/>
      <c r="C3202" s="2" t="inlineStr"/>
      <c r="D3202" s="2" t="inlineStr"/>
      <c r="E3202" s="14" t="inlineStr"/>
      <c r="F3202" s="14" t="inlineStr"/>
      <c r="G3202" s="14" t="inlineStr"/>
    </row>
    <row r="3203" customHeight="1" ht="20">
      <c r="A3203" s="15" t="inlineStr">
        <is>
          <r>
            <t xml:space="preserve">3.10.17. ​33.12.011​ Esmalte à base de água em madeira, inclusive preparo​ (M2)</t>
          </r>
        </is>
      </c>
      <c r="B3203" s="15" t="inlineStr"/>
      <c r="C3203" s="15" t="inlineStr"/>
      <c r="D3203" s="15" t="inlineStr"/>
      <c r="E3203" s="15" t="inlineStr"/>
      <c r="F3203" s="15" t="inlineStr"/>
      <c r="G3203" s="15" t="inlineStr"/>
    </row>
    <row r="3204" customHeight="1" ht="15">
      <c r="A3204" s="16" t="inlineStr">
        <is>
          <r>
            <t xml:space="preserve">Material</t>
          </r>
        </is>
      </c>
      <c r="B3204" s="16" t="inlineStr"/>
      <c r="C3204" s="17" t="inlineStr">
        <is>
          <r>
            <t xml:space="preserve">FONTE</t>
          </r>
        </is>
      </c>
      <c r="D3204" s="17" t="inlineStr">
        <is>
          <r>
            <t xml:space="preserve">UNID</t>
          </r>
        </is>
      </c>
      <c r="E3204" s="17" t="inlineStr">
        <is>
          <r>
            <t xml:space="preserve">COEFICIENTE</t>
          </r>
        </is>
      </c>
      <c r="F3204" s="17" t="inlineStr">
        <is>
          <r>
            <t xml:space="preserve">PREÇO UNITÁRIO</t>
          </r>
        </is>
      </c>
      <c r="G3204" s="17" t="inlineStr">
        <is>
          <r>
            <t xml:space="preserve">TOTAL</t>
          </r>
        </is>
      </c>
    </row>
    <row r="3205" customHeight="1" ht="38">
      <c r="A3205" s="18" t="inlineStr">
        <is>
          <r>
            <t xml:space="preserve">J.02.000.038000</t>
          </r>
        </is>
      </c>
      <c r="B3205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3205" s="18" t="inlineStr">
        <is>
          <r>
            <t xml:space="preserve">SP Obras</t>
          </r>
        </is>
      </c>
      <c r="D3205" s="18" t="inlineStr">
        <is>
          <r>
            <t xml:space="preserve">L</t>
          </r>
        </is>
      </c>
      <c r="E3205" s="20" t="n">
        <v>0.2</v>
      </c>
      <c r="F3205" s="21" t="n">
        <v>41.61</v>
      </c>
      <c r="G3205" s="21" t="n">
        <f>ROUND(ROUND(E3205,4)*F3205,2)</f>
        <v>8.32</v>
      </c>
    </row>
    <row r="3206" customHeight="1" ht="29">
      <c r="A3206" s="18" t="inlineStr">
        <is>
          <r>
            <t xml:space="preserve">J.01.000.038040</t>
          </r>
        </is>
      </c>
      <c r="B3206" s="19" t="inlineStr">
        <is>
          <r>
            <t xml:space="preserve">Lixa d´água, ref. Norton n° 80, Aquaflex ou equivalente</t>
          </r>
        </is>
      </c>
      <c r="C3206" s="18" t="inlineStr">
        <is>
          <r>
            <t xml:space="preserve">SP Obras</t>
          </r>
        </is>
      </c>
      <c r="D3206" s="18" t="inlineStr">
        <is>
          <r>
            <t xml:space="preserve">UN</t>
          </r>
        </is>
      </c>
      <c r="E3206" s="20" t="n">
        <v>0.5</v>
      </c>
      <c r="F3206" s="21" t="n">
        <v>2.17</v>
      </c>
      <c r="G3206" s="21" t="n">
        <f>ROUND(ROUND(E3206,4)*F3206,2)</f>
        <v>1.09</v>
      </c>
    </row>
    <row r="3207" customHeight="1" ht="38">
      <c r="A3207" s="18" t="inlineStr">
        <is>
          <r>
            <t xml:space="preserve">J.02.000.028058</t>
          </r>
        </is>
      </c>
      <c r="B3207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3207" s="18" t="inlineStr">
        <is>
          <r>
            <t xml:space="preserve">SP Obras</t>
          </r>
        </is>
      </c>
      <c r="D3207" s="18" t="inlineStr">
        <is>
          <r>
            <t xml:space="preserve">L</t>
          </r>
        </is>
      </c>
      <c r="E3207" s="20" t="n">
        <v>0.25</v>
      </c>
      <c r="F3207" s="21" t="n">
        <v>39.44</v>
      </c>
      <c r="G3207" s="21" t="n">
        <f>ROUND(ROUND(E3207,4)*F3207,2)</f>
        <v>9.86</v>
      </c>
    </row>
    <row r="3208" customHeight="1" ht="15">
      <c r="A3208" s="2" t="inlineStr"/>
      <c r="B3208" s="2" t="inlineStr"/>
      <c r="C3208" s="2" t="inlineStr"/>
      <c r="D3208" s="2" t="inlineStr"/>
      <c r="E3208" s="22" t="inlineStr">
        <is>
          <r>
            <t xml:space="preserve">TOTAL Material:</t>
          </r>
        </is>
      </c>
      <c r="F3208" s="22" t="inlineStr"/>
      <c r="G3208" s="23" t="n">
        <f>SUM(G3205:G3207)</f>
        <v>19.27</v>
      </c>
    </row>
    <row r="3209" customHeight="1" ht="15">
      <c r="A3209" s="16" t="inlineStr">
        <is>
          <r>
            <t xml:space="preserve">Mão de Obra</t>
          </r>
        </is>
      </c>
      <c r="B3209" s="16" t="inlineStr"/>
      <c r="C3209" s="17" t="inlineStr">
        <is>
          <r>
            <t xml:space="preserve">FONTE</t>
          </r>
        </is>
      </c>
      <c r="D3209" s="17" t="inlineStr">
        <is>
          <r>
            <t xml:space="preserve">UNID</t>
          </r>
        </is>
      </c>
      <c r="E3209" s="17" t="inlineStr">
        <is>
          <r>
            <t xml:space="preserve">COEFICIENTE</t>
          </r>
        </is>
      </c>
      <c r="F3209" s="17" t="inlineStr">
        <is>
          <r>
            <t xml:space="preserve">PREÇO UNITÁRIO</t>
          </r>
        </is>
      </c>
      <c r="G3209" s="17" t="inlineStr">
        <is>
          <r>
            <t xml:space="preserve">TOTAL</t>
          </r>
        </is>
      </c>
    </row>
    <row r="3210" customHeight="1" ht="29">
      <c r="A3210" s="18" t="inlineStr">
        <is>
          <r>
            <t xml:space="preserve">B.01.000.010141</t>
          </r>
        </is>
      </c>
      <c r="B3210" s="19" t="inlineStr">
        <is>
          <r>
            <t xml:space="preserve">Ajudante de pintor</t>
          </r>
        </is>
      </c>
      <c r="C3210" s="18" t="inlineStr">
        <is>
          <r>
            <t xml:space="preserve">SP Obras</t>
          </r>
        </is>
      </c>
      <c r="D3210" s="18" t="inlineStr">
        <is>
          <r>
            <t xml:space="preserve">H</t>
          </r>
        </is>
      </c>
      <c r="E3210" s="20" t="n">
        <v>0.6</v>
      </c>
      <c r="F3210" s="21" t="n">
        <v>20.4363</v>
      </c>
      <c r="G3210" s="21" t="n">
        <f>ROUND(ROUND(E3210,4)*F3210,2)</f>
        <v>12.26</v>
      </c>
    </row>
    <row r="3211" customHeight="1" ht="29">
      <c r="A3211" s="18" t="inlineStr">
        <is>
          <r>
            <t xml:space="preserve">B.01.000.010140</t>
          </r>
        </is>
      </c>
      <c r="B3211" s="19" t="inlineStr">
        <is>
          <r>
            <t xml:space="preserve">Pintor</t>
          </r>
        </is>
      </c>
      <c r="C3211" s="18" t="inlineStr">
        <is>
          <r>
            <t xml:space="preserve">SP Obras</t>
          </r>
        </is>
      </c>
      <c r="D3211" s="18" t="inlineStr">
        <is>
          <r>
            <t xml:space="preserve">H</t>
          </r>
        </is>
      </c>
      <c r="E3211" s="20" t="n">
        <v>0.6</v>
      </c>
      <c r="F3211" s="21" t="n">
        <v>29.8021</v>
      </c>
      <c r="G3211" s="21" t="n">
        <f>ROUND(ROUND(E3211,4)*F3211,2)</f>
        <v>17.88</v>
      </c>
    </row>
    <row r="3212" customHeight="1" ht="15">
      <c r="A3212" s="2" t="inlineStr"/>
      <c r="B3212" s="2" t="inlineStr"/>
      <c r="C3212" s="2" t="inlineStr"/>
      <c r="D3212" s="2" t="inlineStr"/>
      <c r="E3212" s="22" t="inlineStr">
        <is>
          <r>
            <t xml:space="preserve">TOTAL Mão de Obra:</t>
          </r>
        </is>
      </c>
      <c r="F3212" s="22" t="inlineStr"/>
      <c r="G3212" s="23" t="n">
        <f>SUM(G3210:G3211)</f>
        <v>30.14</v>
      </c>
    </row>
    <row r="3213" customHeight="1" ht="15">
      <c r="A3213" s="2" t="inlineStr"/>
      <c r="B3213" s="2" t="inlineStr"/>
      <c r="C3213" s="2" t="inlineStr"/>
      <c r="D3213" s="2" t="inlineStr"/>
      <c r="E3213" s="24" t="inlineStr">
        <is>
          <r>
            <t xml:space="preserve">VALOR:</t>
          </r>
        </is>
      </c>
      <c r="F3213" s="24" t="inlineStr"/>
      <c r="G3213" s="25" t="n">
        <f>ROUND(SUM(G3208,G3212),2)</f>
        <v>49.41</v>
      </c>
    </row>
    <row r="3214" customHeight="1" ht="10">
      <c r="A3214" s="2" t="inlineStr"/>
      <c r="B3214" s="2" t="inlineStr"/>
      <c r="C3214" s="2" t="inlineStr"/>
      <c r="D3214" s="2" t="inlineStr"/>
      <c r="E3214" s="14" t="inlineStr"/>
      <c r="F3214" s="14" t="inlineStr"/>
      <c r="G3214" s="14" t="inlineStr"/>
    </row>
    <row r="3215" customHeight="1" ht="20">
      <c r="A3215" s="15" t="inlineStr">
        <is>
          <r>
            <t xml:space="preserve">3.11.1. ​11.18.040​ Lastro de pedra britada​ (M3)</t>
          </r>
        </is>
      </c>
      <c r="B3215" s="15" t="inlineStr"/>
      <c r="C3215" s="15" t="inlineStr"/>
      <c r="D3215" s="15" t="inlineStr"/>
      <c r="E3215" s="15" t="inlineStr"/>
      <c r="F3215" s="15" t="inlineStr"/>
      <c r="G3215" s="15" t="inlineStr"/>
    </row>
    <row r="3216" customHeight="1" ht="15">
      <c r="A3216" s="16" t="inlineStr">
        <is>
          <r>
            <t xml:space="preserve">Material</t>
          </r>
        </is>
      </c>
      <c r="B3216" s="16" t="inlineStr"/>
      <c r="C3216" s="17" t="inlineStr">
        <is>
          <r>
            <t xml:space="preserve">FONTE</t>
          </r>
        </is>
      </c>
      <c r="D3216" s="17" t="inlineStr">
        <is>
          <r>
            <t xml:space="preserve">UNID</t>
          </r>
        </is>
      </c>
      <c r="E3216" s="17" t="inlineStr">
        <is>
          <r>
            <t xml:space="preserve">COEFICIENTE</t>
          </r>
        </is>
      </c>
      <c r="F3216" s="17" t="inlineStr">
        <is>
          <r>
            <t xml:space="preserve">PREÇO UNITÁRIO</t>
          </r>
        </is>
      </c>
      <c r="G3216" s="17" t="inlineStr">
        <is>
          <r>
            <t xml:space="preserve">TOTAL</t>
          </r>
        </is>
      </c>
    </row>
    <row r="3217" customHeight="1" ht="29">
      <c r="A3217" s="18" t="inlineStr">
        <is>
          <r>
            <t xml:space="preserve">B.05.000.020518</t>
          </r>
        </is>
      </c>
      <c r="B3217" s="19" t="inlineStr">
        <is>
          <r>
            <t xml:space="preserve">Pedra britada nº médios 1.2.3 e 4 (a granel)</t>
          </r>
        </is>
      </c>
      <c r="C3217" s="18" t="inlineStr">
        <is>
          <r>
            <t xml:space="preserve">SP Obras</t>
          </r>
        </is>
      </c>
      <c r="D3217" s="18" t="inlineStr">
        <is>
          <r>
            <t xml:space="preserve">M3</t>
          </r>
        </is>
      </c>
      <c r="E3217" s="20" t="n">
        <v>1.2</v>
      </c>
      <c r="F3217" s="21" t="n">
        <v>154.13</v>
      </c>
      <c r="G3217" s="21" t="n">
        <f>ROUND(ROUND(E3217,4)*F3217,2)</f>
        <v>184.96</v>
      </c>
    </row>
    <row r="3218" customHeight="1" ht="15">
      <c r="A3218" s="2" t="inlineStr"/>
      <c r="B3218" s="2" t="inlineStr"/>
      <c r="C3218" s="2" t="inlineStr"/>
      <c r="D3218" s="2" t="inlineStr"/>
      <c r="E3218" s="22" t="inlineStr">
        <is>
          <r>
            <t xml:space="preserve">TOTAL Material:</t>
          </r>
        </is>
      </c>
      <c r="F3218" s="22" t="inlineStr"/>
      <c r="G3218" s="23" t="n">
        <f>SUM(G3217:G3217)</f>
        <v>184.96</v>
      </c>
    </row>
    <row r="3219" customHeight="1" ht="15">
      <c r="A3219" s="16" t="inlineStr">
        <is>
          <r>
            <t xml:space="preserve">Mão de Obra</t>
          </r>
        </is>
      </c>
      <c r="B3219" s="16" t="inlineStr"/>
      <c r="C3219" s="17" t="inlineStr">
        <is>
          <r>
            <t xml:space="preserve">FONTE</t>
          </r>
        </is>
      </c>
      <c r="D3219" s="17" t="inlineStr">
        <is>
          <r>
            <t xml:space="preserve">UNID</t>
          </r>
        </is>
      </c>
      <c r="E3219" s="17" t="inlineStr">
        <is>
          <r>
            <t xml:space="preserve">COEFICIENTE</t>
          </r>
        </is>
      </c>
      <c r="F3219" s="17" t="inlineStr">
        <is>
          <r>
            <t xml:space="preserve">PREÇO UNITÁRIO</t>
          </r>
        </is>
      </c>
      <c r="G3219" s="17" t="inlineStr">
        <is>
          <r>
            <t xml:space="preserve">TOTAL</t>
          </r>
        </is>
      </c>
    </row>
    <row r="3220" customHeight="1" ht="29">
      <c r="A3220" s="18" t="inlineStr">
        <is>
          <r>
            <t xml:space="preserve">B.01.000.010146</t>
          </r>
        </is>
      </c>
      <c r="B3220" s="19" t="inlineStr">
        <is>
          <r>
            <t xml:space="preserve">Servente</t>
          </r>
        </is>
      </c>
      <c r="C3220" s="18" t="inlineStr">
        <is>
          <r>
            <t xml:space="preserve">SP Obras</t>
          </r>
        </is>
      </c>
      <c r="D3220" s="18" t="inlineStr">
        <is>
          <r>
            <t xml:space="preserve">H</t>
          </r>
        </is>
      </c>
      <c r="E3220" s="20" t="n">
        <v>1.5</v>
      </c>
      <c r="F3220" s="21" t="n">
        <v>20.4363</v>
      </c>
      <c r="G3220" s="21" t="n">
        <f>ROUND(ROUND(E3220,4)*F3220,2)</f>
        <v>30.65</v>
      </c>
    </row>
    <row r="3221" customHeight="1" ht="15">
      <c r="A3221" s="2" t="inlineStr"/>
      <c r="B3221" s="2" t="inlineStr"/>
      <c r="C3221" s="2" t="inlineStr"/>
      <c r="D3221" s="2" t="inlineStr"/>
      <c r="E3221" s="22" t="inlineStr">
        <is>
          <r>
            <t xml:space="preserve">TOTAL Mão de Obra:</t>
          </r>
        </is>
      </c>
      <c r="F3221" s="22" t="inlineStr"/>
      <c r="G3221" s="23" t="n">
        <f>SUM(G3220:G3220)</f>
        <v>30.65</v>
      </c>
    </row>
    <row r="3222" customHeight="1" ht="15">
      <c r="A3222" s="2" t="inlineStr"/>
      <c r="B3222" s="2" t="inlineStr"/>
      <c r="C3222" s="2" t="inlineStr"/>
      <c r="D3222" s="2" t="inlineStr"/>
      <c r="E3222" s="24" t="inlineStr">
        <is>
          <r>
            <t xml:space="preserve">VALOR:</t>
          </r>
        </is>
      </c>
      <c r="F3222" s="24" t="inlineStr"/>
      <c r="G3222" s="25" t="n">
        <f>ROUND(SUM(G3218,G3221),2)</f>
        <v>215.62</v>
      </c>
    </row>
    <row r="3223" customHeight="1" ht="10">
      <c r="A3223" s="2" t="inlineStr"/>
      <c r="B3223" s="2" t="inlineStr"/>
      <c r="C3223" s="2" t="inlineStr"/>
      <c r="D3223" s="2" t="inlineStr"/>
      <c r="E3223" s="14" t="inlineStr"/>
      <c r="F3223" s="14" t="inlineStr"/>
      <c r="G3223" s="14" t="inlineStr"/>
    </row>
    <row r="3224" customHeight="1" ht="20">
      <c r="A3224" s="15" t="inlineStr">
        <is>
          <r>
            <t xml:space="preserve">3.11.2. ​14.10.111​ Alvenaria de bloco de concreto de vedação de 14 cm - classe C​ (M2)</t>
          </r>
        </is>
      </c>
      <c r="B3224" s="15" t="inlineStr"/>
      <c r="C3224" s="15" t="inlineStr"/>
      <c r="D3224" s="15" t="inlineStr"/>
      <c r="E3224" s="15" t="inlineStr"/>
      <c r="F3224" s="15" t="inlineStr"/>
      <c r="G3224" s="15" t="inlineStr"/>
    </row>
    <row r="3225" customHeight="1" ht="15">
      <c r="A3225" s="16" t="inlineStr">
        <is>
          <r>
            <t xml:space="preserve">Material</t>
          </r>
        </is>
      </c>
      <c r="B3225" s="16" t="inlineStr"/>
      <c r="C3225" s="17" t="inlineStr">
        <is>
          <r>
            <t xml:space="preserve">FONTE</t>
          </r>
        </is>
      </c>
      <c r="D3225" s="17" t="inlineStr">
        <is>
          <r>
            <t xml:space="preserve">UNID</t>
          </r>
        </is>
      </c>
      <c r="E3225" s="17" t="inlineStr">
        <is>
          <r>
            <t xml:space="preserve">COEFICIENTE</t>
          </r>
        </is>
      </c>
      <c r="F3225" s="17" t="inlineStr">
        <is>
          <r>
            <t xml:space="preserve">PREÇO UNITÁRIO</t>
          </r>
        </is>
      </c>
      <c r="G3225" s="17" t="inlineStr">
        <is>
          <r>
            <t xml:space="preserve">TOTAL</t>
          </r>
        </is>
      </c>
    </row>
    <row r="3226" customHeight="1" ht="29">
      <c r="A3226" s="18" t="inlineStr">
        <is>
          <r>
            <t xml:space="preserve">B.04.000.020503</t>
          </r>
        </is>
      </c>
      <c r="B3226" s="19" t="inlineStr">
        <is>
          <r>
            <t xml:space="preserve">Areia média lavada (a granel caçamba fechada)</t>
          </r>
        </is>
      </c>
      <c r="C3226" s="18" t="inlineStr">
        <is>
          <r>
            <t xml:space="preserve">SP Obras</t>
          </r>
        </is>
      </c>
      <c r="D3226" s="18" t="inlineStr">
        <is>
          <r>
            <t xml:space="preserve">M3</t>
          </r>
        </is>
      </c>
      <c r="E3226" s="20" t="n">
        <v>0.012</v>
      </c>
      <c r="F3226" s="21" t="n">
        <v>170.0</v>
      </c>
      <c r="G3226" s="21" t="n">
        <f>ROUND(ROUND(E3226,4)*F3226,2)</f>
        <v>2.04</v>
      </c>
    </row>
    <row r="3227" customHeight="1" ht="29">
      <c r="A3227" s="18" t="inlineStr">
        <is>
          <r>
            <t xml:space="preserve">C.07.000.022522</t>
          </r>
        </is>
      </c>
      <c r="B3227" s="19" t="inlineStr">
        <is>
          <r>
            <t xml:space="preserve">Bloco de concreto de vedação 14 x 19 x 39 cm, classe C (resistência &gt; ou = 3 Mpa)</t>
          </r>
        </is>
      </c>
      <c r="C3227" s="18" t="inlineStr">
        <is>
          <r>
            <t xml:space="preserve">SP Obras</t>
          </r>
        </is>
      </c>
      <c r="D3227" s="18" t="inlineStr">
        <is>
          <r>
            <t xml:space="preserve">UN</t>
          </r>
        </is>
      </c>
      <c r="E3227" s="20" t="n">
        <v>13.0</v>
      </c>
      <c r="F3227" s="21" t="n">
        <v>4.34</v>
      </c>
      <c r="G3227" s="21" t="n">
        <f>ROUND(ROUND(E3227,4)*F3227,2)</f>
        <v>56.42</v>
      </c>
    </row>
    <row r="3228" customHeight="1" ht="29">
      <c r="A3228" s="18" t="inlineStr">
        <is>
          <r>
            <t xml:space="preserve">B.03.000.020505</t>
          </r>
        </is>
      </c>
      <c r="B3228" s="19" t="inlineStr">
        <is>
          <r>
            <t xml:space="preserve">Cal hidratada (saco de 20 kg)</t>
          </r>
        </is>
      </c>
      <c r="C3228" s="18" t="inlineStr">
        <is>
          <r>
            <t xml:space="preserve">SP Obras</t>
          </r>
        </is>
      </c>
      <c r="D3228" s="18" t="inlineStr">
        <is>
          <r>
            <t xml:space="preserve">KG</t>
          </r>
        </is>
      </c>
      <c r="E3228" s="20" t="n">
        <v>0.45</v>
      </c>
      <c r="F3228" s="21" t="n">
        <v>0.88</v>
      </c>
      <c r="G3228" s="21" t="n">
        <f>ROUND(ROUND(E3228,4)*F3228,2)</f>
        <v>0.4</v>
      </c>
    </row>
    <row r="3229" customHeight="1" ht="29">
      <c r="A3229" s="18" t="inlineStr">
        <is>
          <r>
            <t xml:space="preserve">B.02.000.020508</t>
          </r>
        </is>
      </c>
      <c r="B3229" s="19" t="inlineStr">
        <is>
          <r>
            <t xml:space="preserve">Cimento CPII-E-32 (sacos de 50 kg)</t>
          </r>
        </is>
      </c>
      <c r="C3229" s="18" t="inlineStr">
        <is>
          <r>
            <t xml:space="preserve">SP Obras</t>
          </r>
        </is>
      </c>
      <c r="D3229" s="18" t="inlineStr">
        <is>
          <r>
            <t xml:space="preserve">KG</t>
          </r>
        </is>
      </c>
      <c r="E3229" s="20" t="n">
        <v>1.8</v>
      </c>
      <c r="F3229" s="21" t="n">
        <v>0.65</v>
      </c>
      <c r="G3229" s="21" t="n">
        <f>ROUND(ROUND(E3229,4)*F3229,2)</f>
        <v>1.17</v>
      </c>
    </row>
    <row r="3230" customHeight="1" ht="15">
      <c r="A3230" s="2" t="inlineStr"/>
      <c r="B3230" s="2" t="inlineStr"/>
      <c r="C3230" s="2" t="inlineStr"/>
      <c r="D3230" s="2" t="inlineStr"/>
      <c r="E3230" s="22" t="inlineStr">
        <is>
          <r>
            <t xml:space="preserve">TOTAL Material:</t>
          </r>
        </is>
      </c>
      <c r="F3230" s="22" t="inlineStr"/>
      <c r="G3230" s="23" t="n">
        <f>SUM(G3226:G3229)</f>
        <v>60.03</v>
      </c>
    </row>
    <row r="3231" customHeight="1" ht="15">
      <c r="A3231" s="16" t="inlineStr">
        <is>
          <r>
            <t xml:space="preserve">Mão de Obra</t>
          </r>
        </is>
      </c>
      <c r="B3231" s="16" t="inlineStr"/>
      <c r="C3231" s="17" t="inlineStr">
        <is>
          <r>
            <t xml:space="preserve">FONTE</t>
          </r>
        </is>
      </c>
      <c r="D3231" s="17" t="inlineStr">
        <is>
          <r>
            <t xml:space="preserve">UNID</t>
          </r>
        </is>
      </c>
      <c r="E3231" s="17" t="inlineStr">
        <is>
          <r>
            <t xml:space="preserve">COEFICIENTE</t>
          </r>
        </is>
      </c>
      <c r="F3231" s="17" t="inlineStr">
        <is>
          <r>
            <t xml:space="preserve">PREÇO UNITÁRIO</t>
          </r>
        </is>
      </c>
      <c r="G3231" s="17" t="inlineStr">
        <is>
          <r>
            <t xml:space="preserve">TOTAL</t>
          </r>
        </is>
      </c>
    </row>
    <row r="3232" customHeight="1" ht="29">
      <c r="A3232" s="18" t="inlineStr">
        <is>
          <r>
            <t xml:space="preserve">B.01.000.010139</t>
          </r>
        </is>
      </c>
      <c r="B3232" s="19" t="inlineStr">
        <is>
          <r>
            <t xml:space="preserve">Pedreiro</t>
          </r>
        </is>
      </c>
      <c r="C3232" s="18" t="inlineStr">
        <is>
          <r>
            <t xml:space="preserve">SP Obras</t>
          </r>
        </is>
      </c>
      <c r="D3232" s="18" t="inlineStr">
        <is>
          <r>
            <t xml:space="preserve">H</t>
          </r>
        </is>
      </c>
      <c r="E3232" s="20" t="n">
        <v>0.75</v>
      </c>
      <c r="F3232" s="21" t="n">
        <v>24.8727</v>
      </c>
      <c r="G3232" s="21" t="n">
        <f>ROUND(ROUND(E3232,4)*F3232,2)</f>
        <v>18.65</v>
      </c>
    </row>
    <row r="3233" customHeight="1" ht="29">
      <c r="A3233" s="18" t="inlineStr">
        <is>
          <r>
            <t xml:space="preserve">B.01.000.010146</t>
          </r>
        </is>
      </c>
      <c r="B3233" s="19" t="inlineStr">
        <is>
          <r>
            <t xml:space="preserve">Servente</t>
          </r>
        </is>
      </c>
      <c r="C3233" s="18" t="inlineStr">
        <is>
          <r>
            <t xml:space="preserve">SP Obras</t>
          </r>
        </is>
      </c>
      <c r="D3233" s="18" t="inlineStr">
        <is>
          <r>
            <t xml:space="preserve">H</t>
          </r>
        </is>
      </c>
      <c r="E3233" s="20" t="n">
        <v>0.85</v>
      </c>
      <c r="F3233" s="21" t="n">
        <v>20.4363</v>
      </c>
      <c r="G3233" s="21" t="n">
        <f>ROUND(ROUND(E3233,4)*F3233,2)</f>
        <v>17.37</v>
      </c>
    </row>
    <row r="3234" customHeight="1" ht="15">
      <c r="A3234" s="2" t="inlineStr"/>
      <c r="B3234" s="2" t="inlineStr"/>
      <c r="C3234" s="2" t="inlineStr"/>
      <c r="D3234" s="2" t="inlineStr"/>
      <c r="E3234" s="22" t="inlineStr">
        <is>
          <r>
            <t xml:space="preserve">TOTAL Mão de Obra:</t>
          </r>
        </is>
      </c>
      <c r="F3234" s="22" t="inlineStr"/>
      <c r="G3234" s="23" t="n">
        <f>SUM(G3232:G3233)</f>
        <v>36.02</v>
      </c>
    </row>
    <row r="3235" customHeight="1" ht="15">
      <c r="A3235" s="2" t="inlineStr"/>
      <c r="B3235" s="2" t="inlineStr"/>
      <c r="C3235" s="2" t="inlineStr"/>
      <c r="D3235" s="2" t="inlineStr"/>
      <c r="E3235" s="24" t="inlineStr">
        <is>
          <r>
            <t xml:space="preserve">VALOR:</t>
          </r>
        </is>
      </c>
      <c r="F3235" s="24" t="inlineStr"/>
      <c r="G3235" s="25" t="n">
        <f>ROUND(SUM(G3230,G3234),2)</f>
        <v>96.05</v>
      </c>
    </row>
    <row r="3236" customHeight="1" ht="10">
      <c r="A3236" s="2" t="inlineStr"/>
      <c r="B3236" s="2" t="inlineStr"/>
      <c r="C3236" s="2" t="inlineStr"/>
      <c r="D3236" s="2" t="inlineStr"/>
      <c r="E3236" s="14" t="inlineStr"/>
      <c r="F3236" s="14" t="inlineStr"/>
      <c r="G3236" s="14" t="inlineStr"/>
    </row>
    <row r="3237" customHeight="1" ht="20">
      <c r="A3237" s="15" t="inlineStr">
        <is>
          <r>
            <t xml:space="preserve">3.11.3. ​17.01.020​ Argamassa de regularização e/ou proteção​ (M3)</t>
          </r>
        </is>
      </c>
      <c r="B3237" s="15" t="inlineStr"/>
      <c r="C3237" s="15" t="inlineStr"/>
      <c r="D3237" s="15" t="inlineStr"/>
      <c r="E3237" s="15" t="inlineStr"/>
      <c r="F3237" s="15" t="inlineStr"/>
      <c r="G3237" s="15" t="inlineStr"/>
    </row>
    <row r="3238" customHeight="1" ht="15">
      <c r="A3238" s="16" t="inlineStr">
        <is>
          <r>
            <t xml:space="preserve">Equipamento</t>
          </r>
        </is>
      </c>
      <c r="B3238" s="16" t="inlineStr"/>
      <c r="C3238" s="17" t="inlineStr">
        <is>
          <r>
            <t xml:space="preserve">FONTE</t>
          </r>
        </is>
      </c>
      <c r="D3238" s="17" t="inlineStr">
        <is>
          <r>
            <t xml:space="preserve">UNID</t>
          </r>
        </is>
      </c>
      <c r="E3238" s="17" t="inlineStr">
        <is>
          <r>
            <t xml:space="preserve">COEFICIENTE</t>
          </r>
        </is>
      </c>
      <c r="F3238" s="17" t="inlineStr">
        <is>
          <r>
            <t xml:space="preserve">PREÇO UNITÁRIO</t>
          </r>
        </is>
      </c>
      <c r="G3238" s="17" t="inlineStr">
        <is>
          <r>
            <t xml:space="preserve">TOTAL</t>
          </r>
        </is>
      </c>
    </row>
    <row r="3239" customHeight="1" ht="29">
      <c r="A3239" s="18" t="inlineStr">
        <is>
          <r>
            <t xml:space="preserve">S.01.000.080125</t>
          </r>
        </is>
      </c>
      <c r="B323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3239" s="18" t="inlineStr">
        <is>
          <r>
            <t xml:space="preserve">SP Obras</t>
          </r>
        </is>
      </c>
      <c r="D3239" s="18" t="inlineStr">
        <is>
          <r>
            <t xml:space="preserve">H</t>
          </r>
        </is>
      </c>
      <c r="E3239" s="20" t="n">
        <v>0.43</v>
      </c>
      <c r="F3239" s="21" t="n">
        <v>29.83</v>
      </c>
      <c r="G3239" s="21" t="n">
        <f>ROUND(ROUND(E3239,4)*F3239,2)</f>
        <v>12.83</v>
      </c>
    </row>
    <row r="3240" customHeight="1" ht="15">
      <c r="A3240" s="2" t="inlineStr"/>
      <c r="B3240" s="2" t="inlineStr"/>
      <c r="C3240" s="2" t="inlineStr"/>
      <c r="D3240" s="2" t="inlineStr"/>
      <c r="E3240" s="22" t="inlineStr">
        <is>
          <r>
            <t xml:space="preserve">TOTAL Equipamento:</t>
          </r>
        </is>
      </c>
      <c r="F3240" s="22" t="inlineStr"/>
      <c r="G3240" s="23" t="n">
        <f>SUM(G3239:G3239)</f>
        <v>12.83</v>
      </c>
    </row>
    <row r="3241" customHeight="1" ht="15">
      <c r="A3241" s="16" t="inlineStr">
        <is>
          <r>
            <t xml:space="preserve">Material</t>
          </r>
        </is>
      </c>
      <c r="B3241" s="16" t="inlineStr"/>
      <c r="C3241" s="17" t="inlineStr">
        <is>
          <r>
            <t xml:space="preserve">FONTE</t>
          </r>
        </is>
      </c>
      <c r="D3241" s="17" t="inlineStr">
        <is>
          <r>
            <t xml:space="preserve">UNID</t>
          </r>
        </is>
      </c>
      <c r="E3241" s="17" t="inlineStr">
        <is>
          <r>
            <t xml:space="preserve">COEFICIENTE</t>
          </r>
        </is>
      </c>
      <c r="F3241" s="17" t="inlineStr">
        <is>
          <r>
            <t xml:space="preserve">PREÇO UNITÁRIO</t>
          </r>
        </is>
      </c>
      <c r="G3241" s="17" t="inlineStr">
        <is>
          <r>
            <t xml:space="preserve">TOTAL</t>
          </r>
        </is>
      </c>
    </row>
    <row r="3242" customHeight="1" ht="29">
      <c r="A3242" s="18" t="inlineStr">
        <is>
          <r>
            <t xml:space="preserve">B.04.000.020503</t>
          </r>
        </is>
      </c>
      <c r="B3242" s="19" t="inlineStr">
        <is>
          <r>
            <t xml:space="preserve">Areia média lavada (a granel caçamba fechada)</t>
          </r>
        </is>
      </c>
      <c r="C3242" s="18" t="inlineStr">
        <is>
          <r>
            <t xml:space="preserve">SP Obras</t>
          </r>
        </is>
      </c>
      <c r="D3242" s="18" t="inlineStr">
        <is>
          <r>
            <t xml:space="preserve">M3</t>
          </r>
        </is>
      </c>
      <c r="E3242" s="20" t="n">
        <v>1.045</v>
      </c>
      <c r="F3242" s="21" t="n">
        <v>170.0</v>
      </c>
      <c r="G3242" s="21" t="n">
        <f>ROUND(ROUND(E3242,4)*F3242,2)</f>
        <v>177.65</v>
      </c>
    </row>
    <row r="3243" customHeight="1" ht="29">
      <c r="A3243" s="18" t="inlineStr">
        <is>
          <r>
            <t xml:space="preserve">B.02.000.020508</t>
          </r>
        </is>
      </c>
      <c r="B3243" s="19" t="inlineStr">
        <is>
          <r>
            <t xml:space="preserve">Cimento CPII-E-32 (sacos de 50 kg)</t>
          </r>
        </is>
      </c>
      <c r="C3243" s="18" t="inlineStr">
        <is>
          <r>
            <t xml:space="preserve">SP Obras</t>
          </r>
        </is>
      </c>
      <c r="D3243" s="18" t="inlineStr">
        <is>
          <r>
            <t xml:space="preserve">KG</t>
          </r>
        </is>
      </c>
      <c r="E3243" s="20" t="n">
        <v>453.0</v>
      </c>
      <c r="F3243" s="21" t="n">
        <v>0.65</v>
      </c>
      <c r="G3243" s="21" t="n">
        <f>ROUND(ROUND(E3243,4)*F3243,2)</f>
        <v>294.45</v>
      </c>
    </row>
    <row r="3244" customHeight="1" ht="15">
      <c r="A3244" s="2" t="inlineStr"/>
      <c r="B3244" s="2" t="inlineStr"/>
      <c r="C3244" s="2" t="inlineStr"/>
      <c r="D3244" s="2" t="inlineStr"/>
      <c r="E3244" s="22" t="inlineStr">
        <is>
          <r>
            <t xml:space="preserve">TOTAL Material:</t>
          </r>
        </is>
      </c>
      <c r="F3244" s="22" t="inlineStr"/>
      <c r="G3244" s="23" t="n">
        <f>SUM(G3242:G3243)</f>
        <v>472.1</v>
      </c>
    </row>
    <row r="3245" customHeight="1" ht="15">
      <c r="A3245" s="16" t="inlineStr">
        <is>
          <r>
            <t xml:space="preserve">Mão de Obra</t>
          </r>
        </is>
      </c>
      <c r="B3245" s="16" t="inlineStr"/>
      <c r="C3245" s="17" t="inlineStr">
        <is>
          <r>
            <t xml:space="preserve">FONTE</t>
          </r>
        </is>
      </c>
      <c r="D3245" s="17" t="inlineStr">
        <is>
          <r>
            <t xml:space="preserve">UNID</t>
          </r>
        </is>
      </c>
      <c r="E3245" s="17" t="inlineStr">
        <is>
          <r>
            <t xml:space="preserve">COEFICIENTE</t>
          </r>
        </is>
      </c>
      <c r="F3245" s="17" t="inlineStr">
        <is>
          <r>
            <t xml:space="preserve">PREÇO UNITÁRIO</t>
          </r>
        </is>
      </c>
      <c r="G3245" s="17" t="inlineStr">
        <is>
          <r>
            <t xml:space="preserve">TOTAL</t>
          </r>
        </is>
      </c>
    </row>
    <row r="3246" customHeight="1" ht="29">
      <c r="A3246" s="18" t="inlineStr">
        <is>
          <r>
            <t xml:space="preserve">B.01.000.010139</t>
          </r>
        </is>
      </c>
      <c r="B3246" s="19" t="inlineStr">
        <is>
          <r>
            <t xml:space="preserve">Pedreiro</t>
          </r>
        </is>
      </c>
      <c r="C3246" s="18" t="inlineStr">
        <is>
          <r>
            <t xml:space="preserve">SP Obras</t>
          </r>
        </is>
      </c>
      <c r="D3246" s="18" t="inlineStr">
        <is>
          <r>
            <t xml:space="preserve">H</t>
          </r>
        </is>
      </c>
      <c r="E3246" s="20" t="n">
        <v>6.0</v>
      </c>
      <c r="F3246" s="21" t="n">
        <v>24.8727</v>
      </c>
      <c r="G3246" s="21" t="n">
        <f>ROUND(ROUND(E3246,4)*F3246,2)</f>
        <v>149.24</v>
      </c>
    </row>
    <row r="3247" customHeight="1" ht="29">
      <c r="A3247" s="18" t="inlineStr">
        <is>
          <r>
            <t xml:space="preserve">B.01.000.010146</t>
          </r>
        </is>
      </c>
      <c r="B3247" s="19" t="inlineStr">
        <is>
          <r>
            <t xml:space="preserve">Servente</t>
          </r>
        </is>
      </c>
      <c r="C3247" s="18" t="inlineStr">
        <is>
          <r>
            <t xml:space="preserve">SP Obras</t>
          </r>
        </is>
      </c>
      <c r="D3247" s="18" t="inlineStr">
        <is>
          <r>
            <t xml:space="preserve">H</t>
          </r>
        </is>
      </c>
      <c r="E3247" s="20" t="n">
        <v>8.5</v>
      </c>
      <c r="F3247" s="21" t="n">
        <v>20.4363</v>
      </c>
      <c r="G3247" s="21" t="n">
        <f>ROUND(ROUND(E3247,4)*F3247,2)</f>
        <v>173.71</v>
      </c>
    </row>
    <row r="3248" customHeight="1" ht="15">
      <c r="A3248" s="2" t="inlineStr"/>
      <c r="B3248" s="2" t="inlineStr"/>
      <c r="C3248" s="2" t="inlineStr"/>
      <c r="D3248" s="2" t="inlineStr"/>
      <c r="E3248" s="22" t="inlineStr">
        <is>
          <r>
            <t xml:space="preserve">TOTAL Mão de Obra:</t>
          </r>
        </is>
      </c>
      <c r="F3248" s="22" t="inlineStr"/>
      <c r="G3248" s="23" t="n">
        <f>SUM(G3246:G3247)</f>
        <v>322.95</v>
      </c>
    </row>
    <row r="3249" customHeight="1" ht="15">
      <c r="A3249" s="2" t="inlineStr"/>
      <c r="B3249" s="2" t="inlineStr"/>
      <c r="C3249" s="2" t="inlineStr"/>
      <c r="D3249" s="2" t="inlineStr"/>
      <c r="E3249" s="24" t="inlineStr">
        <is>
          <r>
            <t xml:space="preserve">VALOR:</t>
          </r>
        </is>
      </c>
      <c r="F3249" s="24" t="inlineStr"/>
      <c r="G3249" s="25" t="n">
        <f>ROUND(SUM(G3240,G3244,G3248),2)</f>
        <v>807.89</v>
      </c>
    </row>
    <row r="3250" customHeight="1" ht="10">
      <c r="A3250" s="2" t="inlineStr"/>
      <c r="B3250" s="2" t="inlineStr"/>
      <c r="C3250" s="2" t="inlineStr"/>
      <c r="D3250" s="2" t="inlineStr"/>
      <c r="E3250" s="14" t="inlineStr"/>
      <c r="F3250" s="14" t="inlineStr"/>
      <c r="G3250" s="14" t="inlineStr"/>
    </row>
    <row r="3251" customHeight="1" ht="20">
      <c r="A3251" s="15" t="inlineStr">
        <is>
          <r>
            <t xml:space="preserve">3.11.4. ​17.01.040​ Lastro de concreto impermeabilizado​ (M3)</t>
          </r>
        </is>
      </c>
      <c r="B3251" s="15" t="inlineStr"/>
      <c r="C3251" s="15" t="inlineStr"/>
      <c r="D3251" s="15" t="inlineStr"/>
      <c r="E3251" s="15" t="inlineStr"/>
      <c r="F3251" s="15" t="inlineStr"/>
      <c r="G3251" s="15" t="inlineStr"/>
    </row>
    <row r="3252" customHeight="1" ht="15">
      <c r="A3252" s="16" t="inlineStr">
        <is>
          <r>
            <t xml:space="preserve">Equipamento</t>
          </r>
        </is>
      </c>
      <c r="B3252" s="16" t="inlineStr"/>
      <c r="C3252" s="17" t="inlineStr">
        <is>
          <r>
            <t xml:space="preserve">FONTE</t>
          </r>
        </is>
      </c>
      <c r="D3252" s="17" t="inlineStr">
        <is>
          <r>
            <t xml:space="preserve">UNID</t>
          </r>
        </is>
      </c>
      <c r="E3252" s="17" t="inlineStr">
        <is>
          <r>
            <t xml:space="preserve">COEFICIENTE</t>
          </r>
        </is>
      </c>
      <c r="F3252" s="17" t="inlineStr">
        <is>
          <r>
            <t xml:space="preserve">PREÇO UNITÁRIO</t>
          </r>
        </is>
      </c>
      <c r="G3252" s="17" t="inlineStr">
        <is>
          <r>
            <t xml:space="preserve">TOTAL</t>
          </r>
        </is>
      </c>
    </row>
    <row r="3253" customHeight="1" ht="29">
      <c r="A3253" s="18" t="inlineStr">
        <is>
          <r>
            <t xml:space="preserve">S.01.000.080125</t>
          </r>
        </is>
      </c>
      <c r="B325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3253" s="18" t="inlineStr">
        <is>
          <r>
            <t xml:space="preserve">SP Obras</t>
          </r>
        </is>
      </c>
      <c r="D3253" s="18" t="inlineStr">
        <is>
          <r>
            <t xml:space="preserve">H</t>
          </r>
        </is>
      </c>
      <c r="E3253" s="20" t="n">
        <v>0.43</v>
      </c>
      <c r="F3253" s="21" t="n">
        <v>29.83</v>
      </c>
      <c r="G3253" s="21" t="n">
        <f>ROUND(ROUND(E3253,4)*F3253,2)</f>
        <v>12.83</v>
      </c>
    </row>
    <row r="3254" customHeight="1" ht="15">
      <c r="A3254" s="2" t="inlineStr"/>
      <c r="B3254" s="2" t="inlineStr"/>
      <c r="C3254" s="2" t="inlineStr"/>
      <c r="D3254" s="2" t="inlineStr"/>
      <c r="E3254" s="22" t="inlineStr">
        <is>
          <r>
            <t xml:space="preserve">TOTAL Equipamento:</t>
          </r>
        </is>
      </c>
      <c r="F3254" s="22" t="inlineStr"/>
      <c r="G3254" s="23" t="n">
        <f>SUM(G3253:G3253)</f>
        <v>12.83</v>
      </c>
    </row>
    <row r="3255" customHeight="1" ht="15">
      <c r="A3255" s="16" t="inlineStr">
        <is>
          <r>
            <t xml:space="preserve">Material</t>
          </r>
        </is>
      </c>
      <c r="B3255" s="16" t="inlineStr"/>
      <c r="C3255" s="17" t="inlineStr">
        <is>
          <r>
            <t xml:space="preserve">FONTE</t>
          </r>
        </is>
      </c>
      <c r="D3255" s="17" t="inlineStr">
        <is>
          <r>
            <t xml:space="preserve">UNID</t>
          </r>
        </is>
      </c>
      <c r="E3255" s="17" t="inlineStr">
        <is>
          <r>
            <t xml:space="preserve">COEFICIENTE</t>
          </r>
        </is>
      </c>
      <c r="F3255" s="17" t="inlineStr">
        <is>
          <r>
            <t xml:space="preserve">PREÇO UNITÁRIO</t>
          </r>
        </is>
      </c>
      <c r="G3255" s="17" t="inlineStr">
        <is>
          <r>
            <t xml:space="preserve">TOTAL</t>
          </r>
        </is>
      </c>
    </row>
    <row r="3256" customHeight="1" ht="29">
      <c r="A3256" s="18" t="inlineStr">
        <is>
          <r>
            <t xml:space="preserve">B.09.000.024069</t>
          </r>
        </is>
      </c>
      <c r="B3256" s="19" t="inlineStr">
        <is>
          <r>
            <t xml:space="preserve">Aditivo hidrófugo de pega normal; ref. Vedacit, Sika 1 / Sika ou equivalente</t>
          </r>
        </is>
      </c>
      <c r="C3256" s="18" t="inlineStr">
        <is>
          <r>
            <t xml:space="preserve">SP Obras</t>
          </r>
        </is>
      </c>
      <c r="D3256" s="18" t="inlineStr">
        <is>
          <r>
            <t xml:space="preserve">L</t>
          </r>
        </is>
      </c>
      <c r="E3256" s="20" t="n">
        <v>6.0</v>
      </c>
      <c r="F3256" s="21" t="n">
        <v>5.99</v>
      </c>
      <c r="G3256" s="21" t="n">
        <f>ROUND(ROUND(E3256,4)*F3256,2)</f>
        <v>35.94</v>
      </c>
    </row>
    <row r="3257" customHeight="1" ht="29">
      <c r="A3257" s="18" t="inlineStr">
        <is>
          <r>
            <t xml:space="preserve">B.04.000.020503</t>
          </r>
        </is>
      </c>
      <c r="B3257" s="19" t="inlineStr">
        <is>
          <r>
            <t xml:space="preserve">Areia média lavada (a granel caçamba fechada)</t>
          </r>
        </is>
      </c>
      <c r="C3257" s="18" t="inlineStr">
        <is>
          <r>
            <t xml:space="preserve">SP Obras</t>
          </r>
        </is>
      </c>
      <c r="D3257" s="18" t="inlineStr">
        <is>
          <r>
            <t xml:space="preserve">M3</t>
          </r>
        </is>
      </c>
      <c r="E3257" s="20" t="n">
        <v>0.698</v>
      </c>
      <c r="F3257" s="21" t="n">
        <v>170.0</v>
      </c>
      <c r="G3257" s="21" t="n">
        <f>ROUND(ROUND(E3257,4)*F3257,2)</f>
        <v>118.66</v>
      </c>
    </row>
    <row r="3258" customHeight="1" ht="29">
      <c r="A3258" s="18" t="inlineStr">
        <is>
          <r>
            <t xml:space="preserve">B.02.000.020508</t>
          </r>
        </is>
      </c>
      <c r="B3258" s="19" t="inlineStr">
        <is>
          <r>
            <t xml:space="preserve">Cimento CPII-E-32 (sacos de 50 kg)</t>
          </r>
        </is>
      </c>
      <c r="C3258" s="18" t="inlineStr">
        <is>
          <r>
            <t xml:space="preserve">SP Obras</t>
          </r>
        </is>
      </c>
      <c r="D3258" s="18" t="inlineStr">
        <is>
          <r>
            <t xml:space="preserve">KG</t>
          </r>
        </is>
      </c>
      <c r="E3258" s="20" t="n">
        <v>200.0</v>
      </c>
      <c r="F3258" s="21" t="n">
        <v>0.65</v>
      </c>
      <c r="G3258" s="21" t="n">
        <f>ROUND(ROUND(E3258,4)*F3258,2)</f>
        <v>130.0</v>
      </c>
    </row>
    <row r="3259" customHeight="1" ht="29">
      <c r="A3259" s="18" t="inlineStr">
        <is>
          <r>
            <t xml:space="preserve">B.05.000.020518</t>
          </r>
        </is>
      </c>
      <c r="B3259" s="19" t="inlineStr">
        <is>
          <r>
            <t xml:space="preserve">Pedra britada nº médios 1.2.3 e 4 (a granel)</t>
          </r>
        </is>
      </c>
      <c r="C3259" s="18" t="inlineStr">
        <is>
          <r>
            <t xml:space="preserve">SP Obras</t>
          </r>
        </is>
      </c>
      <c r="D3259" s="18" t="inlineStr">
        <is>
          <r>
            <t xml:space="preserve">M3</t>
          </r>
        </is>
      </c>
      <c r="E3259" s="20" t="n">
        <v>0.878</v>
      </c>
      <c r="F3259" s="21" t="n">
        <v>154.13</v>
      </c>
      <c r="G3259" s="21" t="n">
        <f>ROUND(ROUND(E3259,4)*F3259,2)</f>
        <v>135.33</v>
      </c>
    </row>
    <row r="3260" customHeight="1" ht="15">
      <c r="A3260" s="2" t="inlineStr"/>
      <c r="B3260" s="2" t="inlineStr"/>
      <c r="C3260" s="2" t="inlineStr"/>
      <c r="D3260" s="2" t="inlineStr"/>
      <c r="E3260" s="22" t="inlineStr">
        <is>
          <r>
            <t xml:space="preserve">TOTAL Material:</t>
          </r>
        </is>
      </c>
      <c r="F3260" s="22" t="inlineStr"/>
      <c r="G3260" s="23" t="n">
        <f>SUM(G3256:G3259)</f>
        <v>419.93</v>
      </c>
    </row>
    <row r="3261" customHeight="1" ht="15">
      <c r="A3261" s="16" t="inlineStr">
        <is>
          <r>
            <t xml:space="preserve">Mão de Obra</t>
          </r>
        </is>
      </c>
      <c r="B3261" s="16" t="inlineStr"/>
      <c r="C3261" s="17" t="inlineStr">
        <is>
          <r>
            <t xml:space="preserve">FONTE</t>
          </r>
        </is>
      </c>
      <c r="D3261" s="17" t="inlineStr">
        <is>
          <r>
            <t xml:space="preserve">UNID</t>
          </r>
        </is>
      </c>
      <c r="E3261" s="17" t="inlineStr">
        <is>
          <r>
            <t xml:space="preserve">COEFICIENTE</t>
          </r>
        </is>
      </c>
      <c r="F3261" s="17" t="inlineStr">
        <is>
          <r>
            <t xml:space="preserve">PREÇO UNITÁRIO</t>
          </r>
        </is>
      </c>
      <c r="G3261" s="17" t="inlineStr">
        <is>
          <r>
            <t xml:space="preserve">TOTAL</t>
          </r>
        </is>
      </c>
    </row>
    <row r="3262" customHeight="1" ht="29">
      <c r="A3262" s="18" t="inlineStr">
        <is>
          <r>
            <t xml:space="preserve">B.01.000.010139</t>
          </r>
        </is>
      </c>
      <c r="B3262" s="19" t="inlineStr">
        <is>
          <r>
            <t xml:space="preserve">Pedreiro</t>
          </r>
        </is>
      </c>
      <c r="C3262" s="18" t="inlineStr">
        <is>
          <r>
            <t xml:space="preserve">SP Obras</t>
          </r>
        </is>
      </c>
      <c r="D3262" s="18" t="inlineStr">
        <is>
          <r>
            <t xml:space="preserve">H</t>
          </r>
        </is>
      </c>
      <c r="E3262" s="20" t="n">
        <v>6.0</v>
      </c>
      <c r="F3262" s="21" t="n">
        <v>24.8727</v>
      </c>
      <c r="G3262" s="21" t="n">
        <f>ROUND(ROUND(E3262,4)*F3262,2)</f>
        <v>149.24</v>
      </c>
    </row>
    <row r="3263" customHeight="1" ht="29">
      <c r="A3263" s="18" t="inlineStr">
        <is>
          <r>
            <t xml:space="preserve">B.01.000.010146</t>
          </r>
        </is>
      </c>
      <c r="B3263" s="19" t="inlineStr">
        <is>
          <r>
            <t xml:space="preserve">Servente</t>
          </r>
        </is>
      </c>
      <c r="C3263" s="18" t="inlineStr">
        <is>
          <r>
            <t xml:space="preserve">SP Obras</t>
          </r>
        </is>
      </c>
      <c r="D3263" s="18" t="inlineStr">
        <is>
          <r>
            <t xml:space="preserve">H</t>
          </r>
        </is>
      </c>
      <c r="E3263" s="20" t="n">
        <v>8.5</v>
      </c>
      <c r="F3263" s="21" t="n">
        <v>20.4363</v>
      </c>
      <c r="G3263" s="21" t="n">
        <f>ROUND(ROUND(E3263,4)*F3263,2)</f>
        <v>173.71</v>
      </c>
    </row>
    <row r="3264" customHeight="1" ht="15">
      <c r="A3264" s="2" t="inlineStr"/>
      <c r="B3264" s="2" t="inlineStr"/>
      <c r="C3264" s="2" t="inlineStr"/>
      <c r="D3264" s="2" t="inlineStr"/>
      <c r="E3264" s="22" t="inlineStr">
        <is>
          <r>
            <t xml:space="preserve">TOTAL Mão de Obra:</t>
          </r>
        </is>
      </c>
      <c r="F3264" s="22" t="inlineStr"/>
      <c r="G3264" s="23" t="n">
        <f>SUM(G3262:G3263)</f>
        <v>322.95</v>
      </c>
    </row>
    <row r="3265" customHeight="1" ht="15">
      <c r="A3265" s="2" t="inlineStr"/>
      <c r="B3265" s="2" t="inlineStr"/>
      <c r="C3265" s="2" t="inlineStr"/>
      <c r="D3265" s="2" t="inlineStr"/>
      <c r="E3265" s="24" t="inlineStr">
        <is>
          <r>
            <t xml:space="preserve">VALOR:</t>
          </r>
        </is>
      </c>
      <c r="F3265" s="24" t="inlineStr"/>
      <c r="G3265" s="25" t="n">
        <f>ROUND(SUM(G3254,G3260,G3264),2)</f>
        <v>755.72</v>
      </c>
    </row>
    <row r="3266" customHeight="1" ht="10">
      <c r="A3266" s="2" t="inlineStr"/>
      <c r="B3266" s="2" t="inlineStr"/>
      <c r="C3266" s="2" t="inlineStr"/>
      <c r="D3266" s="2" t="inlineStr"/>
      <c r="E3266" s="14" t="inlineStr"/>
      <c r="F3266" s="14" t="inlineStr"/>
      <c r="G3266" s="14" t="inlineStr"/>
    </row>
    <row r="3267" customHeight="1" ht="20">
      <c r="A3267" s="15" t="inlineStr">
        <is>
          <r>
            <t xml:space="preserve">3.11.5. ​17.02.020​ Chapisco​ (M2)</t>
          </r>
        </is>
      </c>
      <c r="B3267" s="15" t="inlineStr"/>
      <c r="C3267" s="15" t="inlineStr"/>
      <c r="D3267" s="15" t="inlineStr"/>
      <c r="E3267" s="15" t="inlineStr"/>
      <c r="F3267" s="15" t="inlineStr"/>
      <c r="G3267" s="15" t="inlineStr"/>
    </row>
    <row r="3268" customHeight="1" ht="15">
      <c r="A3268" s="16" t="inlineStr">
        <is>
          <r>
            <t xml:space="preserve">Equipamento</t>
          </r>
        </is>
      </c>
      <c r="B3268" s="16" t="inlineStr"/>
      <c r="C3268" s="17" t="inlineStr">
        <is>
          <r>
            <t xml:space="preserve">FONTE</t>
          </r>
        </is>
      </c>
      <c r="D3268" s="17" t="inlineStr">
        <is>
          <r>
            <t xml:space="preserve">UNID</t>
          </r>
        </is>
      </c>
      <c r="E3268" s="17" t="inlineStr">
        <is>
          <r>
            <t xml:space="preserve">COEFICIENTE</t>
          </r>
        </is>
      </c>
      <c r="F3268" s="17" t="inlineStr">
        <is>
          <r>
            <t xml:space="preserve">PREÇO UNITÁRIO</t>
          </r>
        </is>
      </c>
      <c r="G3268" s="17" t="inlineStr">
        <is>
          <r>
            <t xml:space="preserve">TOTAL</t>
          </r>
        </is>
      </c>
    </row>
    <row r="3269" customHeight="1" ht="29">
      <c r="A3269" s="18" t="inlineStr">
        <is>
          <r>
            <t xml:space="preserve">S.01.000.080125</t>
          </r>
        </is>
      </c>
      <c r="B326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3269" s="18" t="inlineStr">
        <is>
          <r>
            <t xml:space="preserve">SP Obras</t>
          </r>
        </is>
      </c>
      <c r="D3269" s="18" t="inlineStr">
        <is>
          <r>
            <t xml:space="preserve">H</t>
          </r>
        </is>
      </c>
      <c r="E3269" s="20" t="n">
        <v>0.0022</v>
      </c>
      <c r="F3269" s="21" t="n">
        <v>29.83</v>
      </c>
      <c r="G3269" s="21" t="n">
        <f>ROUND(ROUND(E3269,4)*F3269,2)</f>
        <v>0.07</v>
      </c>
    </row>
    <row r="3270" customHeight="1" ht="15">
      <c r="A3270" s="2" t="inlineStr"/>
      <c r="B3270" s="2" t="inlineStr"/>
      <c r="C3270" s="2" t="inlineStr"/>
      <c r="D3270" s="2" t="inlineStr"/>
      <c r="E3270" s="22" t="inlineStr">
        <is>
          <r>
            <t xml:space="preserve">TOTAL Equipamento:</t>
          </r>
        </is>
      </c>
      <c r="F3270" s="22" t="inlineStr"/>
      <c r="G3270" s="23" t="n">
        <f>SUM(G3269:G3269)</f>
        <v>0.07</v>
      </c>
    </row>
    <row r="3271" customHeight="1" ht="15">
      <c r="A3271" s="16" t="inlineStr">
        <is>
          <r>
            <t xml:space="preserve">Material</t>
          </r>
        </is>
      </c>
      <c r="B3271" s="16" t="inlineStr"/>
      <c r="C3271" s="17" t="inlineStr">
        <is>
          <r>
            <t xml:space="preserve">FONTE</t>
          </r>
        </is>
      </c>
      <c r="D3271" s="17" t="inlineStr">
        <is>
          <r>
            <t xml:space="preserve">UNID</t>
          </r>
        </is>
      </c>
      <c r="E3271" s="17" t="inlineStr">
        <is>
          <r>
            <t xml:space="preserve">COEFICIENTE</t>
          </r>
        </is>
      </c>
      <c r="F3271" s="17" t="inlineStr">
        <is>
          <r>
            <t xml:space="preserve">PREÇO UNITÁRIO</t>
          </r>
        </is>
      </c>
      <c r="G3271" s="17" t="inlineStr">
        <is>
          <r>
            <t xml:space="preserve">TOTAL</t>
          </r>
        </is>
      </c>
    </row>
    <row r="3272" customHeight="1" ht="29">
      <c r="A3272" s="18" t="inlineStr">
        <is>
          <r>
            <t xml:space="preserve">B.04.000.020503</t>
          </r>
        </is>
      </c>
      <c r="B3272" s="19" t="inlineStr">
        <is>
          <r>
            <t xml:space="preserve">Areia média lavada (a granel caçamba fechada)</t>
          </r>
        </is>
      </c>
      <c r="C3272" s="18" t="inlineStr">
        <is>
          <r>
            <t xml:space="preserve">SP Obras</t>
          </r>
        </is>
      </c>
      <c r="D3272" s="18" t="inlineStr">
        <is>
          <r>
            <t xml:space="preserve">M3</t>
          </r>
        </is>
      </c>
      <c r="E3272" s="20" t="n">
        <v>0.0052</v>
      </c>
      <c r="F3272" s="21" t="n">
        <v>170.0</v>
      </c>
      <c r="G3272" s="21" t="n">
        <f>ROUND(ROUND(E3272,4)*F3272,2)</f>
        <v>0.88</v>
      </c>
    </row>
    <row r="3273" customHeight="1" ht="29">
      <c r="A3273" s="18" t="inlineStr">
        <is>
          <r>
            <t xml:space="preserve">B.02.000.020508</t>
          </r>
        </is>
      </c>
      <c r="B3273" s="19" t="inlineStr">
        <is>
          <r>
            <t xml:space="preserve">Cimento CPII-E-32 (sacos de 50 kg)</t>
          </r>
        </is>
      </c>
      <c r="C3273" s="18" t="inlineStr">
        <is>
          <r>
            <t xml:space="preserve">SP Obras</t>
          </r>
        </is>
      </c>
      <c r="D3273" s="18" t="inlineStr">
        <is>
          <r>
            <t xml:space="preserve">KG</t>
          </r>
        </is>
      </c>
      <c r="E3273" s="20" t="n">
        <v>2.265</v>
      </c>
      <c r="F3273" s="21" t="n">
        <v>0.65</v>
      </c>
      <c r="G3273" s="21" t="n">
        <f>ROUND(ROUND(E3273,4)*F3273,2)</f>
        <v>1.47</v>
      </c>
    </row>
    <row r="3274" customHeight="1" ht="15">
      <c r="A3274" s="2" t="inlineStr"/>
      <c r="B3274" s="2" t="inlineStr"/>
      <c r="C3274" s="2" t="inlineStr"/>
      <c r="D3274" s="2" t="inlineStr"/>
      <c r="E3274" s="22" t="inlineStr">
        <is>
          <r>
            <t xml:space="preserve">TOTAL Material:</t>
          </r>
        </is>
      </c>
      <c r="F3274" s="22" t="inlineStr"/>
      <c r="G3274" s="23" t="n">
        <f>SUM(G3272:G3273)</f>
        <v>2.35</v>
      </c>
    </row>
    <row r="3275" customHeight="1" ht="15">
      <c r="A3275" s="16" t="inlineStr">
        <is>
          <r>
            <t xml:space="preserve">Mão de Obra</t>
          </r>
        </is>
      </c>
      <c r="B3275" s="16" t="inlineStr"/>
      <c r="C3275" s="17" t="inlineStr">
        <is>
          <r>
            <t xml:space="preserve">FONTE</t>
          </r>
        </is>
      </c>
      <c r="D3275" s="17" t="inlineStr">
        <is>
          <r>
            <t xml:space="preserve">UNID</t>
          </r>
        </is>
      </c>
      <c r="E3275" s="17" t="inlineStr">
        <is>
          <r>
            <t xml:space="preserve">COEFICIENTE</t>
          </r>
        </is>
      </c>
      <c r="F3275" s="17" t="inlineStr">
        <is>
          <r>
            <t xml:space="preserve">PREÇO UNITÁRIO</t>
          </r>
        </is>
      </c>
      <c r="G3275" s="17" t="inlineStr">
        <is>
          <r>
            <t xml:space="preserve">TOTAL</t>
          </r>
        </is>
      </c>
    </row>
    <row r="3276" customHeight="1" ht="29">
      <c r="A3276" s="18" t="inlineStr">
        <is>
          <r>
            <t xml:space="preserve">B.01.000.010139</t>
          </r>
        </is>
      </c>
      <c r="B3276" s="19" t="inlineStr">
        <is>
          <r>
            <t xml:space="preserve">Pedreiro</t>
          </r>
        </is>
      </c>
      <c r="C3276" s="18" t="inlineStr">
        <is>
          <r>
            <t xml:space="preserve">SP Obras</t>
          </r>
        </is>
      </c>
      <c r="D3276" s="18" t="inlineStr">
        <is>
          <r>
            <t xml:space="preserve">H</t>
          </r>
        </is>
      </c>
      <c r="E3276" s="20" t="n">
        <v>0.1</v>
      </c>
      <c r="F3276" s="21" t="n">
        <v>24.8727</v>
      </c>
      <c r="G3276" s="21" t="n">
        <f>ROUND(ROUND(E3276,4)*F3276,2)</f>
        <v>2.49</v>
      </c>
    </row>
    <row r="3277" customHeight="1" ht="29">
      <c r="A3277" s="18" t="inlineStr">
        <is>
          <r>
            <t xml:space="preserve">B.01.000.010146</t>
          </r>
        </is>
      </c>
      <c r="B3277" s="19" t="inlineStr">
        <is>
          <r>
            <t xml:space="preserve">Servente</t>
          </r>
        </is>
      </c>
      <c r="C3277" s="18" t="inlineStr">
        <is>
          <r>
            <t xml:space="preserve">SP Obras</t>
          </r>
        </is>
      </c>
      <c r="D3277" s="18" t="inlineStr">
        <is>
          <r>
            <t xml:space="preserve">H</t>
          </r>
        </is>
      </c>
      <c r="E3277" s="20" t="n">
        <v>0.1125</v>
      </c>
      <c r="F3277" s="21" t="n">
        <v>20.4363</v>
      </c>
      <c r="G3277" s="21" t="n">
        <f>ROUND(ROUND(E3277,4)*F3277,2)</f>
        <v>2.3</v>
      </c>
    </row>
    <row r="3278" customHeight="1" ht="15">
      <c r="A3278" s="2" t="inlineStr"/>
      <c r="B3278" s="2" t="inlineStr"/>
      <c r="C3278" s="2" t="inlineStr"/>
      <c r="D3278" s="2" t="inlineStr"/>
      <c r="E3278" s="22" t="inlineStr">
        <is>
          <r>
            <t xml:space="preserve">TOTAL Mão de Obra:</t>
          </r>
        </is>
      </c>
      <c r="F3278" s="22" t="inlineStr"/>
      <c r="G3278" s="23" t="n">
        <f>SUM(G3276:G3277)</f>
        <v>4.79</v>
      </c>
    </row>
    <row r="3279" customHeight="1" ht="15">
      <c r="A3279" s="2" t="inlineStr"/>
      <c r="B3279" s="2" t="inlineStr"/>
      <c r="C3279" s="2" t="inlineStr"/>
      <c r="D3279" s="2" t="inlineStr"/>
      <c r="E3279" s="24" t="inlineStr">
        <is>
          <r>
            <t xml:space="preserve">VALOR:</t>
          </r>
        </is>
      </c>
      <c r="F3279" s="24" t="inlineStr"/>
      <c r="G3279" s="25" t="n">
        <f>ROUND(SUM(G3270,G3274,G3278),2)</f>
        <v>7.21</v>
      </c>
    </row>
    <row r="3280" customHeight="1" ht="10">
      <c r="A3280" s="2" t="inlineStr"/>
      <c r="B3280" s="2" t="inlineStr"/>
      <c r="C3280" s="2" t="inlineStr"/>
      <c r="D3280" s="2" t="inlineStr"/>
      <c r="E3280" s="14" t="inlineStr"/>
      <c r="F3280" s="14" t="inlineStr"/>
      <c r="G3280" s="14" t="inlineStr"/>
    </row>
    <row r="3281" customHeight="1" ht="20">
      <c r="A3281" s="15" t="inlineStr">
        <is>
          <r>
            <t xml:space="preserve">3.11.6. ​17.02.140​ Emboço desempenado com espuma de poliéster​ (M2)</t>
          </r>
        </is>
      </c>
      <c r="B3281" s="15" t="inlineStr"/>
      <c r="C3281" s="15" t="inlineStr"/>
      <c r="D3281" s="15" t="inlineStr"/>
      <c r="E3281" s="15" t="inlineStr"/>
      <c r="F3281" s="15" t="inlineStr"/>
      <c r="G3281" s="15" t="inlineStr"/>
    </row>
    <row r="3282" customHeight="1" ht="15">
      <c r="A3282" s="16" t="inlineStr">
        <is>
          <r>
            <t xml:space="preserve">Equipamento</t>
          </r>
        </is>
      </c>
      <c r="B3282" s="16" t="inlineStr"/>
      <c r="C3282" s="17" t="inlineStr">
        <is>
          <r>
            <t xml:space="preserve">FONTE</t>
          </r>
        </is>
      </c>
      <c r="D3282" s="17" t="inlineStr">
        <is>
          <r>
            <t xml:space="preserve">UNID</t>
          </r>
        </is>
      </c>
      <c r="E3282" s="17" t="inlineStr">
        <is>
          <r>
            <t xml:space="preserve">COEFICIENTE</t>
          </r>
        </is>
      </c>
      <c r="F3282" s="17" t="inlineStr">
        <is>
          <r>
            <t xml:space="preserve">PREÇO UNITÁRIO</t>
          </r>
        </is>
      </c>
      <c r="G3282" s="17" t="inlineStr">
        <is>
          <r>
            <t xml:space="preserve">TOTAL</t>
          </r>
        </is>
      </c>
    </row>
    <row r="3283" customHeight="1" ht="29">
      <c r="A3283" s="18" t="inlineStr">
        <is>
          <r>
            <t xml:space="preserve">S.01.000.080125</t>
          </r>
        </is>
      </c>
      <c r="B328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3283" s="18" t="inlineStr">
        <is>
          <r>
            <t xml:space="preserve">SP Obras</t>
          </r>
        </is>
      </c>
      <c r="D3283" s="18" t="inlineStr">
        <is>
          <r>
            <t xml:space="preserve">H</t>
          </r>
        </is>
      </c>
      <c r="E3283" s="20" t="n">
        <v>0.0086</v>
      </c>
      <c r="F3283" s="21" t="n">
        <v>29.83</v>
      </c>
      <c r="G3283" s="21" t="n">
        <f>ROUND(ROUND(E3283,4)*F3283,2)</f>
        <v>0.26</v>
      </c>
    </row>
    <row r="3284" customHeight="1" ht="15">
      <c r="A3284" s="2" t="inlineStr"/>
      <c r="B3284" s="2" t="inlineStr"/>
      <c r="C3284" s="2" t="inlineStr"/>
      <c r="D3284" s="2" t="inlineStr"/>
      <c r="E3284" s="22" t="inlineStr">
        <is>
          <r>
            <t xml:space="preserve">TOTAL Equipamento:</t>
          </r>
        </is>
      </c>
      <c r="F3284" s="22" t="inlineStr"/>
      <c r="G3284" s="23" t="n">
        <f>SUM(G3283:G3283)</f>
        <v>0.26</v>
      </c>
    </row>
    <row r="3285" customHeight="1" ht="15">
      <c r="A3285" s="16" t="inlineStr">
        <is>
          <r>
            <t xml:space="preserve">Material</t>
          </r>
        </is>
      </c>
      <c r="B3285" s="16" t="inlineStr"/>
      <c r="C3285" s="17" t="inlineStr">
        <is>
          <r>
            <t xml:space="preserve">FONTE</t>
          </r>
        </is>
      </c>
      <c r="D3285" s="17" t="inlineStr">
        <is>
          <r>
            <t xml:space="preserve">UNID</t>
          </r>
        </is>
      </c>
      <c r="E3285" s="17" t="inlineStr">
        <is>
          <r>
            <t xml:space="preserve">COEFICIENTE</t>
          </r>
        </is>
      </c>
      <c r="F3285" s="17" t="inlineStr">
        <is>
          <r>
            <t xml:space="preserve">PREÇO UNITÁRIO</t>
          </r>
        </is>
      </c>
      <c r="G3285" s="17" t="inlineStr">
        <is>
          <r>
            <t xml:space="preserve">TOTAL</t>
          </r>
        </is>
      </c>
    </row>
    <row r="3286" customHeight="1" ht="29">
      <c r="A3286" s="18" t="inlineStr">
        <is>
          <r>
            <t xml:space="preserve">B.04.000.020503</t>
          </r>
        </is>
      </c>
      <c r="B3286" s="19" t="inlineStr">
        <is>
          <r>
            <t xml:space="preserve">Areia média lavada (a granel caçamba fechada)</t>
          </r>
        </is>
      </c>
      <c r="C3286" s="18" t="inlineStr">
        <is>
          <r>
            <t xml:space="preserve">SP Obras</t>
          </r>
        </is>
      </c>
      <c r="D3286" s="18" t="inlineStr">
        <is>
          <r>
            <t xml:space="preserve">M3</t>
          </r>
        </is>
      </c>
      <c r="E3286" s="20" t="n">
        <v>0.0255</v>
      </c>
      <c r="F3286" s="21" t="n">
        <v>170.0</v>
      </c>
      <c r="G3286" s="21" t="n">
        <f>ROUND(ROUND(E3286,4)*F3286,2)</f>
        <v>4.34</v>
      </c>
    </row>
    <row r="3287" customHeight="1" ht="29">
      <c r="A3287" s="18" t="inlineStr">
        <is>
          <r>
            <t xml:space="preserve">B.03.000.020505</t>
          </r>
        </is>
      </c>
      <c r="B3287" s="19" t="inlineStr">
        <is>
          <r>
            <t xml:space="preserve">Cal hidratada (saco de 20 kg)</t>
          </r>
        </is>
      </c>
      <c r="C3287" s="18" t="inlineStr">
        <is>
          <r>
            <t xml:space="preserve">SP Obras</t>
          </r>
        </is>
      </c>
      <c r="D3287" s="18" t="inlineStr">
        <is>
          <r>
            <t xml:space="preserve">KG</t>
          </r>
        </is>
      </c>
      <c r="E3287" s="20" t="n">
        <v>4.54</v>
      </c>
      <c r="F3287" s="21" t="n">
        <v>0.88</v>
      </c>
      <c r="G3287" s="21" t="n">
        <f>ROUND(ROUND(E3287,4)*F3287,2)</f>
        <v>4.0</v>
      </c>
    </row>
    <row r="3288" customHeight="1" ht="29">
      <c r="A3288" s="18" t="inlineStr">
        <is>
          <r>
            <t xml:space="preserve">B.02.000.020508</t>
          </r>
        </is>
      </c>
      <c r="B3288" s="19" t="inlineStr">
        <is>
          <r>
            <t xml:space="preserve">Cimento CPII-E-32 (sacos de 50 kg)</t>
          </r>
        </is>
      </c>
      <c r="C3288" s="18" t="inlineStr">
        <is>
          <r>
            <t xml:space="preserve">SP Obras</t>
          </r>
        </is>
      </c>
      <c r="D3288" s="18" t="inlineStr">
        <is>
          <r>
            <t xml:space="preserve">KG</t>
          </r>
        </is>
      </c>
      <c r="E3288" s="20" t="n">
        <v>2.28</v>
      </c>
      <c r="F3288" s="21" t="n">
        <v>0.65</v>
      </c>
      <c r="G3288" s="21" t="n">
        <f>ROUND(ROUND(E3288,4)*F3288,2)</f>
        <v>1.48</v>
      </c>
    </row>
    <row r="3289" customHeight="1" ht="15">
      <c r="A3289" s="2" t="inlineStr"/>
      <c r="B3289" s="2" t="inlineStr"/>
      <c r="C3289" s="2" t="inlineStr"/>
      <c r="D3289" s="2" t="inlineStr"/>
      <c r="E3289" s="22" t="inlineStr">
        <is>
          <r>
            <t xml:space="preserve">TOTAL Material:</t>
          </r>
        </is>
      </c>
      <c r="F3289" s="22" t="inlineStr"/>
      <c r="G3289" s="23" t="n">
        <f>SUM(G3286:G3288)</f>
        <v>9.82</v>
      </c>
    </row>
    <row r="3290" customHeight="1" ht="15">
      <c r="A3290" s="16" t="inlineStr">
        <is>
          <r>
            <t xml:space="preserve">Mão de Obra</t>
          </r>
        </is>
      </c>
      <c r="B3290" s="16" t="inlineStr"/>
      <c r="C3290" s="17" t="inlineStr">
        <is>
          <r>
            <t xml:space="preserve">FONTE</t>
          </r>
        </is>
      </c>
      <c r="D3290" s="17" t="inlineStr">
        <is>
          <r>
            <t xml:space="preserve">UNID</t>
          </r>
        </is>
      </c>
      <c r="E3290" s="17" t="inlineStr">
        <is>
          <r>
            <t xml:space="preserve">COEFICIENTE</t>
          </r>
        </is>
      </c>
      <c r="F3290" s="17" t="inlineStr">
        <is>
          <r>
            <t xml:space="preserve">PREÇO UNITÁRIO</t>
          </r>
        </is>
      </c>
      <c r="G3290" s="17" t="inlineStr">
        <is>
          <r>
            <t xml:space="preserve">TOTAL</t>
          </r>
        </is>
      </c>
    </row>
    <row r="3291" customHeight="1" ht="29">
      <c r="A3291" s="18" t="inlineStr">
        <is>
          <r>
            <t xml:space="preserve">B.01.000.010139</t>
          </r>
        </is>
      </c>
      <c r="B3291" s="19" t="inlineStr">
        <is>
          <r>
            <t xml:space="preserve">Pedreiro</t>
          </r>
        </is>
      </c>
      <c r="C3291" s="18" t="inlineStr">
        <is>
          <r>
            <t xml:space="preserve">SP Obras</t>
          </r>
        </is>
      </c>
      <c r="D3291" s="18" t="inlineStr">
        <is>
          <r>
            <t xml:space="preserve">H</t>
          </r>
        </is>
      </c>
      <c r="E3291" s="20" t="n">
        <v>0.4</v>
      </c>
      <c r="F3291" s="21" t="n">
        <v>24.8727</v>
      </c>
      <c r="G3291" s="21" t="n">
        <f>ROUND(ROUND(E3291,4)*F3291,2)</f>
        <v>9.95</v>
      </c>
    </row>
    <row r="3292" customHeight="1" ht="29">
      <c r="A3292" s="18" t="inlineStr">
        <is>
          <r>
            <t xml:space="preserve">B.01.000.010146</t>
          </r>
        </is>
      </c>
      <c r="B3292" s="19" t="inlineStr">
        <is>
          <r>
            <t xml:space="preserve">Servente</t>
          </r>
        </is>
      </c>
      <c r="C3292" s="18" t="inlineStr">
        <is>
          <r>
            <t xml:space="preserve">SP Obras</t>
          </r>
        </is>
      </c>
      <c r="D3292" s="18" t="inlineStr">
        <is>
          <r>
            <t xml:space="preserve">H</t>
          </r>
        </is>
      </c>
      <c r="E3292" s="20" t="n">
        <v>0.4</v>
      </c>
      <c r="F3292" s="21" t="n">
        <v>20.4363</v>
      </c>
      <c r="G3292" s="21" t="n">
        <f>ROUND(ROUND(E3292,4)*F3292,2)</f>
        <v>8.17</v>
      </c>
    </row>
    <row r="3293" customHeight="1" ht="15">
      <c r="A3293" s="2" t="inlineStr"/>
      <c r="B3293" s="2" t="inlineStr"/>
      <c r="C3293" s="2" t="inlineStr"/>
      <c r="D3293" s="2" t="inlineStr"/>
      <c r="E3293" s="22" t="inlineStr">
        <is>
          <r>
            <t xml:space="preserve">TOTAL Mão de Obra:</t>
          </r>
        </is>
      </c>
      <c r="F3293" s="22" t="inlineStr"/>
      <c r="G3293" s="23" t="n">
        <f>SUM(G3291:G3292)</f>
        <v>18.12</v>
      </c>
    </row>
    <row r="3294" customHeight="1" ht="15">
      <c r="A3294" s="2" t="inlineStr"/>
      <c r="B3294" s="2" t="inlineStr"/>
      <c r="C3294" s="2" t="inlineStr"/>
      <c r="D3294" s="2" t="inlineStr"/>
      <c r="E3294" s="24" t="inlineStr">
        <is>
          <r>
            <t xml:space="preserve">VALOR:</t>
          </r>
        </is>
      </c>
      <c r="F3294" s="24" t="inlineStr"/>
      <c r="G3294" s="25" t="n">
        <f>ROUND(SUM(G3284,G3289,G3293),2)</f>
        <v>28.21</v>
      </c>
    </row>
    <row r="3295" customHeight="1" ht="10">
      <c r="A3295" s="2" t="inlineStr"/>
      <c r="B3295" s="2" t="inlineStr"/>
      <c r="C3295" s="2" t="inlineStr"/>
      <c r="D3295" s="2" t="inlineStr"/>
      <c r="E3295" s="14" t="inlineStr"/>
      <c r="F3295" s="14" t="inlineStr"/>
      <c r="G3295" s="14" t="inlineStr"/>
    </row>
    <row r="3296" customHeight="1" ht="20">
      <c r="A3296" s="15" t="inlineStr">
        <is>
          <r>
            <t xml:space="preserve">3.11.7. ​18.06.142​ Placa cerâmica esmaltada antiderrapante PEI-5 para área interna com saída para o exterior, grupo de absorção BIIa, resistência química A, assentado com argamassa colante industrializada​ (M2)</t>
          </r>
        </is>
      </c>
      <c r="B3296" s="15" t="inlineStr"/>
      <c r="C3296" s="15" t="inlineStr"/>
      <c r="D3296" s="15" t="inlineStr"/>
      <c r="E3296" s="15" t="inlineStr"/>
      <c r="F3296" s="15" t="inlineStr"/>
      <c r="G3296" s="15" t="inlineStr"/>
    </row>
    <row r="3297" customHeight="1" ht="15">
      <c r="A3297" s="16" t="inlineStr">
        <is>
          <r>
            <t xml:space="preserve">Material</t>
          </r>
        </is>
      </c>
      <c r="B3297" s="16" t="inlineStr"/>
      <c r="C3297" s="17" t="inlineStr">
        <is>
          <r>
            <t xml:space="preserve">FONTE</t>
          </r>
        </is>
      </c>
      <c r="D3297" s="17" t="inlineStr">
        <is>
          <r>
            <t xml:space="preserve">UNID</t>
          </r>
        </is>
      </c>
      <c r="E3297" s="17" t="inlineStr">
        <is>
          <r>
            <t xml:space="preserve">COEFICIENTE</t>
          </r>
        </is>
      </c>
      <c r="F3297" s="17" t="inlineStr">
        <is>
          <r>
            <t xml:space="preserve">PREÇO UNITÁRIO</t>
          </r>
        </is>
      </c>
      <c r="G3297" s="17" t="inlineStr">
        <is>
          <r>
            <t xml:space="preserve">TOTAL</t>
          </r>
        </is>
      </c>
    </row>
    <row r="3298" customHeight="1" ht="38">
      <c r="A3298" s="18" t="inlineStr">
        <is>
          <r>
            <t xml:space="preserve">B.02.000.039032</t>
          </r>
        </is>
      </c>
      <c r="B3298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3298" s="18" t="inlineStr">
        <is>
          <r>
            <t xml:space="preserve">SP Obras</t>
          </r>
        </is>
      </c>
      <c r="D3298" s="18" t="inlineStr">
        <is>
          <r>
            <t xml:space="preserve">KG</t>
          </r>
        </is>
      </c>
      <c r="E3298" s="20" t="n">
        <v>4.4</v>
      </c>
      <c r="F3298" s="21" t="n">
        <v>1.75</v>
      </c>
      <c r="G3298" s="21" t="n">
        <f>ROUND(ROUND(E3298,4)*F3298,2)</f>
        <v>7.7</v>
      </c>
    </row>
    <row r="3299" customHeight="1" ht="38">
      <c r="A3299" s="18" t="inlineStr">
        <is>
          <r>
            <t xml:space="preserve">G.02.000.034523</t>
          </r>
        </is>
      </c>
      <c r="B3299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3299" s="18" t="inlineStr">
        <is>
          <r>
            <t xml:space="preserve">SP Obras</t>
          </r>
        </is>
      </c>
      <c r="D3299" s="18" t="inlineStr">
        <is>
          <r>
            <t xml:space="preserve">M2</t>
          </r>
        </is>
      </c>
      <c r="E3299" s="20" t="n">
        <v>1.1</v>
      </c>
      <c r="F3299" s="21" t="n">
        <v>98.52</v>
      </c>
      <c r="G3299" s="21" t="n">
        <f>ROUND(ROUND(E3299,4)*F3299,2)</f>
        <v>108.37</v>
      </c>
    </row>
    <row r="3300" customHeight="1" ht="15">
      <c r="A3300" s="2" t="inlineStr"/>
      <c r="B3300" s="2" t="inlineStr"/>
      <c r="C3300" s="2" t="inlineStr"/>
      <c r="D3300" s="2" t="inlineStr"/>
      <c r="E3300" s="22" t="inlineStr">
        <is>
          <r>
            <t xml:space="preserve">TOTAL Material:</t>
          </r>
        </is>
      </c>
      <c r="F3300" s="22" t="inlineStr"/>
      <c r="G3300" s="23" t="n">
        <f>SUM(G3298:G3299)</f>
        <v>116.07</v>
      </c>
    </row>
    <row r="3301" customHeight="1" ht="15">
      <c r="A3301" s="16" t="inlineStr">
        <is>
          <r>
            <t xml:space="preserve">Mão de Obra</t>
          </r>
        </is>
      </c>
      <c r="B3301" s="16" t="inlineStr"/>
      <c r="C3301" s="17" t="inlineStr">
        <is>
          <r>
            <t xml:space="preserve">FONTE</t>
          </r>
        </is>
      </c>
      <c r="D3301" s="17" t="inlineStr">
        <is>
          <r>
            <t xml:space="preserve">UNID</t>
          </r>
        </is>
      </c>
      <c r="E3301" s="17" t="inlineStr">
        <is>
          <r>
            <t xml:space="preserve">COEFICIENTE</t>
          </r>
        </is>
      </c>
      <c r="F3301" s="17" t="inlineStr">
        <is>
          <r>
            <t xml:space="preserve">PREÇO UNITÁRIO</t>
          </r>
        </is>
      </c>
      <c r="G3301" s="17" t="inlineStr">
        <is>
          <r>
            <t xml:space="preserve">TOTAL</t>
          </r>
        </is>
      </c>
    </row>
    <row r="3302" customHeight="1" ht="29">
      <c r="A3302" s="18" t="inlineStr">
        <is>
          <r>
            <t xml:space="preserve">B.01.000.010139</t>
          </r>
        </is>
      </c>
      <c r="B3302" s="19" t="inlineStr">
        <is>
          <r>
            <t xml:space="preserve">Pedreiro</t>
          </r>
        </is>
      </c>
      <c r="C3302" s="18" t="inlineStr">
        <is>
          <r>
            <t xml:space="preserve">SP Obras</t>
          </r>
        </is>
      </c>
      <c r="D3302" s="18" t="inlineStr">
        <is>
          <r>
            <t xml:space="preserve">H</t>
          </r>
        </is>
      </c>
      <c r="E3302" s="20" t="n">
        <v>0.44</v>
      </c>
      <c r="F3302" s="21" t="n">
        <v>24.8727</v>
      </c>
      <c r="G3302" s="21" t="n">
        <f>ROUND(ROUND(E3302,4)*F3302,2)</f>
        <v>10.94</v>
      </c>
    </row>
    <row r="3303" customHeight="1" ht="29">
      <c r="A3303" s="18" t="inlineStr">
        <is>
          <r>
            <t xml:space="preserve">B.01.000.010146</t>
          </r>
        </is>
      </c>
      <c r="B3303" s="19" t="inlineStr">
        <is>
          <r>
            <t xml:space="preserve">Servente</t>
          </r>
        </is>
      </c>
      <c r="C3303" s="18" t="inlineStr">
        <is>
          <r>
            <t xml:space="preserve">SP Obras</t>
          </r>
        </is>
      </c>
      <c r="D3303" s="18" t="inlineStr">
        <is>
          <r>
            <t xml:space="preserve">H</t>
          </r>
        </is>
      </c>
      <c r="E3303" s="20" t="n">
        <v>0.22</v>
      </c>
      <c r="F3303" s="21" t="n">
        <v>20.4363</v>
      </c>
      <c r="G3303" s="21" t="n">
        <f>ROUND(ROUND(E3303,4)*F3303,2)</f>
        <v>4.5</v>
      </c>
    </row>
    <row r="3304" customHeight="1" ht="15">
      <c r="A3304" s="2" t="inlineStr"/>
      <c r="B3304" s="2" t="inlineStr"/>
      <c r="C3304" s="2" t="inlineStr"/>
      <c r="D3304" s="2" t="inlineStr"/>
      <c r="E3304" s="22" t="inlineStr">
        <is>
          <r>
            <t xml:space="preserve">TOTAL Mão de Obra:</t>
          </r>
        </is>
      </c>
      <c r="F3304" s="22" t="inlineStr"/>
      <c r="G3304" s="23" t="n">
        <f>SUM(G3302:G3303)</f>
        <v>15.44</v>
      </c>
    </row>
    <row r="3305" customHeight="1" ht="15">
      <c r="A3305" s="2" t="inlineStr"/>
      <c r="B3305" s="2" t="inlineStr"/>
      <c r="C3305" s="2" t="inlineStr"/>
      <c r="D3305" s="2" t="inlineStr"/>
      <c r="E3305" s="24" t="inlineStr">
        <is>
          <r>
            <t xml:space="preserve">VALOR:</t>
          </r>
        </is>
      </c>
      <c r="F3305" s="24" t="inlineStr"/>
      <c r="G3305" s="25" t="n">
        <f>ROUND(SUM(G3300,G3304),2)</f>
        <v>131.51</v>
      </c>
    </row>
    <row r="3306" customHeight="1" ht="10">
      <c r="A3306" s="2" t="inlineStr"/>
      <c r="B3306" s="2" t="inlineStr"/>
      <c r="C3306" s="2" t="inlineStr"/>
      <c r="D3306" s="2" t="inlineStr"/>
      <c r="E3306" s="14" t="inlineStr"/>
      <c r="F3306" s="14" t="inlineStr"/>
      <c r="G3306" s="14" t="inlineStr"/>
    </row>
    <row r="3307" customHeight="1" ht="20">
      <c r="A3307" s="15" t="inlineStr">
        <is>
          <r>
            <t xml:space="preserve">3.11.8.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3307" s="15" t="inlineStr"/>
      <c r="C3307" s="15" t="inlineStr"/>
      <c r="D3307" s="15" t="inlineStr"/>
      <c r="E3307" s="15" t="inlineStr"/>
      <c r="F3307" s="15" t="inlineStr"/>
      <c r="G3307" s="15" t="inlineStr"/>
    </row>
    <row r="3308" customHeight="1" ht="15">
      <c r="A3308" s="16" t="inlineStr">
        <is>
          <r>
            <t xml:space="preserve">Material</t>
          </r>
        </is>
      </c>
      <c r="B3308" s="16" t="inlineStr"/>
      <c r="C3308" s="17" t="inlineStr">
        <is>
          <r>
            <t xml:space="preserve">FONTE</t>
          </r>
        </is>
      </c>
      <c r="D3308" s="17" t="inlineStr">
        <is>
          <r>
            <t xml:space="preserve">UNID</t>
          </r>
        </is>
      </c>
      <c r="E3308" s="17" t="inlineStr">
        <is>
          <r>
            <t xml:space="preserve">COEFICIENTE</t>
          </r>
        </is>
      </c>
      <c r="F3308" s="17" t="inlineStr">
        <is>
          <r>
            <t xml:space="preserve">PREÇO UNITÁRIO</t>
          </r>
        </is>
      </c>
      <c r="G3308" s="17" t="inlineStr">
        <is>
          <r>
            <t xml:space="preserve">TOTAL</t>
          </r>
        </is>
      </c>
    </row>
    <row r="3309" customHeight="1" ht="38">
      <c r="A3309" s="18" t="inlineStr">
        <is>
          <r>
            <t xml:space="preserve">B.02.000.039032</t>
          </r>
        </is>
      </c>
      <c r="B3309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3309" s="18" t="inlineStr">
        <is>
          <r>
            <t xml:space="preserve">SP Obras</t>
          </r>
        </is>
      </c>
      <c r="D3309" s="18" t="inlineStr">
        <is>
          <r>
            <t xml:space="preserve">KG</t>
          </r>
        </is>
      </c>
      <c r="E3309" s="20" t="n">
        <v>0.5</v>
      </c>
      <c r="F3309" s="21" t="n">
        <v>1.75</v>
      </c>
      <c r="G3309" s="21" t="n">
        <f>ROUND(ROUND(E3309,4)*F3309,2)</f>
        <v>0.88</v>
      </c>
    </row>
    <row r="3310" customHeight="1" ht="38">
      <c r="A3310" s="18" t="inlineStr">
        <is>
          <r>
            <t xml:space="preserve">G.02.000.034523</t>
          </r>
        </is>
      </c>
      <c r="B3310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3310" s="18" t="inlineStr">
        <is>
          <r>
            <t xml:space="preserve">SP Obras</t>
          </r>
        </is>
      </c>
      <c r="D3310" s="18" t="inlineStr">
        <is>
          <r>
            <t xml:space="preserve">M2</t>
          </r>
        </is>
      </c>
      <c r="E3310" s="20" t="n">
        <v>0.188</v>
      </c>
      <c r="F3310" s="21" t="n">
        <v>98.52</v>
      </c>
      <c r="G3310" s="21" t="n">
        <f>ROUND(ROUND(E3310,4)*F3310,2)</f>
        <v>18.52</v>
      </c>
    </row>
    <row r="3311" customHeight="1" ht="15">
      <c r="A3311" s="2" t="inlineStr"/>
      <c r="B3311" s="2" t="inlineStr"/>
      <c r="C3311" s="2" t="inlineStr"/>
      <c r="D3311" s="2" t="inlineStr"/>
      <c r="E3311" s="22" t="inlineStr">
        <is>
          <r>
            <t xml:space="preserve">TOTAL Material:</t>
          </r>
        </is>
      </c>
      <c r="F3311" s="22" t="inlineStr"/>
      <c r="G3311" s="23" t="n">
        <f>SUM(G3309:G3310)</f>
        <v>19.4</v>
      </c>
    </row>
    <row r="3312" customHeight="1" ht="15">
      <c r="A3312" s="16" t="inlineStr">
        <is>
          <r>
            <t xml:space="preserve">Mão de Obra</t>
          </r>
        </is>
      </c>
      <c r="B3312" s="16" t="inlineStr"/>
      <c r="C3312" s="17" t="inlineStr">
        <is>
          <r>
            <t xml:space="preserve">FONTE</t>
          </r>
        </is>
      </c>
      <c r="D3312" s="17" t="inlineStr">
        <is>
          <r>
            <t xml:space="preserve">UNID</t>
          </r>
        </is>
      </c>
      <c r="E3312" s="17" t="inlineStr">
        <is>
          <r>
            <t xml:space="preserve">COEFICIENTE</t>
          </r>
        </is>
      </c>
      <c r="F3312" s="17" t="inlineStr">
        <is>
          <r>
            <t xml:space="preserve">PREÇO UNITÁRIO</t>
          </r>
        </is>
      </c>
      <c r="G3312" s="17" t="inlineStr">
        <is>
          <r>
            <t xml:space="preserve">TOTAL</t>
          </r>
        </is>
      </c>
    </row>
    <row r="3313" customHeight="1" ht="29">
      <c r="A3313" s="18" t="inlineStr">
        <is>
          <r>
            <t xml:space="preserve">B.01.000.010139</t>
          </r>
        </is>
      </c>
      <c r="B3313" s="19" t="inlineStr">
        <is>
          <r>
            <t xml:space="preserve">Pedreiro</t>
          </r>
        </is>
      </c>
      <c r="C3313" s="18" t="inlineStr">
        <is>
          <r>
            <t xml:space="preserve">SP Obras</t>
          </r>
        </is>
      </c>
      <c r="D3313" s="18" t="inlineStr">
        <is>
          <r>
            <t xml:space="preserve">H</t>
          </r>
        </is>
      </c>
      <c r="E3313" s="20" t="n">
        <v>0.0352</v>
      </c>
      <c r="F3313" s="21" t="n">
        <v>24.8727</v>
      </c>
      <c r="G3313" s="21" t="n">
        <f>ROUND(ROUND(E3313,4)*F3313,2)</f>
        <v>0.88</v>
      </c>
    </row>
    <row r="3314" customHeight="1" ht="29">
      <c r="A3314" s="18" t="inlineStr">
        <is>
          <r>
            <t xml:space="preserve">B.01.000.010146</t>
          </r>
        </is>
      </c>
      <c r="B3314" s="19" t="inlineStr">
        <is>
          <r>
            <t xml:space="preserve">Servente</t>
          </r>
        </is>
      </c>
      <c r="C3314" s="18" t="inlineStr">
        <is>
          <r>
            <t xml:space="preserve">SP Obras</t>
          </r>
        </is>
      </c>
      <c r="D3314" s="18" t="inlineStr">
        <is>
          <r>
            <t xml:space="preserve">H</t>
          </r>
        </is>
      </c>
      <c r="E3314" s="20" t="n">
        <v>0.0176</v>
      </c>
      <c r="F3314" s="21" t="n">
        <v>20.4363</v>
      </c>
      <c r="G3314" s="21" t="n">
        <f>ROUND(ROUND(E3314,4)*F3314,2)</f>
        <v>0.36</v>
      </c>
    </row>
    <row r="3315" customHeight="1" ht="15">
      <c r="A3315" s="2" t="inlineStr"/>
      <c r="B3315" s="2" t="inlineStr"/>
      <c r="C3315" s="2" t="inlineStr"/>
      <c r="D3315" s="2" t="inlineStr"/>
      <c r="E3315" s="22" t="inlineStr">
        <is>
          <r>
            <t xml:space="preserve">TOTAL Mão de Obra:</t>
          </r>
        </is>
      </c>
      <c r="F3315" s="22" t="inlineStr"/>
      <c r="G3315" s="23" t="n">
        <f>SUM(G3313:G3314)</f>
        <v>1.24</v>
      </c>
    </row>
    <row r="3316" customHeight="1" ht="15">
      <c r="A3316" s="2" t="inlineStr"/>
      <c r="B3316" s="2" t="inlineStr"/>
      <c r="C3316" s="2" t="inlineStr"/>
      <c r="D3316" s="2" t="inlineStr"/>
      <c r="E3316" s="24" t="inlineStr">
        <is>
          <r>
            <t xml:space="preserve">VALOR:</t>
          </r>
        </is>
      </c>
      <c r="F3316" s="24" t="inlineStr"/>
      <c r="G3316" s="25" t="n">
        <f>ROUND(SUM(G3311,G3315),2)</f>
        <v>20.64</v>
      </c>
    </row>
    <row r="3317" customHeight="1" ht="10">
      <c r="A3317" s="2" t="inlineStr"/>
      <c r="B3317" s="2" t="inlineStr"/>
      <c r="C3317" s="2" t="inlineStr"/>
      <c r="D3317" s="2" t="inlineStr"/>
      <c r="E3317" s="14" t="inlineStr"/>
      <c r="F3317" s="14" t="inlineStr"/>
      <c r="G3317" s="14" t="inlineStr"/>
    </row>
    <row r="3318" customHeight="1" ht="20">
      <c r="A3318" s="15" t="inlineStr">
        <is>
          <r>
            <t xml:space="preserve">3.11.9. ​18.06.410​ Rejuntamento em placas cerâmicas com argamassa industrializada para rejunte, juntas acima de 3 até 5 mm​ (M2)</t>
          </r>
        </is>
      </c>
      <c r="B3318" s="15" t="inlineStr"/>
      <c r="C3318" s="15" t="inlineStr"/>
      <c r="D3318" s="15" t="inlineStr"/>
      <c r="E3318" s="15" t="inlineStr"/>
      <c r="F3318" s="15" t="inlineStr"/>
      <c r="G3318" s="15" t="inlineStr"/>
    </row>
    <row r="3319" customHeight="1" ht="15">
      <c r="A3319" s="16" t="inlineStr">
        <is>
          <r>
            <t xml:space="preserve">Mão de Obra</t>
          </r>
        </is>
      </c>
      <c r="B3319" s="16" t="inlineStr"/>
      <c r="C3319" s="17" t="inlineStr">
        <is>
          <r>
            <t xml:space="preserve">FONTE</t>
          </r>
        </is>
      </c>
      <c r="D3319" s="17" t="inlineStr">
        <is>
          <r>
            <t xml:space="preserve">UNID</t>
          </r>
        </is>
      </c>
      <c r="E3319" s="17" t="inlineStr">
        <is>
          <r>
            <t xml:space="preserve">COEFICIENTE</t>
          </r>
        </is>
      </c>
      <c r="F3319" s="17" t="inlineStr">
        <is>
          <r>
            <t xml:space="preserve">PREÇO UNITÁRIO</t>
          </r>
        </is>
      </c>
      <c r="G3319" s="17" t="inlineStr">
        <is>
          <r>
            <t xml:space="preserve">TOTAL</t>
          </r>
        </is>
      </c>
    </row>
    <row r="3320" customHeight="1" ht="29">
      <c r="A3320" s="18" t="inlineStr">
        <is>
          <r>
            <t xml:space="preserve">B.01.000.010139</t>
          </r>
        </is>
      </c>
      <c r="B3320" s="19" t="inlineStr">
        <is>
          <r>
            <t xml:space="preserve">Pedreiro</t>
          </r>
        </is>
      </c>
      <c r="C3320" s="18" t="inlineStr">
        <is>
          <r>
            <t xml:space="preserve">SP Obras</t>
          </r>
        </is>
      </c>
      <c r="D3320" s="18" t="inlineStr">
        <is>
          <r>
            <t xml:space="preserve">H</t>
          </r>
        </is>
      </c>
      <c r="E3320" s="20" t="n">
        <v>0.25</v>
      </c>
      <c r="F3320" s="21" t="n">
        <v>24.8727</v>
      </c>
      <c r="G3320" s="21" t="n">
        <f>ROUND(ROUND(E3320,4)*F3320,2)</f>
        <v>6.22</v>
      </c>
    </row>
    <row r="3321" customHeight="1" ht="29">
      <c r="A3321" s="18" t="inlineStr">
        <is>
          <r>
            <t xml:space="preserve">B.01.000.010146</t>
          </r>
        </is>
      </c>
      <c r="B3321" s="19" t="inlineStr">
        <is>
          <r>
            <t xml:space="preserve">Servente</t>
          </r>
        </is>
      </c>
      <c r="C3321" s="18" t="inlineStr">
        <is>
          <r>
            <t xml:space="preserve">SP Obras</t>
          </r>
        </is>
      </c>
      <c r="D3321" s="18" t="inlineStr">
        <is>
          <r>
            <t xml:space="preserve">H</t>
          </r>
        </is>
      </c>
      <c r="E3321" s="20" t="n">
        <v>0.2</v>
      </c>
      <c r="F3321" s="21" t="n">
        <v>20.4363</v>
      </c>
      <c r="G3321" s="21" t="n">
        <f>ROUND(ROUND(E3321,4)*F3321,2)</f>
        <v>4.09</v>
      </c>
    </row>
    <row r="3322" customHeight="1" ht="15">
      <c r="A3322" s="2" t="inlineStr"/>
      <c r="B3322" s="2" t="inlineStr"/>
      <c r="C3322" s="2" t="inlineStr"/>
      <c r="D3322" s="2" t="inlineStr"/>
      <c r="E3322" s="22" t="inlineStr">
        <is>
          <r>
            <t xml:space="preserve">TOTAL Mão de Obra:</t>
          </r>
        </is>
      </c>
      <c r="F3322" s="22" t="inlineStr"/>
      <c r="G3322" s="23" t="n">
        <f>SUM(G3320:G3321)</f>
        <v>10.31</v>
      </c>
    </row>
    <row r="3323" customHeight="1" ht="15">
      <c r="A3323" s="16" t="inlineStr">
        <is>
          <r>
            <t xml:space="preserve">Serviço</t>
          </r>
        </is>
      </c>
      <c r="B3323" s="16" t="inlineStr"/>
      <c r="C3323" s="17" t="inlineStr">
        <is>
          <r>
            <t xml:space="preserve">FONTE</t>
          </r>
        </is>
      </c>
      <c r="D3323" s="17" t="inlineStr">
        <is>
          <r>
            <t xml:space="preserve">UNID</t>
          </r>
        </is>
      </c>
      <c r="E3323" s="17" t="inlineStr">
        <is>
          <r>
            <t xml:space="preserve">COEFICIENTE</t>
          </r>
        </is>
      </c>
      <c r="F3323" s="17" t="inlineStr">
        <is>
          <r>
            <t xml:space="preserve">PREÇO UNITÁRIO</t>
          </r>
        </is>
      </c>
      <c r="G3323" s="17" t="inlineStr">
        <is>
          <r>
            <t xml:space="preserve">TOTAL</t>
          </r>
        </is>
      </c>
    </row>
    <row r="3324" customHeight="1" ht="29">
      <c r="A3324" s="18" t="inlineStr">
        <is>
          <r>
            <t xml:space="preserve">B.02.000.039027</t>
          </r>
        </is>
      </c>
      <c r="B3324" s="19" t="inlineStr">
        <is>
          <r>
            <t xml:space="preserve">Rejunte flexível cores diversas, para áreas interna e externa, pisos e paredes, juntas de 2 a 10 mm</t>
          </r>
        </is>
      </c>
      <c r="C3324" s="18" t="inlineStr">
        <is>
          <r>
            <t xml:space="preserve">SP Obras</t>
          </r>
        </is>
      </c>
      <c r="D3324" s="18" t="inlineStr">
        <is>
          <r>
            <t xml:space="preserve">KG</t>
          </r>
        </is>
      </c>
      <c r="E3324" s="20" t="n">
        <v>0.4</v>
      </c>
      <c r="F3324" s="21" t="n">
        <v>7.39</v>
      </c>
      <c r="G3324" s="21" t="n">
        <f>ROUND(ROUND(E3324,4)*F3324,2)</f>
        <v>2.96</v>
      </c>
    </row>
    <row r="3325" customHeight="1" ht="15">
      <c r="A3325" s="2" t="inlineStr"/>
      <c r="B3325" s="2" t="inlineStr"/>
      <c r="C3325" s="2" t="inlineStr"/>
      <c r="D3325" s="2" t="inlineStr"/>
      <c r="E3325" s="22" t="inlineStr">
        <is>
          <r>
            <t xml:space="preserve">TOTAL Serviço:</t>
          </r>
        </is>
      </c>
      <c r="F3325" s="22" t="inlineStr"/>
      <c r="G3325" s="23" t="n">
        <f>SUM(G3324:G3324)</f>
        <v>2.96</v>
      </c>
    </row>
    <row r="3326" customHeight="1" ht="15">
      <c r="A3326" s="2" t="inlineStr"/>
      <c r="B3326" s="2" t="inlineStr"/>
      <c r="C3326" s="2" t="inlineStr"/>
      <c r="D3326" s="2" t="inlineStr"/>
      <c r="E3326" s="24" t="inlineStr">
        <is>
          <r>
            <t xml:space="preserve">VALOR:</t>
          </r>
        </is>
      </c>
      <c r="F3326" s="24" t="inlineStr"/>
      <c r="G3326" s="25" t="n">
        <f>ROUND(SUM(G3322,G3325),2)</f>
        <v>13.27</v>
      </c>
    </row>
    <row r="3327" customHeight="1" ht="10">
      <c r="A3327" s="2" t="inlineStr"/>
      <c r="B3327" s="2" t="inlineStr"/>
      <c r="C3327" s="2" t="inlineStr"/>
      <c r="D3327" s="2" t="inlineStr"/>
      <c r="E3327" s="14" t="inlineStr"/>
      <c r="F3327" s="14" t="inlineStr"/>
      <c r="G3327" s="14" t="inlineStr"/>
    </row>
    <row r="3328" customHeight="1" ht="20">
      <c r="A3328" s="15" t="inlineStr">
        <is>
          <r>
            <t xml:space="preserve">3.11.10. ​18.06.510​ Rejuntamento de rodapé em placas cerâmicas com argamassa industrializada para rejunte, altura até 10 cm, juntas acima de 3 até 5 mm​ (M)</t>
          </r>
        </is>
      </c>
      <c r="B3328" s="15" t="inlineStr"/>
      <c r="C3328" s="15" t="inlineStr"/>
      <c r="D3328" s="15" t="inlineStr"/>
      <c r="E3328" s="15" t="inlineStr"/>
      <c r="F3328" s="15" t="inlineStr"/>
      <c r="G3328" s="15" t="inlineStr"/>
    </row>
    <row r="3329" customHeight="1" ht="15">
      <c r="A3329" s="16" t="inlineStr">
        <is>
          <r>
            <t xml:space="preserve">Mão de Obra</t>
          </r>
        </is>
      </c>
      <c r="B3329" s="16" t="inlineStr"/>
      <c r="C3329" s="17" t="inlineStr">
        <is>
          <r>
            <t xml:space="preserve">FONTE</t>
          </r>
        </is>
      </c>
      <c r="D3329" s="17" t="inlineStr">
        <is>
          <r>
            <t xml:space="preserve">UNID</t>
          </r>
        </is>
      </c>
      <c r="E3329" s="17" t="inlineStr">
        <is>
          <r>
            <t xml:space="preserve">COEFICIENTE</t>
          </r>
        </is>
      </c>
      <c r="F3329" s="17" t="inlineStr">
        <is>
          <r>
            <t xml:space="preserve">PREÇO UNITÁRIO</t>
          </r>
        </is>
      </c>
      <c r="G3329" s="17" t="inlineStr">
        <is>
          <r>
            <t xml:space="preserve">TOTAL</t>
          </r>
        </is>
      </c>
    </row>
    <row r="3330" customHeight="1" ht="29">
      <c r="A3330" s="18" t="inlineStr">
        <is>
          <r>
            <t xml:space="preserve">B.01.000.010139</t>
          </r>
        </is>
      </c>
      <c r="B3330" s="19" t="inlineStr">
        <is>
          <r>
            <t xml:space="preserve">Pedreiro</t>
          </r>
        </is>
      </c>
      <c r="C3330" s="18" t="inlineStr">
        <is>
          <r>
            <t xml:space="preserve">SP Obras</t>
          </r>
        </is>
      </c>
      <c r="D3330" s="18" t="inlineStr">
        <is>
          <r>
            <t xml:space="preserve">H</t>
          </r>
        </is>
      </c>
      <c r="E3330" s="20" t="n">
        <v>0.03</v>
      </c>
      <c r="F3330" s="21" t="n">
        <v>24.8727</v>
      </c>
      <c r="G3330" s="21" t="n">
        <f>ROUND(ROUND(E3330,4)*F3330,2)</f>
        <v>0.75</v>
      </c>
    </row>
    <row r="3331" customHeight="1" ht="29">
      <c r="A3331" s="18" t="inlineStr">
        <is>
          <r>
            <t xml:space="preserve">B.01.000.010146</t>
          </r>
        </is>
      </c>
      <c r="B3331" s="19" t="inlineStr">
        <is>
          <r>
            <t xml:space="preserve">Servente</t>
          </r>
        </is>
      </c>
      <c r="C3331" s="18" t="inlineStr">
        <is>
          <r>
            <t xml:space="preserve">SP Obras</t>
          </r>
        </is>
      </c>
      <c r="D3331" s="18" t="inlineStr">
        <is>
          <r>
            <t xml:space="preserve">H</t>
          </r>
        </is>
      </c>
      <c r="E3331" s="20" t="n">
        <v>0.02</v>
      </c>
      <c r="F3331" s="21" t="n">
        <v>20.4363</v>
      </c>
      <c r="G3331" s="21" t="n">
        <f>ROUND(ROUND(E3331,4)*F3331,2)</f>
        <v>0.41</v>
      </c>
    </row>
    <row r="3332" customHeight="1" ht="15">
      <c r="A3332" s="2" t="inlineStr"/>
      <c r="B3332" s="2" t="inlineStr"/>
      <c r="C3332" s="2" t="inlineStr"/>
      <c r="D3332" s="2" t="inlineStr"/>
      <c r="E3332" s="22" t="inlineStr">
        <is>
          <r>
            <t xml:space="preserve">TOTAL Mão de Obra:</t>
          </r>
        </is>
      </c>
      <c r="F3332" s="22" t="inlineStr"/>
      <c r="G3332" s="23" t="n">
        <f>SUM(G3330:G3331)</f>
        <v>1.16</v>
      </c>
    </row>
    <row r="3333" customHeight="1" ht="15">
      <c r="A3333" s="16" t="inlineStr">
        <is>
          <r>
            <t xml:space="preserve">Serviço</t>
          </r>
        </is>
      </c>
      <c r="B3333" s="16" t="inlineStr"/>
      <c r="C3333" s="17" t="inlineStr">
        <is>
          <r>
            <t xml:space="preserve">FONTE</t>
          </r>
        </is>
      </c>
      <c r="D3333" s="17" t="inlineStr">
        <is>
          <r>
            <t xml:space="preserve">UNID</t>
          </r>
        </is>
      </c>
      <c r="E3333" s="17" t="inlineStr">
        <is>
          <r>
            <t xml:space="preserve">COEFICIENTE</t>
          </r>
        </is>
      </c>
      <c r="F3333" s="17" t="inlineStr">
        <is>
          <r>
            <t xml:space="preserve">PREÇO UNITÁRIO</t>
          </r>
        </is>
      </c>
      <c r="G3333" s="17" t="inlineStr">
        <is>
          <r>
            <t xml:space="preserve">TOTAL</t>
          </r>
        </is>
      </c>
    </row>
    <row r="3334" customHeight="1" ht="29">
      <c r="A3334" s="18" t="inlineStr">
        <is>
          <r>
            <t xml:space="preserve">B.02.000.039027</t>
          </r>
        </is>
      </c>
      <c r="B3334" s="19" t="inlineStr">
        <is>
          <r>
            <t xml:space="preserve">Rejunte flexível cores diversas, para áreas interna e externa, pisos e paredes, juntas de 2 a 10 mm</t>
          </r>
        </is>
      </c>
      <c r="C3334" s="18" t="inlineStr">
        <is>
          <r>
            <t xml:space="preserve">SP Obras</t>
          </r>
        </is>
      </c>
      <c r="D3334" s="18" t="inlineStr">
        <is>
          <r>
            <t xml:space="preserve">KG</t>
          </r>
        </is>
      </c>
      <c r="E3334" s="20" t="n">
        <v>0.04</v>
      </c>
      <c r="F3334" s="21" t="n">
        <v>7.39</v>
      </c>
      <c r="G3334" s="21" t="n">
        <f>ROUND(ROUND(E3334,4)*F3334,2)</f>
        <v>0.3</v>
      </c>
    </row>
    <row r="3335" customHeight="1" ht="15">
      <c r="A3335" s="2" t="inlineStr"/>
      <c r="B3335" s="2" t="inlineStr"/>
      <c r="C3335" s="2" t="inlineStr"/>
      <c r="D3335" s="2" t="inlineStr"/>
      <c r="E3335" s="22" t="inlineStr">
        <is>
          <r>
            <t xml:space="preserve">TOTAL Serviço:</t>
          </r>
        </is>
      </c>
      <c r="F3335" s="22" t="inlineStr"/>
      <c r="G3335" s="23" t="n">
        <f>SUM(G3334:G3334)</f>
        <v>0.3</v>
      </c>
    </row>
    <row r="3336" customHeight="1" ht="15">
      <c r="A3336" s="2" t="inlineStr"/>
      <c r="B3336" s="2" t="inlineStr"/>
      <c r="C3336" s="2" t="inlineStr"/>
      <c r="D3336" s="2" t="inlineStr"/>
      <c r="E3336" s="24" t="inlineStr">
        <is>
          <r>
            <t xml:space="preserve">VALOR:</t>
          </r>
        </is>
      </c>
      <c r="F3336" s="24" t="inlineStr"/>
      <c r="G3336" s="25" t="n">
        <f>ROUND(SUM(G3332,G3335),2)</f>
        <v>1.46</v>
      </c>
    </row>
    <row r="3337" customHeight="1" ht="10">
      <c r="A3337" s="2" t="inlineStr"/>
      <c r="B3337" s="2" t="inlineStr"/>
      <c r="C3337" s="2" t="inlineStr"/>
      <c r="D3337" s="2" t="inlineStr"/>
      <c r="E3337" s="14" t="inlineStr"/>
      <c r="F3337" s="14" t="inlineStr"/>
      <c r="G3337" s="14" t="inlineStr"/>
    </row>
    <row r="3338" customHeight="1" ht="20">
      <c r="A3338" s="15" t="inlineStr">
        <is>
          <r>
            <t xml:space="preserve">3.11.11. ​18.11.032​ Revestimento em placa cerâmica esmaltada de 15x15 cm, tipo monocolor, assentado e rejuntado com argamassa industrializada​ (M2)</t>
          </r>
        </is>
      </c>
      <c r="B3338" s="15" t="inlineStr"/>
      <c r="C3338" s="15" t="inlineStr"/>
      <c r="D3338" s="15" t="inlineStr"/>
      <c r="E3338" s="15" t="inlineStr"/>
      <c r="F3338" s="15" t="inlineStr"/>
      <c r="G3338" s="15" t="inlineStr"/>
    </row>
    <row r="3339" customHeight="1" ht="15">
      <c r="A3339" s="16" t="inlineStr">
        <is>
          <r>
            <t xml:space="preserve">Material</t>
          </r>
        </is>
      </c>
      <c r="B3339" s="16" t="inlineStr"/>
      <c r="C3339" s="17" t="inlineStr">
        <is>
          <r>
            <t xml:space="preserve">FONTE</t>
          </r>
        </is>
      </c>
      <c r="D3339" s="17" t="inlineStr">
        <is>
          <r>
            <t xml:space="preserve">UNID</t>
          </r>
        </is>
      </c>
      <c r="E3339" s="17" t="inlineStr">
        <is>
          <r>
            <t xml:space="preserve">COEFICIENTE</t>
          </r>
        </is>
      </c>
      <c r="F3339" s="17" t="inlineStr">
        <is>
          <r>
            <t xml:space="preserve">PREÇO UNITÁRIO</t>
          </r>
        </is>
      </c>
      <c r="G3339" s="17" t="inlineStr">
        <is>
          <r>
            <t xml:space="preserve">TOTAL</t>
          </r>
        </is>
      </c>
    </row>
    <row r="3340" customHeight="1" ht="29">
      <c r="A3340" s="18" t="inlineStr">
        <is>
          <r>
            <t xml:space="preserve">B.02.000.039031</t>
          </r>
        </is>
      </c>
      <c r="B3340" s="19" t="inlineStr">
        <is>
          <r>
            <t xml:space="preserve">Argamassa colante industrializada para assentamento, uso interno, tipo AC-I, conforme NBR 14081</t>
          </r>
        </is>
      </c>
      <c r="C3340" s="18" t="inlineStr">
        <is>
          <r>
            <t xml:space="preserve">SP Obras</t>
          </r>
        </is>
      </c>
      <c r="D3340" s="18" t="inlineStr">
        <is>
          <r>
            <t xml:space="preserve">KG</t>
          </r>
        </is>
      </c>
      <c r="E3340" s="20" t="n">
        <v>4.4</v>
      </c>
      <c r="F3340" s="21" t="n">
        <v>0.87</v>
      </c>
      <c r="G3340" s="21" t="n">
        <f>ROUND(ROUND(E3340,4)*F3340,2)</f>
        <v>3.83</v>
      </c>
    </row>
    <row r="3341" customHeight="1" ht="29">
      <c r="A3341" s="18" t="inlineStr">
        <is>
          <r>
            <t xml:space="preserve">G.02.000.023008</t>
          </r>
        </is>
      </c>
      <c r="B3341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3341" s="18" t="inlineStr">
        <is>
          <r>
            <t xml:space="preserve">SP Obras</t>
          </r>
        </is>
      </c>
      <c r="D3341" s="18" t="inlineStr">
        <is>
          <r>
            <t xml:space="preserve">M2</t>
          </r>
        </is>
      </c>
      <c r="E3341" s="20" t="n">
        <v>1.1</v>
      </c>
      <c r="F3341" s="21" t="n">
        <v>61.89</v>
      </c>
      <c r="G3341" s="21" t="n">
        <f>ROUND(ROUND(E3341,4)*F3341,2)</f>
        <v>68.08</v>
      </c>
    </row>
    <row r="3342" customHeight="1" ht="15">
      <c r="A3342" s="2" t="inlineStr"/>
      <c r="B3342" s="2" t="inlineStr"/>
      <c r="C3342" s="2" t="inlineStr"/>
      <c r="D3342" s="2" t="inlineStr"/>
      <c r="E3342" s="22" t="inlineStr">
        <is>
          <r>
            <t xml:space="preserve">TOTAL Material:</t>
          </r>
        </is>
      </c>
      <c r="F3342" s="22" t="inlineStr"/>
      <c r="G3342" s="23" t="n">
        <f>SUM(G3340:G3341)</f>
        <v>71.91</v>
      </c>
    </row>
    <row r="3343" customHeight="1" ht="15">
      <c r="A3343" s="16" t="inlineStr">
        <is>
          <r>
            <t xml:space="preserve">Mão de Obra</t>
          </r>
        </is>
      </c>
      <c r="B3343" s="16" t="inlineStr"/>
      <c r="C3343" s="17" t="inlineStr">
        <is>
          <r>
            <t xml:space="preserve">FONTE</t>
          </r>
        </is>
      </c>
      <c r="D3343" s="17" t="inlineStr">
        <is>
          <r>
            <t xml:space="preserve">UNID</t>
          </r>
        </is>
      </c>
      <c r="E3343" s="17" t="inlineStr">
        <is>
          <r>
            <t xml:space="preserve">COEFICIENTE</t>
          </r>
        </is>
      </c>
      <c r="F3343" s="17" t="inlineStr">
        <is>
          <r>
            <t xml:space="preserve">PREÇO UNITÁRIO</t>
          </r>
        </is>
      </c>
      <c r="G3343" s="17" t="inlineStr">
        <is>
          <r>
            <t xml:space="preserve">TOTAL</t>
          </r>
        </is>
      </c>
    </row>
    <row r="3344" customHeight="1" ht="29">
      <c r="A3344" s="18" t="inlineStr">
        <is>
          <r>
            <t xml:space="preserve">B.01.000.010139</t>
          </r>
        </is>
      </c>
      <c r="B3344" s="19" t="inlineStr">
        <is>
          <r>
            <t xml:space="preserve">Pedreiro</t>
          </r>
        </is>
      </c>
      <c r="C3344" s="18" t="inlineStr">
        <is>
          <r>
            <t xml:space="preserve">SP Obras</t>
          </r>
        </is>
      </c>
      <c r="D3344" s="18" t="inlineStr">
        <is>
          <r>
            <t xml:space="preserve">H</t>
          </r>
        </is>
      </c>
      <c r="E3344" s="20" t="n">
        <v>0.6</v>
      </c>
      <c r="F3344" s="21" t="n">
        <v>24.8727</v>
      </c>
      <c r="G3344" s="21" t="n">
        <f>ROUND(ROUND(E3344,4)*F3344,2)</f>
        <v>14.92</v>
      </c>
    </row>
    <row r="3345" customHeight="1" ht="29">
      <c r="A3345" s="18" t="inlineStr">
        <is>
          <r>
            <t xml:space="preserve">B.01.000.010146</t>
          </r>
        </is>
      </c>
      <c r="B3345" s="19" t="inlineStr">
        <is>
          <r>
            <t xml:space="preserve">Servente</t>
          </r>
        </is>
      </c>
      <c r="C3345" s="18" t="inlineStr">
        <is>
          <r>
            <t xml:space="preserve">SP Obras</t>
          </r>
        </is>
      </c>
      <c r="D3345" s="18" t="inlineStr">
        <is>
          <r>
            <t xml:space="preserve">H</t>
          </r>
        </is>
      </c>
      <c r="E3345" s="20" t="n">
        <v>0.4</v>
      </c>
      <c r="F3345" s="21" t="n">
        <v>20.4363</v>
      </c>
      <c r="G3345" s="21" t="n">
        <f>ROUND(ROUND(E3345,4)*F3345,2)</f>
        <v>8.17</v>
      </c>
    </row>
    <row r="3346" customHeight="1" ht="15">
      <c r="A3346" s="2" t="inlineStr"/>
      <c r="B3346" s="2" t="inlineStr"/>
      <c r="C3346" s="2" t="inlineStr"/>
      <c r="D3346" s="2" t="inlineStr"/>
      <c r="E3346" s="22" t="inlineStr">
        <is>
          <r>
            <t xml:space="preserve">TOTAL Mão de Obra:</t>
          </r>
        </is>
      </c>
      <c r="F3346" s="22" t="inlineStr"/>
      <c r="G3346" s="23" t="n">
        <f>SUM(G3344:G3345)</f>
        <v>23.09</v>
      </c>
    </row>
    <row r="3347" customHeight="1" ht="15">
      <c r="A3347" s="16" t="inlineStr">
        <is>
          <r>
            <t xml:space="preserve">Serviço</t>
          </r>
        </is>
      </c>
      <c r="B3347" s="16" t="inlineStr"/>
      <c r="C3347" s="17" t="inlineStr">
        <is>
          <r>
            <t xml:space="preserve">FONTE</t>
          </r>
        </is>
      </c>
      <c r="D3347" s="17" t="inlineStr">
        <is>
          <r>
            <t xml:space="preserve">UNID</t>
          </r>
        </is>
      </c>
      <c r="E3347" s="17" t="inlineStr">
        <is>
          <r>
            <t xml:space="preserve">COEFICIENTE</t>
          </r>
        </is>
      </c>
      <c r="F3347" s="17" t="inlineStr">
        <is>
          <r>
            <t xml:space="preserve">PREÇO UNITÁRIO</t>
          </r>
        </is>
      </c>
      <c r="G3347" s="17" t="inlineStr">
        <is>
          <r>
            <t xml:space="preserve">TOTAL</t>
          </r>
        </is>
      </c>
    </row>
    <row r="3348" customHeight="1" ht="29">
      <c r="A3348" s="18" t="inlineStr">
        <is>
          <r>
            <t xml:space="preserve">B.02.000.039027</t>
          </r>
        </is>
      </c>
      <c r="B3348" s="19" t="inlineStr">
        <is>
          <r>
            <t xml:space="preserve">Rejunte flexível cores diversas, para áreas interna e externa, pisos e paredes, juntas de 2 a 10 mm</t>
          </r>
        </is>
      </c>
      <c r="C3348" s="18" t="inlineStr">
        <is>
          <r>
            <t xml:space="preserve">SP Obras</t>
          </r>
        </is>
      </c>
      <c r="D3348" s="18" t="inlineStr">
        <is>
          <r>
            <t xml:space="preserve">KG</t>
          </r>
        </is>
      </c>
      <c r="E3348" s="20" t="n">
        <v>0.45</v>
      </c>
      <c r="F3348" s="21" t="n">
        <v>7.39</v>
      </c>
      <c r="G3348" s="21" t="n">
        <f>ROUND(ROUND(E3348,4)*F3348,2)</f>
        <v>3.33</v>
      </c>
    </row>
    <row r="3349" customHeight="1" ht="15">
      <c r="A3349" s="2" t="inlineStr"/>
      <c r="B3349" s="2" t="inlineStr"/>
      <c r="C3349" s="2" t="inlineStr"/>
      <c r="D3349" s="2" t="inlineStr"/>
      <c r="E3349" s="22" t="inlineStr">
        <is>
          <r>
            <t xml:space="preserve">TOTAL Serviço:</t>
          </r>
        </is>
      </c>
      <c r="F3349" s="22" t="inlineStr"/>
      <c r="G3349" s="23" t="n">
        <f>SUM(G3348:G3348)</f>
        <v>3.33</v>
      </c>
    </row>
    <row r="3350" customHeight="1" ht="15">
      <c r="A3350" s="2" t="inlineStr"/>
      <c r="B3350" s="2" t="inlineStr"/>
      <c r="C3350" s="2" t="inlineStr"/>
      <c r="D3350" s="2" t="inlineStr"/>
      <c r="E3350" s="24" t="inlineStr">
        <is>
          <r>
            <t xml:space="preserve">VALOR:</t>
          </r>
        </is>
      </c>
      <c r="F3350" s="24" t="inlineStr"/>
      <c r="G3350" s="25" t="n">
        <f>ROUND(SUM(G3342,G3346,G3349),2)</f>
        <v>98.34</v>
      </c>
    </row>
    <row r="3351" customHeight="1" ht="10">
      <c r="A3351" s="2" t="inlineStr"/>
      <c r="B3351" s="2" t="inlineStr"/>
      <c r="C3351" s="2" t="inlineStr"/>
      <c r="D3351" s="2" t="inlineStr"/>
      <c r="E3351" s="14" t="inlineStr"/>
      <c r="F3351" s="14" t="inlineStr"/>
      <c r="G3351" s="14" t="inlineStr"/>
    </row>
    <row r="3352" customHeight="1" ht="20">
      <c r="A3352" s="15" t="inlineStr">
        <is>
          <r>
            <t xml:space="preserve">3.11.12. ​19.01.062​ Peitoril e/ou soleira em granito, espessura de 2 cm e largura até 20 cm, acabamento polido​ (M)</t>
          </r>
        </is>
      </c>
      <c r="B3352" s="15" t="inlineStr"/>
      <c r="C3352" s="15" t="inlineStr"/>
      <c r="D3352" s="15" t="inlineStr"/>
      <c r="E3352" s="15" t="inlineStr"/>
      <c r="F3352" s="15" t="inlineStr"/>
      <c r="G3352" s="15" t="inlineStr"/>
    </row>
    <row r="3353" customHeight="1" ht="15">
      <c r="A3353" s="16" t="inlineStr">
        <is>
          <r>
            <t xml:space="preserve">Material</t>
          </r>
        </is>
      </c>
      <c r="B3353" s="16" t="inlineStr"/>
      <c r="C3353" s="17" t="inlineStr">
        <is>
          <r>
            <t xml:space="preserve">FONTE</t>
          </r>
        </is>
      </c>
      <c r="D3353" s="17" t="inlineStr">
        <is>
          <r>
            <t xml:space="preserve">UNID</t>
          </r>
        </is>
      </c>
      <c r="E3353" s="17" t="inlineStr">
        <is>
          <r>
            <t xml:space="preserve">COEFICIENTE</t>
          </r>
        </is>
      </c>
      <c r="F3353" s="17" t="inlineStr">
        <is>
          <r>
            <t xml:space="preserve">PREÇO UNITÁRIO</t>
          </r>
        </is>
      </c>
      <c r="G3353" s="17" t="inlineStr">
        <is>
          <r>
            <t xml:space="preserve">TOTAL</t>
          </r>
        </is>
      </c>
    </row>
    <row r="3354" customHeight="1" ht="29">
      <c r="A3354" s="18" t="inlineStr">
        <is>
          <r>
            <t xml:space="preserve">B.02.000.039056</t>
          </r>
        </is>
      </c>
      <c r="B3354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3354" s="18" t="inlineStr">
        <is>
          <r>
            <t xml:space="preserve">SP Obras</t>
          </r>
        </is>
      </c>
      <c r="D3354" s="18" t="inlineStr">
        <is>
          <r>
            <t xml:space="preserve">KG</t>
          </r>
        </is>
      </c>
      <c r="E3354" s="20" t="n">
        <v>1.0</v>
      </c>
      <c r="F3354" s="21" t="n">
        <v>3.83</v>
      </c>
      <c r="G3354" s="21" t="n">
        <f>ROUND(ROUND(E3354,4)*F3354,2)</f>
        <v>3.83</v>
      </c>
    </row>
    <row r="3355" customHeight="1" ht="38">
      <c r="A3355" s="18" t="inlineStr">
        <is>
          <r>
            <t xml:space="preserve">K.02.000.032508</t>
          </r>
        </is>
      </c>
      <c r="B3355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3355" s="18" t="inlineStr">
        <is>
          <r>
            <t xml:space="preserve">SP Obras</t>
          </r>
        </is>
      </c>
      <c r="D3355" s="18" t="inlineStr">
        <is>
          <r>
            <t xml:space="preserve">M</t>
          </r>
        </is>
      </c>
      <c r="E3355" s="20" t="n">
        <v>1.05</v>
      </c>
      <c r="F3355" s="21" t="n">
        <v>151.86</v>
      </c>
      <c r="G3355" s="21" t="n">
        <f>ROUND(ROUND(E3355,4)*F3355,2)</f>
        <v>159.45</v>
      </c>
    </row>
    <row r="3356" customHeight="1" ht="15">
      <c r="A3356" s="2" t="inlineStr"/>
      <c r="B3356" s="2" t="inlineStr"/>
      <c r="C3356" s="2" t="inlineStr"/>
      <c r="D3356" s="2" t="inlineStr"/>
      <c r="E3356" s="22" t="inlineStr">
        <is>
          <r>
            <t xml:space="preserve">TOTAL Material:</t>
          </r>
        </is>
      </c>
      <c r="F3356" s="22" t="inlineStr"/>
      <c r="G3356" s="23" t="n">
        <f>SUM(G3354:G3355)</f>
        <v>163.28</v>
      </c>
    </row>
    <row r="3357" customHeight="1" ht="15">
      <c r="A3357" s="16" t="inlineStr">
        <is>
          <r>
            <t xml:space="preserve">Mão de Obra</t>
          </r>
        </is>
      </c>
      <c r="B3357" s="16" t="inlineStr"/>
      <c r="C3357" s="17" t="inlineStr">
        <is>
          <r>
            <t xml:space="preserve">FONTE</t>
          </r>
        </is>
      </c>
      <c r="D3357" s="17" t="inlineStr">
        <is>
          <r>
            <t xml:space="preserve">UNID</t>
          </r>
        </is>
      </c>
      <c r="E3357" s="17" t="inlineStr">
        <is>
          <r>
            <t xml:space="preserve">COEFICIENTE</t>
          </r>
        </is>
      </c>
      <c r="F3357" s="17" t="inlineStr">
        <is>
          <r>
            <t xml:space="preserve">PREÇO UNITÁRIO</t>
          </r>
        </is>
      </c>
      <c r="G3357" s="17" t="inlineStr">
        <is>
          <r>
            <t xml:space="preserve">TOTAL</t>
          </r>
        </is>
      </c>
    </row>
    <row r="3358" customHeight="1" ht="29">
      <c r="A3358" s="18" t="inlineStr">
        <is>
          <r>
            <t xml:space="preserve">B.01.000.010124</t>
          </r>
        </is>
      </c>
      <c r="B3358" s="19" t="inlineStr">
        <is>
          <r>
            <t xml:space="preserve">Graniteiro</t>
          </r>
        </is>
      </c>
      <c r="C3358" s="18" t="inlineStr">
        <is>
          <r>
            <t xml:space="preserve">SP Obras</t>
          </r>
        </is>
      </c>
      <c r="D3358" s="18" t="inlineStr">
        <is>
          <r>
            <t xml:space="preserve">H</t>
          </r>
        </is>
      </c>
      <c r="E3358" s="20" t="n">
        <v>0.27</v>
      </c>
      <c r="F3358" s="21" t="n">
        <v>29.8021</v>
      </c>
      <c r="G3358" s="21" t="n">
        <f>ROUND(ROUND(E3358,4)*F3358,2)</f>
        <v>8.05</v>
      </c>
    </row>
    <row r="3359" customHeight="1" ht="29">
      <c r="A3359" s="18" t="inlineStr">
        <is>
          <r>
            <t xml:space="preserve">B.01.000.010146</t>
          </r>
        </is>
      </c>
      <c r="B3359" s="19" t="inlineStr">
        <is>
          <r>
            <t xml:space="preserve">Servente</t>
          </r>
        </is>
      </c>
      <c r="C3359" s="18" t="inlineStr">
        <is>
          <r>
            <t xml:space="preserve">SP Obras</t>
          </r>
        </is>
      </c>
      <c r="D3359" s="18" t="inlineStr">
        <is>
          <r>
            <t xml:space="preserve">H</t>
          </r>
        </is>
      </c>
      <c r="E3359" s="20" t="n">
        <v>0.27</v>
      </c>
      <c r="F3359" s="21" t="n">
        <v>20.4363</v>
      </c>
      <c r="G3359" s="21" t="n">
        <f>ROUND(ROUND(E3359,4)*F3359,2)</f>
        <v>5.52</v>
      </c>
    </row>
    <row r="3360" customHeight="1" ht="15">
      <c r="A3360" s="2" t="inlineStr"/>
      <c r="B3360" s="2" t="inlineStr"/>
      <c r="C3360" s="2" t="inlineStr"/>
      <c r="D3360" s="2" t="inlineStr"/>
      <c r="E3360" s="22" t="inlineStr">
        <is>
          <r>
            <t xml:space="preserve">TOTAL Mão de Obra:</t>
          </r>
        </is>
      </c>
      <c r="F3360" s="22" t="inlineStr"/>
      <c r="G3360" s="23" t="n">
        <f>SUM(G3358:G3359)</f>
        <v>13.57</v>
      </c>
    </row>
    <row r="3361" customHeight="1" ht="15">
      <c r="A3361" s="16" t="inlineStr">
        <is>
          <r>
            <t xml:space="preserve">Serviço</t>
          </r>
        </is>
      </c>
      <c r="B3361" s="16" t="inlineStr"/>
      <c r="C3361" s="17" t="inlineStr">
        <is>
          <r>
            <t xml:space="preserve">FONTE</t>
          </r>
        </is>
      </c>
      <c r="D3361" s="17" t="inlineStr">
        <is>
          <r>
            <t xml:space="preserve">UNID</t>
          </r>
        </is>
      </c>
      <c r="E3361" s="17" t="inlineStr">
        <is>
          <r>
            <t xml:space="preserve">COEFICIENTE</t>
          </r>
        </is>
      </c>
      <c r="F3361" s="17" t="inlineStr">
        <is>
          <r>
            <t xml:space="preserve">PREÇO UNITÁRIO</t>
          </r>
        </is>
      </c>
      <c r="G3361" s="17" t="inlineStr">
        <is>
          <r>
            <t xml:space="preserve">TOTAL</t>
          </r>
        </is>
      </c>
    </row>
    <row r="3362" customHeight="1" ht="29">
      <c r="A3362" s="18" t="inlineStr">
        <is>
          <r>
            <t xml:space="preserve">B.02.000.039027</t>
          </r>
        </is>
      </c>
      <c r="B3362" s="19" t="inlineStr">
        <is>
          <r>
            <t xml:space="preserve">Rejunte flexível cores diversas, para áreas interna e externa, pisos e paredes, juntas de 2 a 10 mm</t>
          </r>
        </is>
      </c>
      <c r="C3362" s="18" t="inlineStr">
        <is>
          <r>
            <t xml:space="preserve">SP Obras</t>
          </r>
        </is>
      </c>
      <c r="D3362" s="18" t="inlineStr">
        <is>
          <r>
            <t xml:space="preserve">KG</t>
          </r>
        </is>
      </c>
      <c r="E3362" s="20" t="n">
        <v>0.162</v>
      </c>
      <c r="F3362" s="21" t="n">
        <v>7.39</v>
      </c>
      <c r="G3362" s="21" t="n">
        <f>ROUND(ROUND(E3362,4)*F3362,2)</f>
        <v>1.2</v>
      </c>
    </row>
    <row r="3363" customHeight="1" ht="15">
      <c r="A3363" s="2" t="inlineStr"/>
      <c r="B3363" s="2" t="inlineStr"/>
      <c r="C3363" s="2" t="inlineStr"/>
      <c r="D3363" s="2" t="inlineStr"/>
      <c r="E3363" s="22" t="inlineStr">
        <is>
          <r>
            <t xml:space="preserve">TOTAL Serviço:</t>
          </r>
        </is>
      </c>
      <c r="F3363" s="22" t="inlineStr"/>
      <c r="G3363" s="23" t="n">
        <f>SUM(G3362:G3362)</f>
        <v>1.2</v>
      </c>
    </row>
    <row r="3364" customHeight="1" ht="15">
      <c r="A3364" s="2" t="inlineStr"/>
      <c r="B3364" s="2" t="inlineStr"/>
      <c r="C3364" s="2" t="inlineStr"/>
      <c r="D3364" s="2" t="inlineStr"/>
      <c r="E3364" s="24" t="inlineStr">
        <is>
          <r>
            <t xml:space="preserve">VALOR:</t>
          </r>
        </is>
      </c>
      <c r="F3364" s="24" t="inlineStr"/>
      <c r="G3364" s="25" t="n">
        <f>ROUND(SUM(G3356,G3360,G3363),2)</f>
        <v>178.05</v>
      </c>
    </row>
    <row r="3365" customHeight="1" ht="10">
      <c r="A3365" s="2" t="inlineStr"/>
      <c r="B3365" s="2" t="inlineStr"/>
      <c r="C3365" s="2" t="inlineStr"/>
      <c r="D3365" s="2" t="inlineStr"/>
      <c r="E3365" s="14" t="inlineStr"/>
      <c r="F3365" s="14" t="inlineStr"/>
      <c r="G3365" s="14" t="inlineStr"/>
    </row>
    <row r="3366" customHeight="1" ht="20">
      <c r="A3366" s="15" t="inlineStr">
        <is>
          <r>
            <t xml:space="preserve">3.11.13. ​22.03.070​ Forro em lâmina de PVC​ (M2)</t>
          </r>
        </is>
      </c>
      <c r="B3366" s="15" t="inlineStr"/>
      <c r="C3366" s="15" t="inlineStr"/>
      <c r="D3366" s="15" t="inlineStr"/>
      <c r="E3366" s="15" t="inlineStr"/>
      <c r="F3366" s="15" t="inlineStr"/>
      <c r="G3366" s="15" t="inlineStr"/>
    </row>
    <row r="3367" customHeight="1" ht="15">
      <c r="A3367" s="16" t="inlineStr">
        <is>
          <r>
            <t xml:space="preserve">Material</t>
          </r>
        </is>
      </c>
      <c r="B3367" s="16" t="inlineStr"/>
      <c r="C3367" s="17" t="inlineStr">
        <is>
          <r>
            <t xml:space="preserve">FONTE</t>
          </r>
        </is>
      </c>
      <c r="D3367" s="17" t="inlineStr">
        <is>
          <r>
            <t xml:space="preserve">UNID</t>
          </r>
        </is>
      </c>
      <c r="E3367" s="17" t="inlineStr">
        <is>
          <r>
            <t xml:space="preserve">COEFICIENTE</t>
          </r>
        </is>
      </c>
      <c r="F3367" s="17" t="inlineStr">
        <is>
          <r>
            <t xml:space="preserve">PREÇO UNITÁRIO</t>
          </r>
        </is>
      </c>
      <c r="G3367" s="17" t="inlineStr">
        <is>
          <r>
            <t xml:space="preserve">TOTAL</t>
          </r>
        </is>
      </c>
    </row>
    <row r="3368" customHeight="1" ht="29">
      <c r="A3368" s="18" t="inlineStr">
        <is>
          <r>
            <t xml:space="preserve">M.04.000.034027</t>
          </r>
        </is>
      </c>
      <c r="B3368" s="19" t="inlineStr">
        <is>
          <r>
            <t xml:space="preserve">Forro em lâmina PVC, frisada, largura 100/200mm (média); com estrutura de sustentação colocado; ref. Tigre, Multiplast, Petrol, Medabil, Anflo ou equivalente - instalado</t>
          </r>
        </is>
      </c>
      <c r="C3368" s="18" t="inlineStr">
        <is>
          <r>
            <t xml:space="preserve">SP Obras</t>
          </r>
        </is>
      </c>
      <c r="D3368" s="18" t="inlineStr">
        <is>
          <r>
            <t xml:space="preserve">M2</t>
          </r>
        </is>
      </c>
      <c r="E3368" s="20" t="n">
        <v>1.0</v>
      </c>
      <c r="F3368" s="21" t="n">
        <v>102.93</v>
      </c>
      <c r="G3368" s="21" t="n">
        <f>ROUND(ROUND(E3368,4)*F3368,2)</f>
        <v>102.93</v>
      </c>
    </row>
    <row r="3369" customHeight="1" ht="15">
      <c r="A3369" s="2" t="inlineStr"/>
      <c r="B3369" s="2" t="inlineStr"/>
      <c r="C3369" s="2" t="inlineStr"/>
      <c r="D3369" s="2" t="inlineStr"/>
      <c r="E3369" s="22" t="inlineStr">
        <is>
          <r>
            <t xml:space="preserve">TOTAL Material:</t>
          </r>
        </is>
      </c>
      <c r="F3369" s="22" t="inlineStr"/>
      <c r="G3369" s="23" t="n">
        <f>SUM(G3368:G3368)</f>
        <v>102.93</v>
      </c>
    </row>
    <row r="3370" customHeight="1" ht="15">
      <c r="A3370" s="2" t="inlineStr"/>
      <c r="B3370" s="2" t="inlineStr"/>
      <c r="C3370" s="2" t="inlineStr"/>
      <c r="D3370" s="2" t="inlineStr"/>
      <c r="E3370" s="24" t="inlineStr">
        <is>
          <r>
            <t xml:space="preserve">VALOR:</t>
          </r>
        </is>
      </c>
      <c r="F3370" s="24" t="inlineStr"/>
      <c r="G3370" s="25" t="n">
        <f>ROUND(SUM(G3369),2)</f>
        <v>102.93</v>
      </c>
    </row>
    <row r="3371" customHeight="1" ht="10">
      <c r="A3371" s="2" t="inlineStr"/>
      <c r="B3371" s="2" t="inlineStr"/>
      <c r="C3371" s="2" t="inlineStr"/>
      <c r="D3371" s="2" t="inlineStr"/>
      <c r="E3371" s="14" t="inlineStr"/>
      <c r="F3371" s="14" t="inlineStr"/>
      <c r="G3371" s="14" t="inlineStr"/>
    </row>
    <row r="3372" customHeight="1" ht="20">
      <c r="A3372" s="15" t="inlineStr">
        <is>
          <r>
            <t xml:space="preserve">3.11.14. ​30.01.030​ Barra de apoio reta, para pessoas com mobilidade reduzida, em tubo de aço inoxidável de 1 1/2´ x 800 mm​ (UN)</t>
          </r>
        </is>
      </c>
      <c r="B3372" s="15" t="inlineStr"/>
      <c r="C3372" s="15" t="inlineStr"/>
      <c r="D3372" s="15" t="inlineStr"/>
      <c r="E3372" s="15" t="inlineStr"/>
      <c r="F3372" s="15" t="inlineStr"/>
      <c r="G3372" s="15" t="inlineStr"/>
    </row>
    <row r="3373" customHeight="1" ht="15">
      <c r="A3373" s="16" t="inlineStr">
        <is>
          <r>
            <t xml:space="preserve">Material</t>
          </r>
        </is>
      </c>
      <c r="B3373" s="16" t="inlineStr"/>
      <c r="C3373" s="17" t="inlineStr">
        <is>
          <r>
            <t xml:space="preserve">FONTE</t>
          </r>
        </is>
      </c>
      <c r="D3373" s="17" t="inlineStr">
        <is>
          <r>
            <t xml:space="preserve">UNID</t>
          </r>
        </is>
      </c>
      <c r="E3373" s="17" t="inlineStr">
        <is>
          <r>
            <t xml:space="preserve">COEFICIENTE</t>
          </r>
        </is>
      </c>
      <c r="F3373" s="17" t="inlineStr">
        <is>
          <r>
            <t xml:space="preserve">PREÇO UNITÁRIO</t>
          </r>
        </is>
      </c>
      <c r="G3373" s="17" t="inlineStr">
        <is>
          <r>
            <t xml:space="preserve">TOTAL</t>
          </r>
        </is>
      </c>
    </row>
    <row r="3374" customHeight="1" ht="29">
      <c r="A3374" s="18" t="inlineStr">
        <is>
          <r>
            <t xml:space="preserve">E.18.000.031011</t>
          </r>
        </is>
      </c>
      <c r="B3374" s="19" t="inlineStr">
        <is>
          <r>
            <t xml:space="preserve">Barra de apoio, para pessoas com mobilidade reduzida, em tubo de aço inoxidável 1 1/2´, L= 800mm</t>
          </r>
        </is>
      </c>
      <c r="C3374" s="18" t="inlineStr">
        <is>
          <r>
            <t xml:space="preserve">SP Obras</t>
          </r>
        </is>
      </c>
      <c r="D3374" s="18" t="inlineStr">
        <is>
          <r>
            <t xml:space="preserve">UN</t>
          </r>
        </is>
      </c>
      <c r="E3374" s="20" t="n">
        <v>1.0</v>
      </c>
      <c r="F3374" s="21" t="n">
        <v>174.04</v>
      </c>
      <c r="G3374" s="21" t="n">
        <f>ROUND(ROUND(E3374,4)*F3374,2)</f>
        <v>174.04</v>
      </c>
    </row>
    <row r="3375" customHeight="1" ht="15">
      <c r="A3375" s="2" t="inlineStr"/>
      <c r="B3375" s="2" t="inlineStr"/>
      <c r="C3375" s="2" t="inlineStr"/>
      <c r="D3375" s="2" t="inlineStr"/>
      <c r="E3375" s="22" t="inlineStr">
        <is>
          <r>
            <t xml:space="preserve">TOTAL Material:</t>
          </r>
        </is>
      </c>
      <c r="F3375" s="22" t="inlineStr"/>
      <c r="G3375" s="23" t="n">
        <f>SUM(G3374:G3374)</f>
        <v>174.04</v>
      </c>
    </row>
    <row r="3376" customHeight="1" ht="15">
      <c r="A3376" s="16" t="inlineStr">
        <is>
          <r>
            <t xml:space="preserve">Mão de Obra</t>
          </r>
        </is>
      </c>
      <c r="B3376" s="16" t="inlineStr"/>
      <c r="C3376" s="17" t="inlineStr">
        <is>
          <r>
            <t xml:space="preserve">FONTE</t>
          </r>
        </is>
      </c>
      <c r="D3376" s="17" t="inlineStr">
        <is>
          <r>
            <t xml:space="preserve">UNID</t>
          </r>
        </is>
      </c>
      <c r="E3376" s="17" t="inlineStr">
        <is>
          <r>
            <t xml:space="preserve">COEFICIENTE</t>
          </r>
        </is>
      </c>
      <c r="F3376" s="17" t="inlineStr">
        <is>
          <r>
            <t xml:space="preserve">PREÇO UNITÁRIO</t>
          </r>
        </is>
      </c>
      <c r="G3376" s="17" t="inlineStr">
        <is>
          <r>
            <t xml:space="preserve">TOTAL</t>
          </r>
        </is>
      </c>
    </row>
    <row r="3377" customHeight="1" ht="29">
      <c r="A3377" s="18" t="inlineStr">
        <is>
          <r>
            <t xml:space="preserve">B.01.000.010139</t>
          </r>
        </is>
      </c>
      <c r="B3377" s="19" t="inlineStr">
        <is>
          <r>
            <t xml:space="preserve">Pedreiro</t>
          </r>
        </is>
      </c>
      <c r="C3377" s="18" t="inlineStr">
        <is>
          <r>
            <t xml:space="preserve">SP Obras</t>
          </r>
        </is>
      </c>
      <c r="D3377" s="18" t="inlineStr">
        <is>
          <r>
            <t xml:space="preserve">H</t>
          </r>
        </is>
      </c>
      <c r="E3377" s="20" t="n">
        <v>0.3</v>
      </c>
      <c r="F3377" s="21" t="n">
        <v>24.8727</v>
      </c>
      <c r="G3377" s="21" t="n">
        <f>ROUND(ROUND(E3377,4)*F3377,2)</f>
        <v>7.46</v>
      </c>
    </row>
    <row r="3378" customHeight="1" ht="29">
      <c r="A3378" s="18" t="inlineStr">
        <is>
          <r>
            <t xml:space="preserve">B.01.000.010146</t>
          </r>
        </is>
      </c>
      <c r="B3378" s="19" t="inlineStr">
        <is>
          <r>
            <t xml:space="preserve">Servente</t>
          </r>
        </is>
      </c>
      <c r="C3378" s="18" t="inlineStr">
        <is>
          <r>
            <t xml:space="preserve">SP Obras</t>
          </r>
        </is>
      </c>
      <c r="D3378" s="18" t="inlineStr">
        <is>
          <r>
            <t xml:space="preserve">H</t>
          </r>
        </is>
      </c>
      <c r="E3378" s="20" t="n">
        <v>0.3</v>
      </c>
      <c r="F3378" s="21" t="n">
        <v>20.4363</v>
      </c>
      <c r="G3378" s="21" t="n">
        <f>ROUND(ROUND(E3378,4)*F3378,2)</f>
        <v>6.13</v>
      </c>
    </row>
    <row r="3379" customHeight="1" ht="15">
      <c r="A3379" s="2" t="inlineStr"/>
      <c r="B3379" s="2" t="inlineStr"/>
      <c r="C3379" s="2" t="inlineStr"/>
      <c r="D3379" s="2" t="inlineStr"/>
      <c r="E3379" s="22" t="inlineStr">
        <is>
          <r>
            <t xml:space="preserve">TOTAL Mão de Obra:</t>
          </r>
        </is>
      </c>
      <c r="F3379" s="22" t="inlineStr"/>
      <c r="G3379" s="23" t="n">
        <f>SUM(G3377:G3378)</f>
        <v>13.59</v>
      </c>
    </row>
    <row r="3380" customHeight="1" ht="15">
      <c r="A3380" s="2" t="inlineStr"/>
      <c r="B3380" s="2" t="inlineStr"/>
      <c r="C3380" s="2" t="inlineStr"/>
      <c r="D3380" s="2" t="inlineStr"/>
      <c r="E3380" s="24" t="inlineStr">
        <is>
          <r>
            <t xml:space="preserve">VALOR:</t>
          </r>
        </is>
      </c>
      <c r="F3380" s="24" t="inlineStr"/>
      <c r="G3380" s="25" t="n">
        <f>ROUND(SUM(G3375,G3379),2)</f>
        <v>187.63</v>
      </c>
    </row>
    <row r="3381" customHeight="1" ht="10">
      <c r="A3381" s="2" t="inlineStr"/>
      <c r="B3381" s="2" t="inlineStr"/>
      <c r="C3381" s="2" t="inlineStr"/>
      <c r="D3381" s="2" t="inlineStr"/>
      <c r="E3381" s="14" t="inlineStr"/>
      <c r="F3381" s="14" t="inlineStr"/>
      <c r="G3381" s="14" t="inlineStr"/>
    </row>
    <row r="3382" customHeight="1" ht="20">
      <c r="A3382" s="15" t="inlineStr">
        <is>
          <r>
            <t xml:space="preserve">3.11.15. ​30.01.061​ Barra de apoio lateral para lavatório, para pessoas com mobilidade reduzida, em tubo de aço inoxidável de 1.1/4", comprimento 25 a 30 cm​ (UN)</t>
          </r>
        </is>
      </c>
      <c r="B3382" s="15" t="inlineStr"/>
      <c r="C3382" s="15" t="inlineStr"/>
      <c r="D3382" s="15" t="inlineStr"/>
      <c r="E3382" s="15" t="inlineStr"/>
      <c r="F3382" s="15" t="inlineStr"/>
      <c r="G3382" s="15" t="inlineStr"/>
    </row>
    <row r="3383" customHeight="1" ht="15">
      <c r="A3383" s="16" t="inlineStr">
        <is>
          <r>
            <t xml:space="preserve">Material</t>
          </r>
        </is>
      </c>
      <c r="B3383" s="16" t="inlineStr"/>
      <c r="C3383" s="17" t="inlineStr">
        <is>
          <r>
            <t xml:space="preserve">FONTE</t>
          </r>
        </is>
      </c>
      <c r="D3383" s="17" t="inlineStr">
        <is>
          <r>
            <t xml:space="preserve">UNID</t>
          </r>
        </is>
      </c>
      <c r="E3383" s="17" t="inlineStr">
        <is>
          <r>
            <t xml:space="preserve">COEFICIENTE</t>
          </r>
        </is>
      </c>
      <c r="F3383" s="17" t="inlineStr">
        <is>
          <r>
            <t xml:space="preserve">PREÇO UNITÁRIO</t>
          </r>
        </is>
      </c>
      <c r="G3383" s="17" t="inlineStr">
        <is>
          <r>
            <t xml:space="preserve">TOTAL</t>
          </r>
        </is>
      </c>
    </row>
    <row r="3384" customHeight="1" ht="29">
      <c r="A3384" s="18" t="inlineStr">
        <is>
          <r>
            <t xml:space="preserve">E.18.000.020159</t>
          </r>
        </is>
      </c>
      <c r="B3384" s="19" t="inlineStr">
        <is>
          <r>
            <t xml:space="preserve">Barra de apoio lateral para lavatório, para pessoas com mobilidade reduzida, em tubo de aço inoxidável de 1.1/4´, comprimento 25 a 30 cm</t>
          </r>
        </is>
      </c>
      <c r="C3384" s="18" t="inlineStr">
        <is>
          <r>
            <t xml:space="preserve">SP Obras</t>
          </r>
        </is>
      </c>
      <c r="D3384" s="18" t="inlineStr">
        <is>
          <r>
            <t xml:space="preserve">UN</t>
          </r>
        </is>
      </c>
      <c r="E3384" s="20" t="n">
        <v>1.0</v>
      </c>
      <c r="F3384" s="21" t="n">
        <v>167.81</v>
      </c>
      <c r="G3384" s="21" t="n">
        <f>ROUND(ROUND(E3384,4)*F3384,2)</f>
        <v>167.81</v>
      </c>
    </row>
    <row r="3385" customHeight="1" ht="15">
      <c r="A3385" s="2" t="inlineStr"/>
      <c r="B3385" s="2" t="inlineStr"/>
      <c r="C3385" s="2" t="inlineStr"/>
      <c r="D3385" s="2" t="inlineStr"/>
      <c r="E3385" s="22" t="inlineStr">
        <is>
          <r>
            <t xml:space="preserve">TOTAL Material:</t>
          </r>
        </is>
      </c>
      <c r="F3385" s="22" t="inlineStr"/>
      <c r="G3385" s="23" t="n">
        <f>SUM(G3384:G3384)</f>
        <v>167.81</v>
      </c>
    </row>
    <row r="3386" customHeight="1" ht="15">
      <c r="A3386" s="16" t="inlineStr">
        <is>
          <r>
            <t xml:space="preserve">Mão de Obra</t>
          </r>
        </is>
      </c>
      <c r="B3386" s="16" t="inlineStr"/>
      <c r="C3386" s="17" t="inlineStr">
        <is>
          <r>
            <t xml:space="preserve">FONTE</t>
          </r>
        </is>
      </c>
      <c r="D3386" s="17" t="inlineStr">
        <is>
          <r>
            <t xml:space="preserve">UNID</t>
          </r>
        </is>
      </c>
      <c r="E3386" s="17" t="inlineStr">
        <is>
          <r>
            <t xml:space="preserve">COEFICIENTE</t>
          </r>
        </is>
      </c>
      <c r="F3386" s="17" t="inlineStr">
        <is>
          <r>
            <t xml:space="preserve">PREÇO UNITÁRIO</t>
          </r>
        </is>
      </c>
      <c r="G3386" s="17" t="inlineStr">
        <is>
          <r>
            <t xml:space="preserve">TOTAL</t>
          </r>
        </is>
      </c>
    </row>
    <row r="3387" customHeight="1" ht="29">
      <c r="A3387" s="18" t="inlineStr">
        <is>
          <r>
            <t xml:space="preserve">B.01.000.010139</t>
          </r>
        </is>
      </c>
      <c r="B3387" s="19" t="inlineStr">
        <is>
          <r>
            <t xml:space="preserve">Pedreiro</t>
          </r>
        </is>
      </c>
      <c r="C3387" s="18" t="inlineStr">
        <is>
          <r>
            <t xml:space="preserve">SP Obras</t>
          </r>
        </is>
      </c>
      <c r="D3387" s="18" t="inlineStr">
        <is>
          <r>
            <t xml:space="preserve">H</t>
          </r>
        </is>
      </c>
      <c r="E3387" s="20" t="n">
        <v>0.3</v>
      </c>
      <c r="F3387" s="21" t="n">
        <v>24.8727</v>
      </c>
      <c r="G3387" s="21" t="n">
        <f>ROUND(ROUND(E3387,4)*F3387,2)</f>
        <v>7.46</v>
      </c>
    </row>
    <row r="3388" customHeight="1" ht="29">
      <c r="A3388" s="18" t="inlineStr">
        <is>
          <r>
            <t xml:space="preserve">B.01.000.010146</t>
          </r>
        </is>
      </c>
      <c r="B3388" s="19" t="inlineStr">
        <is>
          <r>
            <t xml:space="preserve">Servente</t>
          </r>
        </is>
      </c>
      <c r="C3388" s="18" t="inlineStr">
        <is>
          <r>
            <t xml:space="preserve">SP Obras</t>
          </r>
        </is>
      </c>
      <c r="D3388" s="18" t="inlineStr">
        <is>
          <r>
            <t xml:space="preserve">H</t>
          </r>
        </is>
      </c>
      <c r="E3388" s="20" t="n">
        <v>0.3</v>
      </c>
      <c r="F3388" s="21" t="n">
        <v>20.4363</v>
      </c>
      <c r="G3388" s="21" t="n">
        <f>ROUND(ROUND(E3388,4)*F3388,2)</f>
        <v>6.13</v>
      </c>
    </row>
    <row r="3389" customHeight="1" ht="15">
      <c r="A3389" s="2" t="inlineStr"/>
      <c r="B3389" s="2" t="inlineStr"/>
      <c r="C3389" s="2" t="inlineStr"/>
      <c r="D3389" s="2" t="inlineStr"/>
      <c r="E3389" s="22" t="inlineStr">
        <is>
          <r>
            <t xml:space="preserve">TOTAL Mão de Obra:</t>
          </r>
        </is>
      </c>
      <c r="F3389" s="22" t="inlineStr"/>
      <c r="G3389" s="23" t="n">
        <f>SUM(G3387:G3388)</f>
        <v>13.59</v>
      </c>
    </row>
    <row r="3390" customHeight="1" ht="15">
      <c r="A3390" s="2" t="inlineStr"/>
      <c r="B3390" s="2" t="inlineStr"/>
      <c r="C3390" s="2" t="inlineStr"/>
      <c r="D3390" s="2" t="inlineStr"/>
      <c r="E3390" s="24" t="inlineStr">
        <is>
          <r>
            <t xml:space="preserve">VALOR:</t>
          </r>
        </is>
      </c>
      <c r="F3390" s="24" t="inlineStr"/>
      <c r="G3390" s="25" t="n">
        <f>ROUND(SUM(G3385,G3389),2)</f>
        <v>181.4</v>
      </c>
    </row>
    <row r="3391" customHeight="1" ht="10">
      <c r="A3391" s="2" t="inlineStr"/>
      <c r="B3391" s="2" t="inlineStr"/>
      <c r="C3391" s="2" t="inlineStr"/>
      <c r="D3391" s="2" t="inlineStr"/>
      <c r="E3391" s="14" t="inlineStr"/>
      <c r="F3391" s="14" t="inlineStr"/>
      <c r="G3391" s="14" t="inlineStr"/>
    </row>
    <row r="3392" customHeight="1" ht="20">
      <c r="A3392" s="15" t="inlineStr">
        <is>
          <r>
            <t xml:space="preserve">3.11.16. ​30.01.130​ Barra de proteção para lavatório, para pessoas com mobilidade reduzida, em tubo de alumínio acabamento com pintura epóxi​ (UN)</t>
          </r>
        </is>
      </c>
      <c r="B3392" s="15" t="inlineStr"/>
      <c r="C3392" s="15" t="inlineStr"/>
      <c r="D3392" s="15" t="inlineStr"/>
      <c r="E3392" s="15" t="inlineStr"/>
      <c r="F3392" s="15" t="inlineStr"/>
      <c r="G3392" s="15" t="inlineStr"/>
    </row>
    <row r="3393" customHeight="1" ht="15">
      <c r="A3393" s="16" t="inlineStr">
        <is>
          <r>
            <t xml:space="preserve">Material</t>
          </r>
        </is>
      </c>
      <c r="B3393" s="16" t="inlineStr"/>
      <c r="C3393" s="17" t="inlineStr">
        <is>
          <r>
            <t xml:space="preserve">FONTE</t>
          </r>
        </is>
      </c>
      <c r="D3393" s="17" t="inlineStr">
        <is>
          <r>
            <t xml:space="preserve">UNID</t>
          </r>
        </is>
      </c>
      <c r="E3393" s="17" t="inlineStr">
        <is>
          <r>
            <t xml:space="preserve">COEFICIENTE</t>
          </r>
        </is>
      </c>
      <c r="F3393" s="17" t="inlineStr">
        <is>
          <r>
            <t xml:space="preserve">PREÇO UNITÁRIO</t>
          </r>
        </is>
      </c>
      <c r="G3393" s="17" t="inlineStr">
        <is>
          <r>
            <t xml:space="preserve">TOTAL</t>
          </r>
        </is>
      </c>
    </row>
    <row r="3394" customHeight="1" ht="29">
      <c r="A3394" s="18" t="inlineStr">
        <is>
          <r>
            <t xml:space="preserve">E.08.000.030901</t>
          </r>
        </is>
      </c>
      <c r="B3394" s="19" t="inlineStr">
        <is>
          <r>
            <t xml:space="preserve">Barra de proteção para lavatório tipo U, para pessoas com mobilidade reduzida, em tubo de alumínio com pintura de epóxi, medidas: 63x51cm ou 54x40cm</t>
          </r>
        </is>
      </c>
      <c r="C3394" s="18" t="inlineStr">
        <is>
          <r>
            <t xml:space="preserve">SP Obras</t>
          </r>
        </is>
      </c>
      <c r="D3394" s="18" t="inlineStr">
        <is>
          <r>
            <t xml:space="preserve">UN</t>
          </r>
        </is>
      </c>
      <c r="E3394" s="20" t="n">
        <v>1.0</v>
      </c>
      <c r="F3394" s="21" t="n">
        <v>401.99</v>
      </c>
      <c r="G3394" s="21" t="n">
        <f>ROUND(ROUND(E3394,4)*F3394,2)</f>
        <v>401.99</v>
      </c>
    </row>
    <row r="3395" customHeight="1" ht="15">
      <c r="A3395" s="2" t="inlineStr"/>
      <c r="B3395" s="2" t="inlineStr"/>
      <c r="C3395" s="2" t="inlineStr"/>
      <c r="D3395" s="2" t="inlineStr"/>
      <c r="E3395" s="22" t="inlineStr">
        <is>
          <r>
            <t xml:space="preserve">TOTAL Material:</t>
          </r>
        </is>
      </c>
      <c r="F3395" s="22" t="inlineStr"/>
      <c r="G3395" s="23" t="n">
        <f>SUM(G3394:G3394)</f>
        <v>401.99</v>
      </c>
    </row>
    <row r="3396" customHeight="1" ht="15">
      <c r="A3396" s="16" t="inlineStr">
        <is>
          <r>
            <t xml:space="preserve">Mão de Obra</t>
          </r>
        </is>
      </c>
      <c r="B3396" s="16" t="inlineStr"/>
      <c r="C3396" s="17" t="inlineStr">
        <is>
          <r>
            <t xml:space="preserve">FONTE</t>
          </r>
        </is>
      </c>
      <c r="D3396" s="17" t="inlineStr">
        <is>
          <r>
            <t xml:space="preserve">UNID</t>
          </r>
        </is>
      </c>
      <c r="E3396" s="17" t="inlineStr">
        <is>
          <r>
            <t xml:space="preserve">COEFICIENTE</t>
          </r>
        </is>
      </c>
      <c r="F3396" s="17" t="inlineStr">
        <is>
          <r>
            <t xml:space="preserve">PREÇO UNITÁRIO</t>
          </r>
        </is>
      </c>
      <c r="G3396" s="17" t="inlineStr">
        <is>
          <r>
            <t xml:space="preserve">TOTAL</t>
          </r>
        </is>
      </c>
    </row>
    <row r="3397" customHeight="1" ht="29">
      <c r="A3397" s="18" t="inlineStr">
        <is>
          <r>
            <t xml:space="preserve">B.01.000.010139</t>
          </r>
        </is>
      </c>
      <c r="B3397" s="19" t="inlineStr">
        <is>
          <r>
            <t xml:space="preserve">Pedreiro</t>
          </r>
        </is>
      </c>
      <c r="C3397" s="18" t="inlineStr">
        <is>
          <r>
            <t xml:space="preserve">SP Obras</t>
          </r>
        </is>
      </c>
      <c r="D3397" s="18" t="inlineStr">
        <is>
          <r>
            <t xml:space="preserve">H</t>
          </r>
        </is>
      </c>
      <c r="E3397" s="20" t="n">
        <v>0.5</v>
      </c>
      <c r="F3397" s="21" t="n">
        <v>24.8727</v>
      </c>
      <c r="G3397" s="21" t="n">
        <f>ROUND(ROUND(E3397,4)*F3397,2)</f>
        <v>12.44</v>
      </c>
    </row>
    <row r="3398" customHeight="1" ht="29">
      <c r="A3398" s="18" t="inlineStr">
        <is>
          <r>
            <t xml:space="preserve">B.01.000.010146</t>
          </r>
        </is>
      </c>
      <c r="B3398" s="19" t="inlineStr">
        <is>
          <r>
            <t xml:space="preserve">Servente</t>
          </r>
        </is>
      </c>
      <c r="C3398" s="18" t="inlineStr">
        <is>
          <r>
            <t xml:space="preserve">SP Obras</t>
          </r>
        </is>
      </c>
      <c r="D3398" s="18" t="inlineStr">
        <is>
          <r>
            <t xml:space="preserve">H</t>
          </r>
        </is>
      </c>
      <c r="E3398" s="20" t="n">
        <v>0.5</v>
      </c>
      <c r="F3398" s="21" t="n">
        <v>20.4363</v>
      </c>
      <c r="G3398" s="21" t="n">
        <f>ROUND(ROUND(E3398,4)*F3398,2)</f>
        <v>10.22</v>
      </c>
    </row>
    <row r="3399" customHeight="1" ht="15">
      <c r="A3399" s="2" t="inlineStr"/>
      <c r="B3399" s="2" t="inlineStr"/>
      <c r="C3399" s="2" t="inlineStr"/>
      <c r="D3399" s="2" t="inlineStr"/>
      <c r="E3399" s="22" t="inlineStr">
        <is>
          <r>
            <t xml:space="preserve">TOTAL Mão de Obra:</t>
          </r>
        </is>
      </c>
      <c r="F3399" s="22" t="inlineStr"/>
      <c r="G3399" s="23" t="n">
        <f>SUM(G3397:G3398)</f>
        <v>22.66</v>
      </c>
    </row>
    <row r="3400" customHeight="1" ht="15">
      <c r="A3400" s="2" t="inlineStr"/>
      <c r="B3400" s="2" t="inlineStr"/>
      <c r="C3400" s="2" t="inlineStr"/>
      <c r="D3400" s="2" t="inlineStr"/>
      <c r="E3400" s="24" t="inlineStr">
        <is>
          <r>
            <t xml:space="preserve">VALOR:</t>
          </r>
        </is>
      </c>
      <c r="F3400" s="24" t="inlineStr"/>
      <c r="G3400" s="25" t="n">
        <f>ROUND(SUM(G3395,G3399),2)</f>
        <v>424.65</v>
      </c>
    </row>
    <row r="3401" customHeight="1" ht="10">
      <c r="A3401" s="2" t="inlineStr"/>
      <c r="B3401" s="2" t="inlineStr"/>
      <c r="C3401" s="2" t="inlineStr"/>
      <c r="D3401" s="2" t="inlineStr"/>
      <c r="E3401" s="14" t="inlineStr"/>
      <c r="F3401" s="14" t="inlineStr"/>
      <c r="G3401" s="14" t="inlineStr"/>
    </row>
    <row r="3402" customHeight="1" ht="20">
      <c r="A3402" s="15" t="inlineStr">
        <is>
          <r>
            <t xml:space="preserve">3.11.17. ​33.12.011​ Esmalte à base de água em madeira, inclusive preparo​ (M2)</t>
          </r>
        </is>
      </c>
      <c r="B3402" s="15" t="inlineStr"/>
      <c r="C3402" s="15" t="inlineStr"/>
      <c r="D3402" s="15" t="inlineStr"/>
      <c r="E3402" s="15" t="inlineStr"/>
      <c r="F3402" s="15" t="inlineStr"/>
      <c r="G3402" s="15" t="inlineStr"/>
    </row>
    <row r="3403" customHeight="1" ht="15">
      <c r="A3403" s="16" t="inlineStr">
        <is>
          <r>
            <t xml:space="preserve">Material</t>
          </r>
        </is>
      </c>
      <c r="B3403" s="16" t="inlineStr"/>
      <c r="C3403" s="17" t="inlineStr">
        <is>
          <r>
            <t xml:space="preserve">FONTE</t>
          </r>
        </is>
      </c>
      <c r="D3403" s="17" t="inlineStr">
        <is>
          <r>
            <t xml:space="preserve">UNID</t>
          </r>
        </is>
      </c>
      <c r="E3403" s="17" t="inlineStr">
        <is>
          <r>
            <t xml:space="preserve">COEFICIENTE</t>
          </r>
        </is>
      </c>
      <c r="F3403" s="17" t="inlineStr">
        <is>
          <r>
            <t xml:space="preserve">PREÇO UNITÁRIO</t>
          </r>
        </is>
      </c>
      <c r="G3403" s="17" t="inlineStr">
        <is>
          <r>
            <t xml:space="preserve">TOTAL</t>
          </r>
        </is>
      </c>
    </row>
    <row r="3404" customHeight="1" ht="38">
      <c r="A3404" s="18" t="inlineStr">
        <is>
          <r>
            <t xml:space="preserve">J.02.000.038000</t>
          </r>
        </is>
      </c>
      <c r="B3404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3404" s="18" t="inlineStr">
        <is>
          <r>
            <t xml:space="preserve">SP Obras</t>
          </r>
        </is>
      </c>
      <c r="D3404" s="18" t="inlineStr">
        <is>
          <r>
            <t xml:space="preserve">L</t>
          </r>
        </is>
      </c>
      <c r="E3404" s="20" t="n">
        <v>0.2</v>
      </c>
      <c r="F3404" s="21" t="n">
        <v>41.61</v>
      </c>
      <c r="G3404" s="21" t="n">
        <f>ROUND(ROUND(E3404,4)*F3404,2)</f>
        <v>8.32</v>
      </c>
    </row>
    <row r="3405" customHeight="1" ht="29">
      <c r="A3405" s="18" t="inlineStr">
        <is>
          <r>
            <t xml:space="preserve">J.01.000.038040</t>
          </r>
        </is>
      </c>
      <c r="B3405" s="19" t="inlineStr">
        <is>
          <r>
            <t xml:space="preserve">Lixa d´água, ref. Norton n° 80, Aquaflex ou equivalente</t>
          </r>
        </is>
      </c>
      <c r="C3405" s="18" t="inlineStr">
        <is>
          <r>
            <t xml:space="preserve">SP Obras</t>
          </r>
        </is>
      </c>
      <c r="D3405" s="18" t="inlineStr">
        <is>
          <r>
            <t xml:space="preserve">UN</t>
          </r>
        </is>
      </c>
      <c r="E3405" s="20" t="n">
        <v>0.5</v>
      </c>
      <c r="F3405" s="21" t="n">
        <v>2.17</v>
      </c>
      <c r="G3405" s="21" t="n">
        <f>ROUND(ROUND(E3405,4)*F3405,2)</f>
        <v>1.09</v>
      </c>
    </row>
    <row r="3406" customHeight="1" ht="38">
      <c r="A3406" s="18" t="inlineStr">
        <is>
          <r>
            <t xml:space="preserve">J.02.000.028058</t>
          </r>
        </is>
      </c>
      <c r="B3406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3406" s="18" t="inlineStr">
        <is>
          <r>
            <t xml:space="preserve">SP Obras</t>
          </r>
        </is>
      </c>
      <c r="D3406" s="18" t="inlineStr">
        <is>
          <r>
            <t xml:space="preserve">L</t>
          </r>
        </is>
      </c>
      <c r="E3406" s="20" t="n">
        <v>0.25</v>
      </c>
      <c r="F3406" s="21" t="n">
        <v>39.44</v>
      </c>
      <c r="G3406" s="21" t="n">
        <f>ROUND(ROUND(E3406,4)*F3406,2)</f>
        <v>9.86</v>
      </c>
    </row>
    <row r="3407" customHeight="1" ht="15">
      <c r="A3407" s="2" t="inlineStr"/>
      <c r="B3407" s="2" t="inlineStr"/>
      <c r="C3407" s="2" t="inlineStr"/>
      <c r="D3407" s="2" t="inlineStr"/>
      <c r="E3407" s="22" t="inlineStr">
        <is>
          <r>
            <t xml:space="preserve">TOTAL Material:</t>
          </r>
        </is>
      </c>
      <c r="F3407" s="22" t="inlineStr"/>
      <c r="G3407" s="23" t="n">
        <f>SUM(G3404:G3406)</f>
        <v>19.27</v>
      </c>
    </row>
    <row r="3408" customHeight="1" ht="15">
      <c r="A3408" s="16" t="inlineStr">
        <is>
          <r>
            <t xml:space="preserve">Mão de Obra</t>
          </r>
        </is>
      </c>
      <c r="B3408" s="16" t="inlineStr"/>
      <c r="C3408" s="17" t="inlineStr">
        <is>
          <r>
            <t xml:space="preserve">FONTE</t>
          </r>
        </is>
      </c>
      <c r="D3408" s="17" t="inlineStr">
        <is>
          <r>
            <t xml:space="preserve">UNID</t>
          </r>
        </is>
      </c>
      <c r="E3408" s="17" t="inlineStr">
        <is>
          <r>
            <t xml:space="preserve">COEFICIENTE</t>
          </r>
        </is>
      </c>
      <c r="F3408" s="17" t="inlineStr">
        <is>
          <r>
            <t xml:space="preserve">PREÇO UNITÁRIO</t>
          </r>
        </is>
      </c>
      <c r="G3408" s="17" t="inlineStr">
        <is>
          <r>
            <t xml:space="preserve">TOTAL</t>
          </r>
        </is>
      </c>
    </row>
    <row r="3409" customHeight="1" ht="29">
      <c r="A3409" s="18" t="inlineStr">
        <is>
          <r>
            <t xml:space="preserve">B.01.000.010141</t>
          </r>
        </is>
      </c>
      <c r="B3409" s="19" t="inlineStr">
        <is>
          <r>
            <t xml:space="preserve">Ajudante de pintor</t>
          </r>
        </is>
      </c>
      <c r="C3409" s="18" t="inlineStr">
        <is>
          <r>
            <t xml:space="preserve">SP Obras</t>
          </r>
        </is>
      </c>
      <c r="D3409" s="18" t="inlineStr">
        <is>
          <r>
            <t xml:space="preserve">H</t>
          </r>
        </is>
      </c>
      <c r="E3409" s="20" t="n">
        <v>0.6</v>
      </c>
      <c r="F3409" s="21" t="n">
        <v>20.4363</v>
      </c>
      <c r="G3409" s="21" t="n">
        <f>ROUND(ROUND(E3409,4)*F3409,2)</f>
        <v>12.26</v>
      </c>
    </row>
    <row r="3410" customHeight="1" ht="29">
      <c r="A3410" s="18" t="inlineStr">
        <is>
          <r>
            <t xml:space="preserve">B.01.000.010140</t>
          </r>
        </is>
      </c>
      <c r="B3410" s="19" t="inlineStr">
        <is>
          <r>
            <t xml:space="preserve">Pintor</t>
          </r>
        </is>
      </c>
      <c r="C3410" s="18" t="inlineStr">
        <is>
          <r>
            <t xml:space="preserve">SP Obras</t>
          </r>
        </is>
      </c>
      <c r="D3410" s="18" t="inlineStr">
        <is>
          <r>
            <t xml:space="preserve">H</t>
          </r>
        </is>
      </c>
      <c r="E3410" s="20" t="n">
        <v>0.6</v>
      </c>
      <c r="F3410" s="21" t="n">
        <v>29.8021</v>
      </c>
      <c r="G3410" s="21" t="n">
        <f>ROUND(ROUND(E3410,4)*F3410,2)</f>
        <v>17.88</v>
      </c>
    </row>
    <row r="3411" customHeight="1" ht="15">
      <c r="A3411" s="2" t="inlineStr"/>
      <c r="B3411" s="2" t="inlineStr"/>
      <c r="C3411" s="2" t="inlineStr"/>
      <c r="D3411" s="2" t="inlineStr"/>
      <c r="E3411" s="22" t="inlineStr">
        <is>
          <r>
            <t xml:space="preserve">TOTAL Mão de Obra:</t>
          </r>
        </is>
      </c>
      <c r="F3411" s="22" t="inlineStr"/>
      <c r="G3411" s="23" t="n">
        <f>SUM(G3409:G3410)</f>
        <v>30.14</v>
      </c>
    </row>
    <row r="3412" customHeight="1" ht="15">
      <c r="A3412" s="2" t="inlineStr"/>
      <c r="B3412" s="2" t="inlineStr"/>
      <c r="C3412" s="2" t="inlineStr"/>
      <c r="D3412" s="2" t="inlineStr"/>
      <c r="E3412" s="24" t="inlineStr">
        <is>
          <r>
            <t xml:space="preserve">VALOR:</t>
          </r>
        </is>
      </c>
      <c r="F3412" s="24" t="inlineStr"/>
      <c r="G3412" s="25" t="n">
        <f>ROUND(SUM(G3407,G3411),2)</f>
        <v>49.41</v>
      </c>
    </row>
    <row r="3413" customHeight="1" ht="10">
      <c r="A3413" s="2" t="inlineStr"/>
      <c r="B3413" s="2" t="inlineStr"/>
      <c r="C3413" s="2" t="inlineStr"/>
      <c r="D3413" s="2" t="inlineStr"/>
      <c r="E3413" s="14" t="inlineStr"/>
      <c r="F3413" s="14" t="inlineStr"/>
      <c r="G3413" s="14" t="inlineStr"/>
    </row>
    <row r="3414" customHeight="1" ht="20">
      <c r="A3414" s="15" t="inlineStr">
        <is>
          <r>
            <t xml:space="preserve">3.11.18. ​05.01.092​ Pm-60 porta de madeira sarrafeada p/ pint. c/ band. bat. met. l=92cm inclusive reforço de fechadura​ (UN)</t>
          </r>
        </is>
      </c>
      <c r="B3414" s="15" t="inlineStr"/>
      <c r="C3414" s="15" t="inlineStr"/>
      <c r="D3414" s="15" t="inlineStr"/>
      <c r="E3414" s="15" t="inlineStr"/>
      <c r="F3414" s="15" t="inlineStr"/>
      <c r="G3414" s="15" t="inlineStr"/>
    </row>
    <row r="3415" customHeight="1" ht="15">
      <c r="A3415" s="16" t="inlineStr">
        <is>
          <r>
            <t xml:space="preserve">Material</t>
          </r>
        </is>
      </c>
      <c r="B3415" s="16" t="inlineStr"/>
      <c r="C3415" s="17" t="inlineStr">
        <is>
          <r>
            <t xml:space="preserve">FONTE</t>
          </r>
        </is>
      </c>
      <c r="D3415" s="17" t="inlineStr">
        <is>
          <r>
            <t xml:space="preserve">UNID</t>
          </r>
        </is>
      </c>
      <c r="E3415" s="17" t="inlineStr">
        <is>
          <r>
            <t xml:space="preserve">COEFICIENTE</t>
          </r>
        </is>
      </c>
      <c r="F3415" s="17" t="inlineStr">
        <is>
          <r>
            <t xml:space="preserve">PREÇO UNITÁRIO</t>
          </r>
        </is>
      </c>
      <c r="G3415" s="17" t="inlineStr">
        <is>
          <r>
            <t xml:space="preserve">TOTAL</t>
          </r>
        </is>
      </c>
    </row>
    <row r="3416" customHeight="1" ht="21">
      <c r="A3416" s="18" t="inlineStr">
        <is>
          <r>
            <t xml:space="preserve">3.03.08</t>
          </r>
        </is>
      </c>
      <c r="B3416" s="19" t="inlineStr">
        <is>
          <r>
            <t xml:space="preserve">BANDEIRA P/ PORTA SARRAF.SEMI OCA LISA P/ PINTURA G1-C1</t>
          </r>
        </is>
      </c>
      <c r="C3416" s="18" t="inlineStr">
        <is>
          <r>
            <t xml:space="preserve">SP Educação</t>
          </r>
        </is>
      </c>
      <c r="D3416" s="18" t="inlineStr">
        <is>
          <r>
            <t xml:space="preserve">M2</t>
          </r>
        </is>
      </c>
      <c r="E3416" s="30" t="n">
        <v>0.45</v>
      </c>
      <c r="F3416" s="21" t="n">
        <v>126.61</v>
      </c>
      <c r="G3416" s="21" t="n">
        <f>TRUNC(TRUNC(E3416,5)*F3416,2)</f>
        <v>56.97</v>
      </c>
    </row>
    <row r="3417" customHeight="1" ht="21">
      <c r="A3417" s="18" t="inlineStr">
        <is>
          <r>
            <t xml:space="preserve">3.13.12</t>
          </r>
        </is>
      </c>
      <c r="B3417" s="19" t="inlineStr">
        <is>
          <r>
            <t xml:space="preserve">BATENTE METALICO EM PERFIL CHAPA 14 (1,9MM) ZINCADA</t>
          </r>
        </is>
      </c>
      <c r="C3417" s="18" t="inlineStr">
        <is>
          <r>
            <t xml:space="preserve">SP Educação</t>
          </r>
        </is>
      </c>
      <c r="D3417" s="18" t="inlineStr">
        <is>
          <r>
            <t xml:space="preserve">M</t>
          </r>
        </is>
      </c>
      <c r="E3417" s="30" t="n">
        <v>5.1</v>
      </c>
      <c r="F3417" s="21" t="n">
        <v>230.22</v>
      </c>
      <c r="G3417" s="21" t="n">
        <f>TRUNC(TRUNC(E3417,5)*F3417,2)</f>
        <v>1174.12</v>
      </c>
    </row>
    <row r="3418" customHeight="1" ht="15">
      <c r="A3418" s="18" t="inlineStr">
        <is>
          <r>
            <t xml:space="preserve">3.17.53</t>
          </r>
        </is>
      </c>
      <c r="B3418" s="19" t="inlineStr">
        <is>
          <r>
            <t xml:space="preserve">CONJ. FECHADURA EXT. D=55MM C/ MACANETA E ROSETA</t>
          </r>
        </is>
      </c>
      <c r="C3418" s="18" t="inlineStr">
        <is>
          <r>
            <t xml:space="preserve">SP Educação</t>
          </r>
        </is>
      </c>
      <c r="D3418" s="18" t="inlineStr">
        <is>
          <r>
            <t xml:space="preserve">CJ</t>
          </r>
        </is>
      </c>
      <c r="E3418" s="30" t="n">
        <v>1.0</v>
      </c>
      <c r="F3418" s="21" t="n">
        <v>208.85</v>
      </c>
      <c r="G3418" s="21" t="n">
        <f>TRUNC(TRUNC(E3418,5)*F3418,2)</f>
        <v>208.85</v>
      </c>
    </row>
    <row r="3419" customHeight="1" ht="15">
      <c r="A3419" s="18" t="inlineStr">
        <is>
          <r>
            <t xml:space="preserve">3.15.33</t>
          </r>
        </is>
      </c>
      <c r="B3419" s="19" t="inlineStr">
        <is>
          <r>
            <t xml:space="preserve">DOBRADICA ACO CROM. C/PINO BOLAS ACO 3 1/2X3"</t>
          </r>
        </is>
      </c>
      <c r="C3419" s="18" t="inlineStr">
        <is>
          <r>
            <t xml:space="preserve">SP Educação</t>
          </r>
        </is>
      </c>
      <c r="D3419" s="18" t="inlineStr">
        <is>
          <r>
            <t xml:space="preserve">UN</t>
          </r>
        </is>
      </c>
      <c r="E3419" s="30" t="n">
        <v>3.0</v>
      </c>
      <c r="F3419" s="21" t="n">
        <v>37.06</v>
      </c>
      <c r="G3419" s="21" t="n">
        <f>TRUNC(TRUNC(E3419,5)*F3419,2)</f>
        <v>111.18</v>
      </c>
    </row>
    <row r="3420" customHeight="1" ht="15">
      <c r="A3420" s="18" t="inlineStr">
        <is>
          <r>
            <t xml:space="preserve">3.75.91</t>
          </r>
        </is>
      </c>
      <c r="B3420" s="19" t="inlineStr">
        <is>
          <r>
            <t xml:space="preserve">GALVANIZACAO A FRIO (TINTA RICA EM ZINCO)</t>
          </r>
        </is>
      </c>
      <c r="C3420" s="18" t="inlineStr">
        <is>
          <r>
            <t xml:space="preserve">SP Educação</t>
          </r>
        </is>
      </c>
      <c r="D3420" s="18" t="inlineStr">
        <is>
          <r>
            <t xml:space="preserve">L</t>
          </r>
        </is>
      </c>
      <c r="E3420" s="30" t="n">
        <v>0.006</v>
      </c>
      <c r="F3420" s="21" t="n">
        <v>312.61</v>
      </c>
      <c r="G3420" s="21" t="n">
        <f>TRUNC(TRUNC(E3420,5)*F3420,2)</f>
        <v>1.87</v>
      </c>
    </row>
    <row r="3421" customHeight="1" ht="15">
      <c r="A3421" s="18" t="inlineStr">
        <is>
          <r>
            <t xml:space="preserve">2.67.46</t>
          </r>
        </is>
      </c>
      <c r="B3421" s="19" t="inlineStr">
        <is>
          <r>
            <t xml:space="preserve">PARAFUSO AUTO-ATARRACHANTE 4,8X25MM</t>
          </r>
        </is>
      </c>
      <c r="C3421" s="18" t="inlineStr">
        <is>
          <r>
            <t xml:space="preserve">SP Educação</t>
          </r>
        </is>
      </c>
      <c r="D3421" s="18" t="inlineStr">
        <is>
          <r>
            <t xml:space="preserve">UN</t>
          </r>
        </is>
      </c>
      <c r="E3421" s="30" t="n">
        <v>2.0</v>
      </c>
      <c r="F3421" s="21" t="n">
        <v>0.17</v>
      </c>
      <c r="G3421" s="21" t="n">
        <f>TRUNC(TRUNC(E3421,5)*F3421,2)</f>
        <v>0.34</v>
      </c>
    </row>
    <row r="3422" customHeight="1" ht="15">
      <c r="A3422" s="18" t="inlineStr">
        <is>
          <r>
            <t xml:space="preserve">2.68.41</t>
          </r>
        </is>
      </c>
      <c r="B3422" s="19" t="inlineStr">
        <is>
          <r>
            <t xml:space="preserve">PARAFUSO SEXT 5/16X1 3/4" C/ PORCA E ARRUELA PRES</t>
          </r>
        </is>
      </c>
      <c r="C3422" s="18" t="inlineStr">
        <is>
          <r>
            <t xml:space="preserve">SP Educação</t>
          </r>
        </is>
      </c>
      <c r="D3422" s="18" t="inlineStr">
        <is>
          <r>
            <t xml:space="preserve">CJ</t>
          </r>
        </is>
      </c>
      <c r="E3422" s="30" t="n">
        <v>4.0</v>
      </c>
      <c r="F3422" s="21" t="n">
        <v>0.82</v>
      </c>
      <c r="G3422" s="21" t="n">
        <f>TRUNC(TRUNC(E3422,5)*F3422,2)</f>
        <v>3.28</v>
      </c>
    </row>
    <row r="3423" customHeight="1" ht="21">
      <c r="A3423" s="18" t="inlineStr">
        <is>
          <r>
            <t xml:space="preserve">3.02.24</t>
          </r>
        </is>
      </c>
      <c r="B3423" s="19" t="inlineStr">
        <is>
          <r>
            <t xml:space="preserve">PORTA SARRAF.SEMI OCA LISA P/ PINTURA 92X210CM G1-C1</t>
          </r>
        </is>
      </c>
      <c r="C3423" s="18" t="inlineStr">
        <is>
          <r>
            <t xml:space="preserve">SP Educação</t>
          </r>
        </is>
      </c>
      <c r="D3423" s="18" t="inlineStr">
        <is>
          <r>
            <t xml:space="preserve">UN</t>
          </r>
        </is>
      </c>
      <c r="E3423" s="30" t="n">
        <v>1.0</v>
      </c>
      <c r="F3423" s="21" t="n">
        <v>255.23</v>
      </c>
      <c r="G3423" s="21" t="n">
        <f>TRUNC(TRUNC(E3423,5)*F3423,2)</f>
        <v>255.23</v>
      </c>
    </row>
    <row r="3424" customHeight="1" ht="15">
      <c r="A3424" s="18" t="inlineStr">
        <is>
          <r>
            <t xml:space="preserve">3.15.60</t>
          </r>
        </is>
      </c>
      <c r="B3424" s="19" t="inlineStr">
        <is>
          <r>
            <t xml:space="preserve">REFORCO DE FECHADURA PARA PORTA (RP-02)</t>
          </r>
        </is>
      </c>
      <c r="C3424" s="18" t="inlineStr">
        <is>
          <r>
            <t xml:space="preserve">SP Educação</t>
          </r>
        </is>
      </c>
      <c r="D3424" s="18" t="inlineStr">
        <is>
          <r>
            <t xml:space="preserve">UN</t>
          </r>
        </is>
      </c>
      <c r="E3424" s="30" t="n">
        <v>1.0</v>
      </c>
      <c r="F3424" s="21" t="n">
        <v>77.82</v>
      </c>
      <c r="G3424" s="21" t="n">
        <f>TRUNC(TRUNC(E3424,5)*F3424,2)</f>
        <v>77.82</v>
      </c>
    </row>
    <row r="3425" customHeight="1" ht="15">
      <c r="A3425" s="18" t="inlineStr">
        <is>
          <r>
            <t xml:space="preserve">6.95.65</t>
          </r>
        </is>
      </c>
      <c r="B3425" s="19" t="inlineStr">
        <is>
          <r>
            <t xml:space="preserve">SOLDA ELETRICA</t>
          </r>
        </is>
      </c>
      <c r="C3425" s="18" t="inlineStr">
        <is>
          <r>
            <t xml:space="preserve">SP Educação</t>
          </r>
        </is>
      </c>
      <c r="D3425" s="18" t="inlineStr">
        <is>
          <r>
            <t xml:space="preserve">KG</t>
          </r>
        </is>
      </c>
      <c r="E3425" s="30" t="n">
        <v>0.2</v>
      </c>
      <c r="F3425" s="21" t="n">
        <v>72.65</v>
      </c>
      <c r="G3425" s="21" t="n">
        <f>TRUNC(TRUNC(E3425,5)*F3425,2)</f>
        <v>14.53</v>
      </c>
    </row>
    <row r="3426" customHeight="1" ht="15">
      <c r="A3426" s="18" t="inlineStr">
        <is>
          <r>
            <t xml:space="preserve">3.10.65</t>
          </r>
        </is>
      </c>
      <c r="B3426" s="19" t="inlineStr">
        <is>
          <r>
            <t xml:space="preserve">SUPORTE METÁLICO (PERFIL LAMINADO TRABALHADO)</t>
          </r>
        </is>
      </c>
      <c r="C3426" s="18" t="inlineStr">
        <is>
          <r>
            <t xml:space="preserve">SP Educação</t>
          </r>
        </is>
      </c>
      <c r="D3426" s="18" t="inlineStr">
        <is>
          <r>
            <t xml:space="preserve">KG</t>
          </r>
        </is>
      </c>
      <c r="E3426" s="30" t="n">
        <v>2.116</v>
      </c>
      <c r="F3426" s="21" t="n">
        <v>43.68</v>
      </c>
      <c r="G3426" s="21" t="n">
        <f>TRUNC(TRUNC(E3426,5)*F3426,2)</f>
        <v>92.42</v>
      </c>
    </row>
    <row r="3427" customHeight="1" ht="15">
      <c r="A3427" s="2" t="inlineStr"/>
      <c r="B3427" s="2" t="inlineStr"/>
      <c r="C3427" s="2" t="inlineStr"/>
      <c r="D3427" s="2" t="inlineStr"/>
      <c r="E3427" s="22" t="inlineStr">
        <is>
          <r>
            <t xml:space="preserve">TOTAL Material:</t>
          </r>
        </is>
      </c>
      <c r="F3427" s="22" t="inlineStr"/>
      <c r="G3427" s="23" t="n">
        <f>SUM(G3416:G3426)</f>
        <v>1996.61</v>
      </c>
    </row>
    <row r="3428" customHeight="1" ht="15">
      <c r="A3428" s="16" t="inlineStr">
        <is>
          <r>
            <t xml:space="preserve">Mão de Obra</t>
          </r>
        </is>
      </c>
      <c r="B3428" s="16" t="inlineStr"/>
      <c r="C3428" s="17" t="inlineStr">
        <is>
          <r>
            <t xml:space="preserve">FONTE</t>
          </r>
        </is>
      </c>
      <c r="D3428" s="17" t="inlineStr">
        <is>
          <r>
            <t xml:space="preserve">UNID</t>
          </r>
        </is>
      </c>
      <c r="E3428" s="17" t="inlineStr">
        <is>
          <r>
            <t xml:space="preserve">COEFICIENTE</t>
          </r>
        </is>
      </c>
      <c r="F3428" s="17" t="inlineStr">
        <is>
          <r>
            <t xml:space="preserve">PREÇO UNITÁRIO</t>
          </r>
        </is>
      </c>
      <c r="G3428" s="17" t="inlineStr">
        <is>
          <r>
            <t xml:space="preserve">TOTAL</t>
          </r>
        </is>
      </c>
    </row>
    <row r="3429" customHeight="1" ht="15">
      <c r="A3429" s="18" t="inlineStr">
        <is>
          <r>
            <t xml:space="preserve">1.01.12</t>
          </r>
        </is>
      </c>
      <c r="B3429" s="19" t="inlineStr">
        <is>
          <r>
            <t xml:space="preserve">AJUDANTE DE CARPINTEIRO</t>
          </r>
        </is>
      </c>
      <c r="C3429" s="18" t="inlineStr">
        <is>
          <r>
            <t xml:space="preserve">SP Educação</t>
          </r>
        </is>
      </c>
      <c r="D3429" s="18" t="inlineStr">
        <is>
          <r>
            <t xml:space="preserve">H</t>
          </r>
        </is>
      </c>
      <c r="E3429" s="30" t="n">
        <v>3.75</v>
      </c>
      <c r="F3429" s="21" t="n">
        <v>22.7994</v>
      </c>
      <c r="G3429" s="21" t="n">
        <f>TRUNC(TRUNC(E3429,5)*F3429,2)</f>
        <v>85.49</v>
      </c>
    </row>
    <row r="3430" customHeight="1" ht="15">
      <c r="A3430" s="18" t="inlineStr">
        <is>
          <r>
            <t xml:space="preserve">1.01.45</t>
          </r>
        </is>
      </c>
      <c r="B3430" s="19" t="inlineStr">
        <is>
          <r>
            <t xml:space="preserve">AJUDANTE SERRALHEIRO</t>
          </r>
        </is>
      </c>
      <c r="C3430" s="18" t="inlineStr">
        <is>
          <r>
            <t xml:space="preserve">SP Educação</t>
          </r>
        </is>
      </c>
      <c r="D3430" s="18" t="inlineStr">
        <is>
          <r>
            <t xml:space="preserve">H</t>
          </r>
        </is>
      </c>
      <c r="E3430" s="30" t="n">
        <v>0.5</v>
      </c>
      <c r="F3430" s="21" t="n">
        <v>23.7318</v>
      </c>
      <c r="G3430" s="21" t="n">
        <f>TRUNC(TRUNC(E3430,5)*F3430,2)</f>
        <v>11.86</v>
      </c>
    </row>
    <row r="3431" customHeight="1" ht="15">
      <c r="A3431" s="18" t="inlineStr">
        <is>
          <r>
            <t xml:space="preserve">1.01.11</t>
          </r>
        </is>
      </c>
      <c r="B3431" s="19" t="inlineStr">
        <is>
          <r>
            <t xml:space="preserve">CARPINTEIRO</t>
          </r>
        </is>
      </c>
      <c r="C3431" s="18" t="inlineStr">
        <is>
          <r>
            <t xml:space="preserve">SP Educação</t>
          </r>
        </is>
      </c>
      <c r="D3431" s="18" t="inlineStr">
        <is>
          <r>
            <t xml:space="preserve">H</t>
          </r>
        </is>
      </c>
      <c r="E3431" s="30" t="n">
        <v>3.75</v>
      </c>
      <c r="F3431" s="21" t="n">
        <v>28.4826</v>
      </c>
      <c r="G3431" s="21" t="n">
        <f>TRUNC(TRUNC(E3431,5)*F3431,2)</f>
        <v>106.8</v>
      </c>
    </row>
    <row r="3432" customHeight="1" ht="15">
      <c r="A3432" s="18" t="inlineStr">
        <is>
          <r>
            <t xml:space="preserve">1.01.39</t>
          </r>
        </is>
      </c>
      <c r="B3432" s="19" t="inlineStr">
        <is>
          <r>
            <t xml:space="preserve">PEDREIRO</t>
          </r>
        </is>
      </c>
      <c r="C3432" s="18" t="inlineStr">
        <is>
          <r>
            <t xml:space="preserve">SP Educação</t>
          </r>
        </is>
      </c>
      <c r="D3432" s="18" t="inlineStr">
        <is>
          <r>
            <t xml:space="preserve">H</t>
          </r>
        </is>
      </c>
      <c r="E3432" s="30" t="n">
        <v>1.4</v>
      </c>
      <c r="F3432" s="21" t="n">
        <v>27.084</v>
      </c>
      <c r="G3432" s="21" t="n">
        <f>TRUNC(TRUNC(E3432,5)*F3432,2)</f>
        <v>37.91</v>
      </c>
    </row>
    <row r="3433" customHeight="1" ht="15">
      <c r="A3433" s="18" t="inlineStr">
        <is>
          <r>
            <t xml:space="preserve">1.01.44</t>
          </r>
        </is>
      </c>
      <c r="B3433" s="19" t="inlineStr">
        <is>
          <r>
            <t xml:space="preserve">SERRALHEIRO</t>
          </r>
        </is>
      </c>
      <c r="C3433" s="18" t="inlineStr">
        <is>
          <r>
            <t xml:space="preserve">SP Educação</t>
          </r>
        </is>
      </c>
      <c r="D3433" s="18" t="inlineStr">
        <is>
          <r>
            <t xml:space="preserve">H</t>
          </r>
        </is>
      </c>
      <c r="E3433" s="30" t="n">
        <v>0.5</v>
      </c>
      <c r="F3433" s="21" t="n">
        <v>37.8288</v>
      </c>
      <c r="G3433" s="21" t="n">
        <f>TRUNC(TRUNC(E3433,5)*F3433,2)</f>
        <v>18.91</v>
      </c>
    </row>
    <row r="3434" customHeight="1" ht="15">
      <c r="A3434" s="18" t="inlineStr">
        <is>
          <r>
            <t xml:space="preserve">1.01.46</t>
          </r>
        </is>
      </c>
      <c r="B3434" s="19" t="inlineStr">
        <is>
          <r>
            <t xml:space="preserve">SERVENTE</t>
          </r>
        </is>
      </c>
      <c r="C3434" s="18" t="inlineStr">
        <is>
          <r>
            <t xml:space="preserve">SP Educação</t>
          </r>
        </is>
      </c>
      <c r="D3434" s="18" t="inlineStr">
        <is>
          <r>
            <t xml:space="preserve">H</t>
          </r>
        </is>
      </c>
      <c r="E3434" s="30" t="n">
        <v>1.4</v>
      </c>
      <c r="F3434" s="21" t="n">
        <v>22.3332</v>
      </c>
      <c r="G3434" s="21" t="n">
        <f>TRUNC(TRUNC(E3434,5)*F3434,2)</f>
        <v>31.26</v>
      </c>
    </row>
    <row r="3435" customHeight="1" ht="15">
      <c r="A3435" s="2" t="inlineStr"/>
      <c r="B3435" s="2" t="inlineStr"/>
      <c r="C3435" s="2" t="inlineStr"/>
      <c r="D3435" s="2" t="inlineStr"/>
      <c r="E3435" s="22" t="inlineStr">
        <is>
          <r>
            <t xml:space="preserve">TOTAL Mão de Obra:</t>
          </r>
        </is>
      </c>
      <c r="F3435" s="22" t="inlineStr"/>
      <c r="G3435" s="23" t="n">
        <f>SUM(G3429:G3434)</f>
        <v>292.23</v>
      </c>
    </row>
    <row r="3436" customHeight="1" ht="15">
      <c r="A3436" s="2" t="inlineStr"/>
      <c r="B3436" s="2" t="inlineStr"/>
      <c r="C3436" s="2" t="inlineStr"/>
      <c r="D3436" s="2" t="inlineStr"/>
      <c r="E3436" s="24" t="inlineStr">
        <is>
          <r>
            <t xml:space="preserve">VALOR:</t>
          </r>
        </is>
      </c>
      <c r="F3436" s="24" t="inlineStr"/>
      <c r="G3436" s="25" t="n">
        <f>ROUND(SUM(G3427,G3435),2)</f>
        <v>2288.9</v>
      </c>
    </row>
    <row r="3437" customHeight="1" ht="10">
      <c r="A3437" s="2" t="inlineStr"/>
      <c r="B3437" s="2" t="inlineStr"/>
      <c r="C3437" s="2" t="inlineStr"/>
      <c r="D3437" s="2" t="inlineStr"/>
      <c r="E3437" s="14" t="inlineStr"/>
      <c r="F3437" s="14" t="inlineStr"/>
      <c r="G3437" s="14" t="inlineStr"/>
    </row>
    <row r="3438" customHeight="1" ht="20">
      <c r="A3438" s="15" t="inlineStr">
        <is>
          <r>
            <t xml:space="preserve">3.12.1. ​26.04.030​ Espelho comum de 3 mm com moldura em alumínio​ (M2)</t>
          </r>
        </is>
      </c>
      <c r="B3438" s="15" t="inlineStr"/>
      <c r="C3438" s="15" t="inlineStr"/>
      <c r="D3438" s="15" t="inlineStr"/>
      <c r="E3438" s="15" t="inlineStr"/>
      <c r="F3438" s="15" t="inlineStr"/>
      <c r="G3438" s="15" t="inlineStr"/>
    </row>
    <row r="3439" customHeight="1" ht="15">
      <c r="A3439" s="16" t="inlineStr">
        <is>
          <r>
            <t xml:space="preserve">Material</t>
          </r>
        </is>
      </c>
      <c r="B3439" s="16" t="inlineStr"/>
      <c r="C3439" s="17" t="inlineStr">
        <is>
          <r>
            <t xml:space="preserve">FONTE</t>
          </r>
        </is>
      </c>
      <c r="D3439" s="17" t="inlineStr">
        <is>
          <r>
            <t xml:space="preserve">UNID</t>
          </r>
        </is>
      </c>
      <c r="E3439" s="17" t="inlineStr">
        <is>
          <r>
            <t xml:space="preserve">COEFICIENTE</t>
          </r>
        </is>
      </c>
      <c r="F3439" s="17" t="inlineStr">
        <is>
          <r>
            <t xml:space="preserve">PREÇO UNITÁRIO</t>
          </r>
        </is>
      </c>
      <c r="G3439" s="17" t="inlineStr">
        <is>
          <r>
            <t xml:space="preserve">TOTAL</t>
          </r>
        </is>
      </c>
    </row>
    <row r="3440" customHeight="1" ht="29">
      <c r="A3440" s="18" t="inlineStr">
        <is>
          <r>
            <t xml:space="preserve">H.07.000.037011</t>
          </r>
        </is>
      </c>
      <c r="B3440" s="19" t="inlineStr">
        <is>
          <r>
            <t xml:space="preserve">Espelho comum com espessura de 3mm, com moldura em perfil de alumínio de 1cm, fundo em chapa compensada com 3 mm de espessura</t>
          </r>
        </is>
      </c>
      <c r="C3440" s="18" t="inlineStr">
        <is>
          <r>
            <t xml:space="preserve">SP Obras</t>
          </r>
        </is>
      </c>
      <c r="D3440" s="18" t="inlineStr">
        <is>
          <r>
            <t xml:space="preserve">M2</t>
          </r>
        </is>
      </c>
      <c r="E3440" s="20" t="n">
        <v>1.0</v>
      </c>
      <c r="F3440" s="21" t="n">
        <v>943.67</v>
      </c>
      <c r="G3440" s="21" t="n">
        <f>ROUND(ROUND(E3440,4)*F3440,2)</f>
        <v>943.67</v>
      </c>
    </row>
    <row r="3441" customHeight="1" ht="29">
      <c r="A3441" s="18" t="inlineStr">
        <is>
          <r>
            <t xml:space="preserve">E.03.000.026548</t>
          </r>
        </is>
      </c>
      <c r="B3441" s="19" t="inlineStr">
        <is>
          <r>
            <t xml:space="preserve">Parafuso cabeça chata com bucha plástica de 8 mm - 5,5 x 50 mm</t>
          </r>
        </is>
      </c>
      <c r="C3441" s="18" t="inlineStr">
        <is>
          <r>
            <t xml:space="preserve">SP Obras</t>
          </r>
        </is>
      </c>
      <c r="D3441" s="18" t="inlineStr">
        <is>
          <r>
            <t xml:space="preserve">UN</t>
          </r>
        </is>
      </c>
      <c r="E3441" s="20" t="n">
        <v>2.0</v>
      </c>
      <c r="F3441" s="21" t="n">
        <v>0.44</v>
      </c>
      <c r="G3441" s="21" t="n">
        <f>ROUND(ROUND(E3441,4)*F3441,2)</f>
        <v>0.88</v>
      </c>
    </row>
    <row r="3442" customHeight="1" ht="15">
      <c r="A3442" s="2" t="inlineStr"/>
      <c r="B3442" s="2" t="inlineStr"/>
      <c r="C3442" s="2" t="inlineStr"/>
      <c r="D3442" s="2" t="inlineStr"/>
      <c r="E3442" s="22" t="inlineStr">
        <is>
          <r>
            <t xml:space="preserve">TOTAL Material:</t>
          </r>
        </is>
      </c>
      <c r="F3442" s="22" t="inlineStr"/>
      <c r="G3442" s="23" t="n">
        <f>SUM(G3440:G3441)</f>
        <v>944.55</v>
      </c>
    </row>
    <row r="3443" customHeight="1" ht="15">
      <c r="A3443" s="16" t="inlineStr">
        <is>
          <r>
            <t xml:space="preserve">Mão de Obra</t>
          </r>
        </is>
      </c>
      <c r="B3443" s="16" t="inlineStr"/>
      <c r="C3443" s="17" t="inlineStr">
        <is>
          <r>
            <t xml:space="preserve">FONTE</t>
          </r>
        </is>
      </c>
      <c r="D3443" s="17" t="inlineStr">
        <is>
          <r>
            <t xml:space="preserve">UNID</t>
          </r>
        </is>
      </c>
      <c r="E3443" s="17" t="inlineStr">
        <is>
          <r>
            <t xml:space="preserve">COEFICIENTE</t>
          </r>
        </is>
      </c>
      <c r="F3443" s="17" t="inlineStr">
        <is>
          <r>
            <t xml:space="preserve">PREÇO UNITÁRIO</t>
          </r>
        </is>
      </c>
      <c r="G3443" s="17" t="inlineStr">
        <is>
          <r>
            <t xml:space="preserve">TOTAL</t>
          </r>
        </is>
      </c>
    </row>
    <row r="3444" customHeight="1" ht="29">
      <c r="A3444" s="18" t="inlineStr">
        <is>
          <r>
            <t xml:space="preserve">B.01.000.010139</t>
          </r>
        </is>
      </c>
      <c r="B3444" s="19" t="inlineStr">
        <is>
          <r>
            <t xml:space="preserve">Pedreiro</t>
          </r>
        </is>
      </c>
      <c r="C3444" s="18" t="inlineStr">
        <is>
          <r>
            <t xml:space="preserve">SP Obras</t>
          </r>
        </is>
      </c>
      <c r="D3444" s="18" t="inlineStr">
        <is>
          <r>
            <t xml:space="preserve">H</t>
          </r>
        </is>
      </c>
      <c r="E3444" s="20" t="n">
        <v>0.5</v>
      </c>
      <c r="F3444" s="21" t="n">
        <v>24.8727</v>
      </c>
      <c r="G3444" s="21" t="n">
        <f>ROUND(ROUND(E3444,4)*F3444,2)</f>
        <v>12.44</v>
      </c>
    </row>
    <row r="3445" customHeight="1" ht="29">
      <c r="A3445" s="18" t="inlineStr">
        <is>
          <r>
            <t xml:space="preserve">B.01.000.010146</t>
          </r>
        </is>
      </c>
      <c r="B3445" s="19" t="inlineStr">
        <is>
          <r>
            <t xml:space="preserve">Servente</t>
          </r>
        </is>
      </c>
      <c r="C3445" s="18" t="inlineStr">
        <is>
          <r>
            <t xml:space="preserve">SP Obras</t>
          </r>
        </is>
      </c>
      <c r="D3445" s="18" t="inlineStr">
        <is>
          <r>
            <t xml:space="preserve">H</t>
          </r>
        </is>
      </c>
      <c r="E3445" s="20" t="n">
        <v>0.5</v>
      </c>
      <c r="F3445" s="21" t="n">
        <v>20.4363</v>
      </c>
      <c r="G3445" s="21" t="n">
        <f>ROUND(ROUND(E3445,4)*F3445,2)</f>
        <v>10.22</v>
      </c>
    </row>
    <row r="3446" customHeight="1" ht="15">
      <c r="A3446" s="2" t="inlineStr"/>
      <c r="B3446" s="2" t="inlineStr"/>
      <c r="C3446" s="2" t="inlineStr"/>
      <c r="D3446" s="2" t="inlineStr"/>
      <c r="E3446" s="22" t="inlineStr">
        <is>
          <r>
            <t xml:space="preserve">TOTAL Mão de Obra:</t>
          </r>
        </is>
      </c>
      <c r="F3446" s="22" t="inlineStr"/>
      <c r="G3446" s="23" t="n">
        <f>SUM(G3444:G3445)</f>
        <v>22.66</v>
      </c>
    </row>
    <row r="3447" customHeight="1" ht="15">
      <c r="A3447" s="2" t="inlineStr"/>
      <c r="B3447" s="2" t="inlineStr"/>
      <c r="C3447" s="2" t="inlineStr"/>
      <c r="D3447" s="2" t="inlineStr"/>
      <c r="E3447" s="24" t="inlineStr">
        <is>
          <r>
            <t xml:space="preserve">VALOR:</t>
          </r>
        </is>
      </c>
      <c r="F3447" s="24" t="inlineStr"/>
      <c r="G3447" s="25" t="n">
        <f>ROUND(SUM(G3442,G3446),2)</f>
        <v>967.21</v>
      </c>
    </row>
    <row r="3448" customHeight="1" ht="10">
      <c r="A3448" s="2" t="inlineStr"/>
      <c r="B3448" s="2" t="inlineStr"/>
      <c r="C3448" s="2" t="inlineStr"/>
      <c r="D3448" s="2" t="inlineStr"/>
      <c r="E3448" s="14" t="inlineStr"/>
      <c r="F3448" s="14" t="inlineStr"/>
      <c r="G3448" s="14" t="inlineStr"/>
    </row>
    <row r="3449" customHeight="1" ht="20">
      <c r="A3449" s="15" t="inlineStr">
        <is>
          <r>
            <t xml:space="preserve">3.12.2. ​30.08.040​ Lavatório de louça para canto sem coluna para pessoas com mobilidade reduzida​ (UN)</t>
          </r>
        </is>
      </c>
      <c r="B3449" s="15" t="inlineStr"/>
      <c r="C3449" s="15" t="inlineStr"/>
      <c r="D3449" s="15" t="inlineStr"/>
      <c r="E3449" s="15" t="inlineStr"/>
      <c r="F3449" s="15" t="inlineStr"/>
      <c r="G3449" s="15" t="inlineStr"/>
    </row>
    <row r="3450" customHeight="1" ht="15">
      <c r="A3450" s="16" t="inlineStr">
        <is>
          <r>
            <t xml:space="preserve">Material</t>
          </r>
        </is>
      </c>
      <c r="B3450" s="16" t="inlineStr"/>
      <c r="C3450" s="17" t="inlineStr">
        <is>
          <r>
            <t xml:space="preserve">FONTE</t>
          </r>
        </is>
      </c>
      <c r="D3450" s="17" t="inlineStr">
        <is>
          <r>
            <t xml:space="preserve">UNID</t>
          </r>
        </is>
      </c>
      <c r="E3450" s="17" t="inlineStr">
        <is>
          <r>
            <t xml:space="preserve">COEFICIENTE</t>
          </r>
        </is>
      </c>
      <c r="F3450" s="17" t="inlineStr">
        <is>
          <r>
            <t xml:space="preserve">PREÇO UNITÁRIO</t>
          </r>
        </is>
      </c>
      <c r="G3450" s="17" t="inlineStr">
        <is>
          <r>
            <t xml:space="preserve">TOTAL</t>
          </r>
        </is>
      </c>
    </row>
    <row r="3451" customHeight="1" ht="29">
      <c r="A3451" s="18" t="inlineStr">
        <is>
          <r>
            <t xml:space="preserve">E.03.000.026735</t>
          </r>
        </is>
      </c>
      <c r="B3451" s="19" t="inlineStr">
        <is>
          <r>
            <t xml:space="preserve">Conjunto de fixação para lavatório (dois parafusos, duas buchas e quatro arruelas); ref. SP 7 01 da Deca ou equivalente</t>
          </r>
        </is>
      </c>
      <c r="C3451" s="18" t="inlineStr">
        <is>
          <r>
            <t xml:space="preserve">SP Obras</t>
          </r>
        </is>
      </c>
      <c r="D3451" s="18" t="inlineStr">
        <is>
          <r>
            <t xml:space="preserve">CJ</t>
          </r>
        </is>
      </c>
      <c r="E3451" s="20" t="n">
        <v>1.0</v>
      </c>
      <c r="F3451" s="21" t="n">
        <v>17.64</v>
      </c>
      <c r="G3451" s="21" t="n">
        <f>ROUND(ROUND(E3451,4)*F3451,2)</f>
        <v>17.64</v>
      </c>
    </row>
    <row r="3452" customHeight="1" ht="29">
      <c r="A3452" s="18" t="inlineStr">
        <is>
          <r>
            <t xml:space="preserve">B.07.000.069552</t>
          </r>
        </is>
      </c>
      <c r="B3452" s="19" t="inlineStr">
        <is>
          <r>
            <t xml:space="preserve">Fita teflon de 18 mm</t>
          </r>
        </is>
      </c>
      <c r="C3452" s="18" t="inlineStr">
        <is>
          <r>
            <t xml:space="preserve">SP Obras</t>
          </r>
        </is>
      </c>
      <c r="D3452" s="18" t="inlineStr">
        <is>
          <r>
            <t xml:space="preserve">M</t>
          </r>
        </is>
      </c>
      <c r="E3452" s="20" t="n">
        <v>0.5</v>
      </c>
      <c r="F3452" s="21" t="n">
        <v>0.19</v>
      </c>
      <c r="G3452" s="21" t="n">
        <f>ROUND(ROUND(E3452,4)*F3452,2)</f>
        <v>0.1</v>
      </c>
    </row>
    <row r="3453" customHeight="1" ht="29">
      <c r="A3453" s="18" t="inlineStr">
        <is>
          <r>
            <t xml:space="preserve">O.10.000.065564</t>
          </r>
        </is>
      </c>
      <c r="B3453" s="19" t="inlineStr">
        <is>
          <r>
            <t xml:space="preserve">Lavatório de louça para canto sem coluna para pessoa com mobilidade reduzida, ref. L76 Coleção Master da Deca ou equivalente</t>
          </r>
        </is>
      </c>
      <c r="C3453" s="18" t="inlineStr">
        <is>
          <r>
            <t xml:space="preserve">SP Obras</t>
          </r>
        </is>
      </c>
      <c r="D3453" s="18" t="inlineStr">
        <is>
          <r>
            <t xml:space="preserve">UN</t>
          </r>
        </is>
      </c>
      <c r="E3453" s="20" t="n">
        <v>1.0</v>
      </c>
      <c r="F3453" s="21" t="n">
        <v>1414.81</v>
      </c>
      <c r="G3453" s="21" t="n">
        <f>ROUND(ROUND(E3453,4)*F3453,2)</f>
        <v>1414.81</v>
      </c>
    </row>
    <row r="3454" customHeight="1" ht="29">
      <c r="A3454" s="18" t="inlineStr">
        <is>
          <r>
            <t xml:space="preserve">O.11.000.064503</t>
          </r>
        </is>
      </c>
      <c r="B3454" s="19" t="inlineStr">
        <is>
          <r>
            <t xml:space="preserve">Sifão metálico cromado 1´ x 1 1/2´, com tubo de ligação ajustável; ref. Fabrimar, Esteves, ou equivalente</t>
          </r>
        </is>
      </c>
      <c r="C3454" s="18" t="inlineStr">
        <is>
          <r>
            <t xml:space="preserve">SP Obras</t>
          </r>
        </is>
      </c>
      <c r="D3454" s="18" t="inlineStr">
        <is>
          <r>
            <t xml:space="preserve">UN</t>
          </r>
        </is>
      </c>
      <c r="E3454" s="20" t="n">
        <v>1.0</v>
      </c>
      <c r="F3454" s="21" t="n">
        <v>162.29</v>
      </c>
      <c r="G3454" s="21" t="n">
        <f>ROUND(ROUND(E3454,4)*F3454,2)</f>
        <v>162.29</v>
      </c>
    </row>
    <row r="3455" customHeight="1" ht="29">
      <c r="A3455" s="18" t="inlineStr">
        <is>
          <r>
            <t xml:space="preserve">O.12.000.066013</t>
          </r>
        </is>
      </c>
      <c r="B3455" s="19" t="inlineStr">
        <is>
          <r>
            <t xml:space="preserve">Tubo de ligação cromado com canopla de 1 1/2´ x 25 cm, ajustável, ref. VLL418 da Esteves ou equivalente</t>
          </r>
        </is>
      </c>
      <c r="C3455" s="18" t="inlineStr">
        <is>
          <r>
            <t xml:space="preserve">SP Obras</t>
          </r>
        </is>
      </c>
      <c r="D3455" s="18" t="inlineStr">
        <is>
          <r>
            <t xml:space="preserve">UN</t>
          </r>
        </is>
      </c>
      <c r="E3455" s="20" t="n">
        <v>1.0</v>
      </c>
      <c r="F3455" s="21" t="n">
        <v>75.21</v>
      </c>
      <c r="G3455" s="21" t="n">
        <f>ROUND(ROUND(E3455,4)*F3455,2)</f>
        <v>75.21</v>
      </c>
    </row>
    <row r="3456" customHeight="1" ht="29">
      <c r="A3456" s="18" t="inlineStr">
        <is>
          <r>
            <t xml:space="preserve">O.11.000.064044</t>
          </r>
        </is>
      </c>
      <c r="B3456" s="19" t="inlineStr">
        <is>
          <r>
            <t xml:space="preserve">Válvula de metal cromado para lavatório com acabamento cromado de 1´, ref. VVL216 da Esteves; 1602C da Deca ou equivalente</t>
          </r>
        </is>
      </c>
      <c r="C3456" s="18" t="inlineStr">
        <is>
          <r>
            <t xml:space="preserve">SP Obras</t>
          </r>
        </is>
      </c>
      <c r="D3456" s="18" t="inlineStr">
        <is>
          <r>
            <t xml:space="preserve">UN</t>
          </r>
        </is>
      </c>
      <c r="E3456" s="20" t="n">
        <v>1.0</v>
      </c>
      <c r="F3456" s="21" t="n">
        <v>31.34</v>
      </c>
      <c r="G3456" s="21" t="n">
        <f>ROUND(ROUND(E3456,4)*F3456,2)</f>
        <v>31.34</v>
      </c>
    </row>
    <row r="3457" customHeight="1" ht="15">
      <c r="A3457" s="2" t="inlineStr"/>
      <c r="B3457" s="2" t="inlineStr"/>
      <c r="C3457" s="2" t="inlineStr"/>
      <c r="D3457" s="2" t="inlineStr"/>
      <c r="E3457" s="22" t="inlineStr">
        <is>
          <r>
            <t xml:space="preserve">TOTAL Material:</t>
          </r>
        </is>
      </c>
      <c r="F3457" s="22" t="inlineStr"/>
      <c r="G3457" s="23" t="n">
        <f>SUM(G3451:G3456)</f>
        <v>1701.39</v>
      </c>
    </row>
    <row r="3458" customHeight="1" ht="15">
      <c r="A3458" s="16" t="inlineStr">
        <is>
          <r>
            <t xml:space="preserve">Mão de Obra</t>
          </r>
        </is>
      </c>
      <c r="B3458" s="16" t="inlineStr"/>
      <c r="C3458" s="17" t="inlineStr">
        <is>
          <r>
            <t xml:space="preserve">FONTE</t>
          </r>
        </is>
      </c>
      <c r="D3458" s="17" t="inlineStr">
        <is>
          <r>
            <t xml:space="preserve">UNID</t>
          </r>
        </is>
      </c>
      <c r="E3458" s="17" t="inlineStr">
        <is>
          <r>
            <t xml:space="preserve">COEFICIENTE</t>
          </r>
        </is>
      </c>
      <c r="F3458" s="17" t="inlineStr">
        <is>
          <r>
            <t xml:space="preserve">PREÇO UNITÁRIO</t>
          </r>
        </is>
      </c>
      <c r="G3458" s="17" t="inlineStr">
        <is>
          <r>
            <t xml:space="preserve">TOTAL</t>
          </r>
        </is>
      </c>
    </row>
    <row r="3459" customHeight="1" ht="29">
      <c r="A3459" s="18" t="inlineStr">
        <is>
          <r>
            <t xml:space="preserve">B.01.000.010119</t>
          </r>
        </is>
      </c>
      <c r="B3459" s="19" t="inlineStr">
        <is>
          <r>
            <t xml:space="preserve">Ajudante de encanador</t>
          </r>
        </is>
      </c>
      <c r="C3459" s="18" t="inlineStr">
        <is>
          <r>
            <t xml:space="preserve">SP Obras</t>
          </r>
        </is>
      </c>
      <c r="D3459" s="18" t="inlineStr">
        <is>
          <r>
            <t xml:space="preserve">H</t>
          </r>
        </is>
      </c>
      <c r="E3459" s="20" t="n">
        <v>2.0</v>
      </c>
      <c r="F3459" s="21" t="n">
        <v>20.4363</v>
      </c>
      <c r="G3459" s="21" t="n">
        <f>ROUND(ROUND(E3459,4)*F3459,2)</f>
        <v>40.87</v>
      </c>
    </row>
    <row r="3460" customHeight="1" ht="29">
      <c r="A3460" s="18" t="inlineStr">
        <is>
          <r>
            <t xml:space="preserve">B.01.000.010118</t>
          </r>
        </is>
      </c>
      <c r="B3460" s="19" t="inlineStr">
        <is>
          <r>
            <t xml:space="preserve">Encanador</t>
          </r>
        </is>
      </c>
      <c r="C3460" s="18" t="inlineStr">
        <is>
          <r>
            <t xml:space="preserve">SP Obras</t>
          </r>
        </is>
      </c>
      <c r="D3460" s="18" t="inlineStr">
        <is>
          <r>
            <t xml:space="preserve">H</t>
          </r>
        </is>
      </c>
      <c r="E3460" s="20" t="n">
        <v>1.0</v>
      </c>
      <c r="F3460" s="21" t="n">
        <v>29.8021</v>
      </c>
      <c r="G3460" s="21" t="n">
        <f>ROUND(ROUND(E3460,4)*F3460,2)</f>
        <v>29.8</v>
      </c>
    </row>
    <row r="3461" customHeight="1" ht="15">
      <c r="A3461" s="2" t="inlineStr"/>
      <c r="B3461" s="2" t="inlineStr"/>
      <c r="C3461" s="2" t="inlineStr"/>
      <c r="D3461" s="2" t="inlineStr"/>
      <c r="E3461" s="22" t="inlineStr">
        <is>
          <r>
            <t xml:space="preserve">TOTAL Mão de Obra:</t>
          </r>
        </is>
      </c>
      <c r="F3461" s="22" t="inlineStr"/>
      <c r="G3461" s="23" t="n">
        <f>SUM(G3459:G3460)</f>
        <v>70.67</v>
      </c>
    </row>
    <row r="3462" customHeight="1" ht="15">
      <c r="A3462" s="2" t="inlineStr"/>
      <c r="B3462" s="2" t="inlineStr"/>
      <c r="C3462" s="2" t="inlineStr"/>
      <c r="D3462" s="2" t="inlineStr"/>
      <c r="E3462" s="24" t="inlineStr">
        <is>
          <r>
            <t xml:space="preserve">VALOR:</t>
          </r>
        </is>
      </c>
      <c r="F3462" s="24" t="inlineStr"/>
      <c r="G3462" s="25" t="n">
        <f>ROUND(SUM(G3457,G3461),2)</f>
        <v>1772.07</v>
      </c>
    </row>
    <row r="3463" customHeight="1" ht="10">
      <c r="A3463" s="2" t="inlineStr"/>
      <c r="B3463" s="2" t="inlineStr"/>
      <c r="C3463" s="2" t="inlineStr"/>
      <c r="D3463" s="2" t="inlineStr"/>
      <c r="E3463" s="14" t="inlineStr"/>
      <c r="F3463" s="14" t="inlineStr"/>
      <c r="G3463" s="14" t="inlineStr"/>
    </row>
    <row r="3464" customHeight="1" ht="20">
      <c r="A3464" s="15" t="inlineStr">
        <is>
          <r>
            <t xml:space="preserve">3.12.3. ​30.08.060​ Bacia sifonada de louça para pessoas com mobilidade reduzida - capacidade de 6 litros​ (UN)</t>
          </r>
        </is>
      </c>
      <c r="B3464" s="15" t="inlineStr"/>
      <c r="C3464" s="15" t="inlineStr"/>
      <c r="D3464" s="15" t="inlineStr"/>
      <c r="E3464" s="15" t="inlineStr"/>
      <c r="F3464" s="15" t="inlineStr"/>
      <c r="G3464" s="15" t="inlineStr"/>
    </row>
    <row r="3465" customHeight="1" ht="15">
      <c r="A3465" s="16" t="inlineStr">
        <is>
          <r>
            <t xml:space="preserve">Material</t>
          </r>
        </is>
      </c>
      <c r="B3465" s="16" t="inlineStr"/>
      <c r="C3465" s="17" t="inlineStr">
        <is>
          <r>
            <t xml:space="preserve">FONTE</t>
          </r>
        </is>
      </c>
      <c r="D3465" s="17" t="inlineStr">
        <is>
          <r>
            <t xml:space="preserve">UNID</t>
          </r>
        </is>
      </c>
      <c r="E3465" s="17" t="inlineStr">
        <is>
          <r>
            <t xml:space="preserve">COEFICIENTE</t>
          </r>
        </is>
      </c>
      <c r="F3465" s="17" t="inlineStr">
        <is>
          <r>
            <t xml:space="preserve">PREÇO UNITÁRIO</t>
          </r>
        </is>
      </c>
      <c r="G3465" s="17" t="inlineStr">
        <is>
          <r>
            <t xml:space="preserve">TOTAL</t>
          </r>
        </is>
      </c>
    </row>
    <row r="3466" customHeight="1" ht="29">
      <c r="A3466" s="18" t="inlineStr">
        <is>
          <r>
            <t xml:space="preserve">O.12.000.069555</t>
          </r>
        </is>
      </c>
      <c r="B3466" s="19" t="inlineStr">
        <is>
          <r>
            <t xml:space="preserve">Anel de borracha expansão para ligação em bacia sifonada, 100 mm (4´)</t>
          </r>
        </is>
      </c>
      <c r="C3466" s="18" t="inlineStr">
        <is>
          <r>
            <t xml:space="preserve">SP Obras</t>
          </r>
        </is>
      </c>
      <c r="D3466" s="18" t="inlineStr">
        <is>
          <r>
            <t xml:space="preserve">UN</t>
          </r>
        </is>
      </c>
      <c r="E3466" s="20" t="n">
        <v>1.0</v>
      </c>
      <c r="F3466" s="21" t="n">
        <v>19.19</v>
      </c>
      <c r="G3466" s="21" t="n">
        <f>ROUND(ROUND(E3466,4)*F3466,2)</f>
        <v>19.19</v>
      </c>
    </row>
    <row r="3467" customHeight="1" ht="29">
      <c r="A3467" s="18" t="inlineStr">
        <is>
          <r>
            <t xml:space="preserve">O.10.000.065671</t>
          </r>
        </is>
      </c>
      <c r="B3467" s="19" t="inlineStr">
        <is>
          <r>
            <t xml:space="preserve">Bacia para pessoas com mobilidade reduzida, linha tradicional, cor branco gelo, ref. linha Vogue Plus Conforto P.510 ou equivalente</t>
          </r>
        </is>
      </c>
      <c r="C3467" s="18" t="inlineStr">
        <is>
          <r>
            <t xml:space="preserve">SP Obras</t>
          </r>
        </is>
      </c>
      <c r="D3467" s="18" t="inlineStr">
        <is>
          <r>
            <t xml:space="preserve">UN</t>
          </r>
        </is>
      </c>
      <c r="E3467" s="20" t="n">
        <v>1.0</v>
      </c>
      <c r="F3467" s="21" t="n">
        <v>983.31</v>
      </c>
      <c r="G3467" s="21" t="n">
        <f>ROUND(ROUND(E3467,4)*F3467,2)</f>
        <v>983.31</v>
      </c>
    </row>
    <row r="3468" customHeight="1" ht="29">
      <c r="A3468" s="18" t="inlineStr">
        <is>
          <r>
            <t xml:space="preserve">O.12.000.069503</t>
          </r>
        </is>
      </c>
      <c r="B3468" s="19" t="inlineStr">
        <is>
          <r>
            <t xml:space="preserve">Bolsa de borracha para bacia sifonada</t>
          </r>
        </is>
      </c>
      <c r="C3468" s="18" t="inlineStr">
        <is>
          <r>
            <t xml:space="preserve">SP Obras</t>
          </r>
        </is>
      </c>
      <c r="D3468" s="18" t="inlineStr">
        <is>
          <r>
            <t xml:space="preserve">UN</t>
          </r>
        </is>
      </c>
      <c r="E3468" s="20" t="n">
        <v>1.0</v>
      </c>
      <c r="F3468" s="21" t="n">
        <v>9.26</v>
      </c>
      <c r="G3468" s="21" t="n">
        <f>ROUND(ROUND(E3468,4)*F3468,2)</f>
        <v>9.26</v>
      </c>
    </row>
    <row r="3469" customHeight="1" ht="29">
      <c r="A3469" s="18" t="inlineStr">
        <is>
          <r>
            <t xml:space="preserve">B.02.000.037043</t>
          </r>
        </is>
      </c>
      <c r="B3469" s="19" t="inlineStr">
        <is>
          <r>
            <t xml:space="preserve">Massa para vidro comum branca e/ou cinza</t>
          </r>
        </is>
      </c>
      <c r="C3469" s="18" t="inlineStr">
        <is>
          <r>
            <t xml:space="preserve">SP Obras</t>
          </r>
        </is>
      </c>
      <c r="D3469" s="18" t="inlineStr">
        <is>
          <r>
            <t xml:space="preserve">KG</t>
          </r>
        </is>
      </c>
      <c r="E3469" s="20" t="n">
        <v>0.25</v>
      </c>
      <c r="F3469" s="21" t="n">
        <v>7.26</v>
      </c>
      <c r="G3469" s="21" t="n">
        <f>ROUND(ROUND(E3469,4)*F3469,2)</f>
        <v>1.82</v>
      </c>
    </row>
    <row r="3470" customHeight="1" ht="29">
      <c r="A3470" s="18" t="inlineStr">
        <is>
          <r>
            <t xml:space="preserve">E.03.000.026733</t>
          </r>
        </is>
      </c>
      <c r="B3470" s="19" t="inlineStr">
        <is>
          <r>
            <t xml:space="preserve">Parafusos niquelados para sanitários</t>
          </r>
        </is>
      </c>
      <c r="C3470" s="18" t="inlineStr">
        <is>
          <r>
            <t xml:space="preserve">SP Obras</t>
          </r>
        </is>
      </c>
      <c r="D3470" s="18" t="inlineStr">
        <is>
          <r>
            <t xml:space="preserve">UN</t>
          </r>
        </is>
      </c>
      <c r="E3470" s="20" t="n">
        <v>2.0</v>
      </c>
      <c r="F3470" s="21" t="n">
        <v>7.95</v>
      </c>
      <c r="G3470" s="21" t="n">
        <f>ROUND(ROUND(E3470,4)*F3470,2)</f>
        <v>15.9</v>
      </c>
    </row>
    <row r="3471" customHeight="1" ht="29">
      <c r="A3471" s="18" t="inlineStr">
        <is>
          <r>
            <t xml:space="preserve">O.12.000.066053</t>
          </r>
        </is>
      </c>
      <c r="B3471" s="19" t="inlineStr">
        <is>
          <r>
            <t xml:space="preserve">Tubo de ligação com canopla para sanitários</t>
          </r>
        </is>
      </c>
      <c r="C3471" s="18" t="inlineStr">
        <is>
          <r>
            <t xml:space="preserve">SP Obras</t>
          </r>
        </is>
      </c>
      <c r="D3471" s="18" t="inlineStr">
        <is>
          <r>
            <t xml:space="preserve">UN</t>
          </r>
        </is>
      </c>
      <c r="E3471" s="20" t="n">
        <v>1.0</v>
      </c>
      <c r="F3471" s="21" t="n">
        <v>32.41</v>
      </c>
      <c r="G3471" s="21" t="n">
        <f>ROUND(ROUND(E3471,4)*F3471,2)</f>
        <v>32.41</v>
      </c>
    </row>
    <row r="3472" customHeight="1" ht="15">
      <c r="A3472" s="2" t="inlineStr"/>
      <c r="B3472" s="2" t="inlineStr"/>
      <c r="C3472" s="2" t="inlineStr"/>
      <c r="D3472" s="2" t="inlineStr"/>
      <c r="E3472" s="22" t="inlineStr">
        <is>
          <r>
            <t xml:space="preserve">TOTAL Material:</t>
          </r>
        </is>
      </c>
      <c r="F3472" s="22" t="inlineStr"/>
      <c r="G3472" s="23" t="n">
        <f>SUM(G3466:G3471)</f>
        <v>1061.89</v>
      </c>
    </row>
    <row r="3473" customHeight="1" ht="15">
      <c r="A3473" s="16" t="inlineStr">
        <is>
          <r>
            <t xml:space="preserve">Mão de Obra</t>
          </r>
        </is>
      </c>
      <c r="B3473" s="16" t="inlineStr"/>
      <c r="C3473" s="17" t="inlineStr">
        <is>
          <r>
            <t xml:space="preserve">FONTE</t>
          </r>
        </is>
      </c>
      <c r="D3473" s="17" t="inlineStr">
        <is>
          <r>
            <t xml:space="preserve">UNID</t>
          </r>
        </is>
      </c>
      <c r="E3473" s="17" t="inlineStr">
        <is>
          <r>
            <t xml:space="preserve">COEFICIENTE</t>
          </r>
        </is>
      </c>
      <c r="F3473" s="17" t="inlineStr">
        <is>
          <r>
            <t xml:space="preserve">PREÇO UNITÁRIO</t>
          </r>
        </is>
      </c>
      <c r="G3473" s="17" t="inlineStr">
        <is>
          <r>
            <t xml:space="preserve">TOTAL</t>
          </r>
        </is>
      </c>
    </row>
    <row r="3474" customHeight="1" ht="29">
      <c r="A3474" s="18" t="inlineStr">
        <is>
          <r>
            <t xml:space="preserve">B.01.000.010119</t>
          </r>
        </is>
      </c>
      <c r="B3474" s="19" t="inlineStr">
        <is>
          <r>
            <t xml:space="preserve">Ajudante de encanador</t>
          </r>
        </is>
      </c>
      <c r="C3474" s="18" t="inlineStr">
        <is>
          <r>
            <t xml:space="preserve">SP Obras</t>
          </r>
        </is>
      </c>
      <c r="D3474" s="18" t="inlineStr">
        <is>
          <r>
            <t xml:space="preserve">H</t>
          </r>
        </is>
      </c>
      <c r="E3474" s="20" t="n">
        <v>1.5</v>
      </c>
      <c r="F3474" s="21" t="n">
        <v>20.4363</v>
      </c>
      <c r="G3474" s="21" t="n">
        <f>ROUND(ROUND(E3474,4)*F3474,2)</f>
        <v>30.65</v>
      </c>
    </row>
    <row r="3475" customHeight="1" ht="29">
      <c r="A3475" s="18" t="inlineStr">
        <is>
          <r>
            <t xml:space="preserve">B.01.000.010118</t>
          </r>
        </is>
      </c>
      <c r="B3475" s="19" t="inlineStr">
        <is>
          <r>
            <t xml:space="preserve">Encanador</t>
          </r>
        </is>
      </c>
      <c r="C3475" s="18" t="inlineStr">
        <is>
          <r>
            <t xml:space="preserve">SP Obras</t>
          </r>
        </is>
      </c>
      <c r="D3475" s="18" t="inlineStr">
        <is>
          <r>
            <t xml:space="preserve">H</t>
          </r>
        </is>
      </c>
      <c r="E3475" s="20" t="n">
        <v>1.0</v>
      </c>
      <c r="F3475" s="21" t="n">
        <v>29.8021</v>
      </c>
      <c r="G3475" s="21" t="n">
        <f>ROUND(ROUND(E3475,4)*F3475,2)</f>
        <v>29.8</v>
      </c>
    </row>
    <row r="3476" customHeight="1" ht="15">
      <c r="A3476" s="2" t="inlineStr"/>
      <c r="B3476" s="2" t="inlineStr"/>
      <c r="C3476" s="2" t="inlineStr"/>
      <c r="D3476" s="2" t="inlineStr"/>
      <c r="E3476" s="22" t="inlineStr">
        <is>
          <r>
            <t xml:space="preserve">TOTAL Mão de Obra:</t>
          </r>
        </is>
      </c>
      <c r="F3476" s="22" t="inlineStr"/>
      <c r="G3476" s="23" t="n">
        <f>SUM(G3474:G3475)</f>
        <v>60.45</v>
      </c>
    </row>
    <row r="3477" customHeight="1" ht="15">
      <c r="A3477" s="2" t="inlineStr"/>
      <c r="B3477" s="2" t="inlineStr"/>
      <c r="C3477" s="2" t="inlineStr"/>
      <c r="D3477" s="2" t="inlineStr"/>
      <c r="E3477" s="24" t="inlineStr">
        <is>
          <r>
            <t xml:space="preserve">VALOR:</t>
          </r>
        </is>
      </c>
      <c r="F3477" s="24" t="inlineStr"/>
      <c r="G3477" s="25" t="n">
        <f>ROUND(SUM(G3472,G3476),2)</f>
        <v>1122.35</v>
      </c>
    </row>
    <row r="3478" customHeight="1" ht="10">
      <c r="A3478" s="2" t="inlineStr"/>
      <c r="B3478" s="2" t="inlineStr"/>
      <c r="C3478" s="2" t="inlineStr"/>
      <c r="D3478" s="2" t="inlineStr"/>
      <c r="E3478" s="14" t="inlineStr"/>
      <c r="F3478" s="14" t="inlineStr"/>
      <c r="G3478" s="14" t="inlineStr"/>
    </row>
    <row r="3479" customHeight="1" ht="20">
      <c r="A3479" s="15" t="inlineStr">
        <is>
          <r>
            <t xml:space="preserve">3.12.4. ​38.23.240​ Mão francesa simples, galvanizada a fogo, L= 500 mm​ (UN)</t>
          </r>
        </is>
      </c>
      <c r="B3479" s="15" t="inlineStr"/>
      <c r="C3479" s="15" t="inlineStr"/>
      <c r="D3479" s="15" t="inlineStr"/>
      <c r="E3479" s="15" t="inlineStr"/>
      <c r="F3479" s="15" t="inlineStr"/>
      <c r="G3479" s="15" t="inlineStr"/>
    </row>
    <row r="3480" customHeight="1" ht="15">
      <c r="A3480" s="16" t="inlineStr">
        <is>
          <r>
            <t xml:space="preserve">Material</t>
          </r>
        </is>
      </c>
      <c r="B3480" s="16" t="inlineStr"/>
      <c r="C3480" s="17" t="inlineStr">
        <is>
          <r>
            <t xml:space="preserve">FONTE</t>
          </r>
        </is>
      </c>
      <c r="D3480" s="17" t="inlineStr">
        <is>
          <r>
            <t xml:space="preserve">UNID</t>
          </r>
        </is>
      </c>
      <c r="E3480" s="17" t="inlineStr">
        <is>
          <r>
            <t xml:space="preserve">COEFICIENTE</t>
          </r>
        </is>
      </c>
      <c r="F3480" s="17" t="inlineStr">
        <is>
          <r>
            <t xml:space="preserve">PREÇO UNITÁRIO</t>
          </r>
        </is>
      </c>
      <c r="G3480" s="17" t="inlineStr">
        <is>
          <r>
            <t xml:space="preserve">TOTAL</t>
          </r>
        </is>
      </c>
    </row>
    <row r="3481" customHeight="1" ht="29">
      <c r="A3481" s="18" t="inlineStr">
        <is>
          <r>
            <t xml:space="preserve">P.04.000.062208</t>
          </r>
        </is>
      </c>
      <c r="B3481" s="19" t="inlineStr">
        <is>
          <r>
            <t xml:space="preserve">Mão francesa simples, galvanizada a fogo, L= 500mm</t>
          </r>
        </is>
      </c>
      <c r="C3481" s="18" t="inlineStr">
        <is>
          <r>
            <t xml:space="preserve">SP Obras</t>
          </r>
        </is>
      </c>
      <c r="D3481" s="18" t="inlineStr">
        <is>
          <r>
            <t xml:space="preserve">UN</t>
          </r>
        </is>
      </c>
      <c r="E3481" s="20" t="n">
        <v>1.0</v>
      </c>
      <c r="F3481" s="21" t="n">
        <v>27.25</v>
      </c>
      <c r="G3481" s="21" t="n">
        <f>ROUND(ROUND(E3481,4)*F3481,2)</f>
        <v>27.25</v>
      </c>
    </row>
    <row r="3482" customHeight="1" ht="15">
      <c r="A3482" s="2" t="inlineStr"/>
      <c r="B3482" s="2" t="inlineStr"/>
      <c r="C3482" s="2" t="inlineStr"/>
      <c r="D3482" s="2" t="inlineStr"/>
      <c r="E3482" s="22" t="inlineStr">
        <is>
          <r>
            <t xml:space="preserve">TOTAL Material:</t>
          </r>
        </is>
      </c>
      <c r="F3482" s="22" t="inlineStr"/>
      <c r="G3482" s="23" t="n">
        <f>SUM(G3481:G3481)</f>
        <v>27.25</v>
      </c>
    </row>
    <row r="3483" customHeight="1" ht="15">
      <c r="A3483" s="16" t="inlineStr">
        <is>
          <r>
            <t xml:space="preserve">Mão de Obra</t>
          </r>
        </is>
      </c>
      <c r="B3483" s="16" t="inlineStr"/>
      <c r="C3483" s="17" t="inlineStr">
        <is>
          <r>
            <t xml:space="preserve">FONTE</t>
          </r>
        </is>
      </c>
      <c r="D3483" s="17" t="inlineStr">
        <is>
          <r>
            <t xml:space="preserve">UNID</t>
          </r>
        </is>
      </c>
      <c r="E3483" s="17" t="inlineStr">
        <is>
          <r>
            <t xml:space="preserve">COEFICIENTE</t>
          </r>
        </is>
      </c>
      <c r="F3483" s="17" t="inlineStr">
        <is>
          <r>
            <t xml:space="preserve">PREÇO UNITÁRIO</t>
          </r>
        </is>
      </c>
      <c r="G3483" s="17" t="inlineStr">
        <is>
          <r>
            <t xml:space="preserve">TOTAL</t>
          </r>
        </is>
      </c>
    </row>
    <row r="3484" customHeight="1" ht="29">
      <c r="A3484" s="18" t="inlineStr">
        <is>
          <r>
            <t xml:space="preserve">B.01.000.010116</t>
          </r>
        </is>
      </c>
      <c r="B3484" s="19" t="inlineStr">
        <is>
          <r>
            <t xml:space="preserve">Ajudante eletricista</t>
          </r>
        </is>
      </c>
      <c r="C3484" s="18" t="inlineStr">
        <is>
          <r>
            <t xml:space="preserve">SP Obras</t>
          </r>
        </is>
      </c>
      <c r="D3484" s="18" t="inlineStr">
        <is>
          <r>
            <t xml:space="preserve">H</t>
          </r>
        </is>
      </c>
      <c r="E3484" s="20" t="n">
        <v>0.25</v>
      </c>
      <c r="F3484" s="21" t="n">
        <v>20.4363</v>
      </c>
      <c r="G3484" s="21" t="n">
        <f>ROUND(ROUND(E3484,4)*F3484,2)</f>
        <v>5.11</v>
      </c>
    </row>
    <row r="3485" customHeight="1" ht="29">
      <c r="A3485" s="18" t="inlineStr">
        <is>
          <r>
            <t xml:space="preserve">B.01.000.010115</t>
          </r>
        </is>
      </c>
      <c r="B3485" s="19" t="inlineStr">
        <is>
          <r>
            <t xml:space="preserve">Eletricista</t>
          </r>
        </is>
      </c>
      <c r="C3485" s="18" t="inlineStr">
        <is>
          <r>
            <t xml:space="preserve">SP Obras</t>
          </r>
        </is>
      </c>
      <c r="D3485" s="18" t="inlineStr">
        <is>
          <r>
            <t xml:space="preserve">H</t>
          </r>
        </is>
      </c>
      <c r="E3485" s="20" t="n">
        <v>0.25</v>
      </c>
      <c r="F3485" s="21" t="n">
        <v>29.8021</v>
      </c>
      <c r="G3485" s="21" t="n">
        <f>ROUND(ROUND(E3485,4)*F3485,2)</f>
        <v>7.45</v>
      </c>
    </row>
    <row r="3486" customHeight="1" ht="15">
      <c r="A3486" s="2" t="inlineStr"/>
      <c r="B3486" s="2" t="inlineStr"/>
      <c r="C3486" s="2" t="inlineStr"/>
      <c r="D3486" s="2" t="inlineStr"/>
      <c r="E3486" s="22" t="inlineStr">
        <is>
          <r>
            <t xml:space="preserve">TOTAL Mão de Obra:</t>
          </r>
        </is>
      </c>
      <c r="F3486" s="22" t="inlineStr"/>
      <c r="G3486" s="23" t="n">
        <f>SUM(G3484:G3485)</f>
        <v>12.56</v>
      </c>
    </row>
    <row r="3487" customHeight="1" ht="15">
      <c r="A3487" s="2" t="inlineStr"/>
      <c r="B3487" s="2" t="inlineStr"/>
      <c r="C3487" s="2" t="inlineStr"/>
      <c r="D3487" s="2" t="inlineStr"/>
      <c r="E3487" s="24" t="inlineStr">
        <is>
          <r>
            <t xml:space="preserve">VALOR:</t>
          </r>
        </is>
      </c>
      <c r="F3487" s="24" t="inlineStr"/>
      <c r="G3487" s="25" t="n">
        <f>ROUND(SUM(G3482,G3486),2)</f>
        <v>39.81</v>
      </c>
    </row>
    <row r="3488" customHeight="1" ht="10">
      <c r="A3488" s="2" t="inlineStr"/>
      <c r="B3488" s="2" t="inlineStr"/>
      <c r="C3488" s="2" t="inlineStr"/>
      <c r="D3488" s="2" t="inlineStr"/>
      <c r="E3488" s="14" t="inlineStr"/>
      <c r="F3488" s="14" t="inlineStr"/>
      <c r="G3488" s="14" t="inlineStr"/>
    </row>
    <row r="3489" customHeight="1" ht="20">
      <c r="A3489" s="15" t="inlineStr">
        <is>
          <r>
            <t xml:space="preserve">3.12.5. ​43.02.140​ Chuveiro elétrico de 5.500 W / 220 V em PVC​ (UN)</t>
          </r>
        </is>
      </c>
      <c r="B3489" s="15" t="inlineStr"/>
      <c r="C3489" s="15" t="inlineStr"/>
      <c r="D3489" s="15" t="inlineStr"/>
      <c r="E3489" s="15" t="inlineStr"/>
      <c r="F3489" s="15" t="inlineStr"/>
      <c r="G3489" s="15" t="inlineStr"/>
    </row>
    <row r="3490" customHeight="1" ht="15">
      <c r="A3490" s="16" t="inlineStr">
        <is>
          <r>
            <t xml:space="preserve">Material</t>
          </r>
        </is>
      </c>
      <c r="B3490" s="16" t="inlineStr"/>
      <c r="C3490" s="17" t="inlineStr">
        <is>
          <r>
            <t xml:space="preserve">FONTE</t>
          </r>
        </is>
      </c>
      <c r="D3490" s="17" t="inlineStr">
        <is>
          <r>
            <t xml:space="preserve">UNID</t>
          </r>
        </is>
      </c>
      <c r="E3490" s="17" t="inlineStr">
        <is>
          <r>
            <t xml:space="preserve">COEFICIENTE</t>
          </r>
        </is>
      </c>
      <c r="F3490" s="17" t="inlineStr">
        <is>
          <r>
            <t xml:space="preserve">PREÇO UNITÁRIO</t>
          </r>
        </is>
      </c>
      <c r="G3490" s="17" t="inlineStr">
        <is>
          <r>
            <t xml:space="preserve">TOTAL</t>
          </r>
        </is>
      </c>
    </row>
    <row r="3491" customHeight="1" ht="29">
      <c r="A3491" s="18" t="inlineStr">
        <is>
          <r>
            <t xml:space="preserve">O.11.000.066097</t>
          </r>
        </is>
      </c>
      <c r="B3491" s="19" t="inlineStr">
        <is>
          <r>
            <t xml:space="preserve">Chuveiro elétrico comum com acabamento em plástico e braço, 220 V / 5500 W, ref. Bello Banho / Maxi Ducha da Lorenzetti ou equivalente</t>
          </r>
        </is>
      </c>
      <c r="C3491" s="18" t="inlineStr">
        <is>
          <r>
            <t xml:space="preserve">SP Obras</t>
          </r>
        </is>
      </c>
      <c r="D3491" s="18" t="inlineStr">
        <is>
          <r>
            <t xml:space="preserve">UN</t>
          </r>
        </is>
      </c>
      <c r="E3491" s="20" t="n">
        <v>1.0</v>
      </c>
      <c r="F3491" s="21" t="n">
        <v>92.85</v>
      </c>
      <c r="G3491" s="21" t="n">
        <f>ROUND(ROUND(E3491,4)*F3491,2)</f>
        <v>92.85</v>
      </c>
    </row>
    <row r="3492" customHeight="1" ht="29">
      <c r="A3492" s="18" t="inlineStr">
        <is>
          <r>
            <t xml:space="preserve">B.07.000.069552</t>
          </r>
        </is>
      </c>
      <c r="B3492" s="19" t="inlineStr">
        <is>
          <r>
            <t xml:space="preserve">Fita teflon de 18 mm</t>
          </r>
        </is>
      </c>
      <c r="C3492" s="18" t="inlineStr">
        <is>
          <r>
            <t xml:space="preserve">SP Obras</t>
          </r>
        </is>
      </c>
      <c r="D3492" s="18" t="inlineStr">
        <is>
          <r>
            <t xml:space="preserve">M</t>
          </r>
        </is>
      </c>
      <c r="E3492" s="20" t="n">
        <v>0.28</v>
      </c>
      <c r="F3492" s="21" t="n">
        <v>0.19</v>
      </c>
      <c r="G3492" s="21" t="n">
        <f>ROUND(ROUND(E3492,4)*F3492,2)</f>
        <v>0.05</v>
      </c>
    </row>
    <row r="3493" customHeight="1" ht="15">
      <c r="A3493" s="2" t="inlineStr"/>
      <c r="B3493" s="2" t="inlineStr"/>
      <c r="C3493" s="2" t="inlineStr"/>
      <c r="D3493" s="2" t="inlineStr"/>
      <c r="E3493" s="22" t="inlineStr">
        <is>
          <r>
            <t xml:space="preserve">TOTAL Material:</t>
          </r>
        </is>
      </c>
      <c r="F3493" s="22" t="inlineStr"/>
      <c r="G3493" s="23" t="n">
        <f>SUM(G3491:G3492)</f>
        <v>92.9</v>
      </c>
    </row>
    <row r="3494" customHeight="1" ht="15">
      <c r="A3494" s="16" t="inlineStr">
        <is>
          <r>
            <t xml:space="preserve">Mão de Obra</t>
          </r>
        </is>
      </c>
      <c r="B3494" s="16" t="inlineStr"/>
      <c r="C3494" s="17" t="inlineStr">
        <is>
          <r>
            <t xml:space="preserve">FONTE</t>
          </r>
        </is>
      </c>
      <c r="D3494" s="17" t="inlineStr">
        <is>
          <r>
            <t xml:space="preserve">UNID</t>
          </r>
        </is>
      </c>
      <c r="E3494" s="17" t="inlineStr">
        <is>
          <r>
            <t xml:space="preserve">COEFICIENTE</t>
          </r>
        </is>
      </c>
      <c r="F3494" s="17" t="inlineStr">
        <is>
          <r>
            <t xml:space="preserve">PREÇO UNITÁRIO</t>
          </r>
        </is>
      </c>
      <c r="G3494" s="17" t="inlineStr">
        <is>
          <r>
            <t xml:space="preserve">TOTAL</t>
          </r>
        </is>
      </c>
    </row>
    <row r="3495" customHeight="1" ht="29">
      <c r="A3495" s="18" t="inlineStr">
        <is>
          <r>
            <t xml:space="preserve">B.01.000.010119</t>
          </r>
        </is>
      </c>
      <c r="B3495" s="19" t="inlineStr">
        <is>
          <r>
            <t xml:space="preserve">Ajudante de encanador</t>
          </r>
        </is>
      </c>
      <c r="C3495" s="18" t="inlineStr">
        <is>
          <r>
            <t xml:space="preserve">SP Obras</t>
          </r>
        </is>
      </c>
      <c r="D3495" s="18" t="inlineStr">
        <is>
          <r>
            <t xml:space="preserve">H</t>
          </r>
        </is>
      </c>
      <c r="E3495" s="20" t="n">
        <v>0.5</v>
      </c>
      <c r="F3495" s="21" t="n">
        <v>20.4363</v>
      </c>
      <c r="G3495" s="21" t="n">
        <f>ROUND(ROUND(E3495,4)*F3495,2)</f>
        <v>10.22</v>
      </c>
    </row>
    <row r="3496" customHeight="1" ht="29">
      <c r="A3496" s="18" t="inlineStr">
        <is>
          <r>
            <t xml:space="preserve">B.01.000.010115</t>
          </r>
        </is>
      </c>
      <c r="B3496" s="19" t="inlineStr">
        <is>
          <r>
            <t xml:space="preserve">Eletricista</t>
          </r>
        </is>
      </c>
      <c r="C3496" s="18" t="inlineStr">
        <is>
          <r>
            <t xml:space="preserve">SP Obras</t>
          </r>
        </is>
      </c>
      <c r="D3496" s="18" t="inlineStr">
        <is>
          <r>
            <t xml:space="preserve">H</t>
          </r>
        </is>
      </c>
      <c r="E3496" s="20" t="n">
        <v>0.5</v>
      </c>
      <c r="F3496" s="21" t="n">
        <v>29.8021</v>
      </c>
      <c r="G3496" s="21" t="n">
        <f>ROUND(ROUND(E3496,4)*F3496,2)</f>
        <v>14.9</v>
      </c>
    </row>
    <row r="3497" customHeight="1" ht="29">
      <c r="A3497" s="18" t="inlineStr">
        <is>
          <r>
            <t xml:space="preserve">B.01.000.010118</t>
          </r>
        </is>
      </c>
      <c r="B3497" s="19" t="inlineStr">
        <is>
          <r>
            <t xml:space="preserve">Encanador</t>
          </r>
        </is>
      </c>
      <c r="C3497" s="18" t="inlineStr">
        <is>
          <r>
            <t xml:space="preserve">SP Obras</t>
          </r>
        </is>
      </c>
      <c r="D3497" s="18" t="inlineStr">
        <is>
          <r>
            <t xml:space="preserve">H</t>
          </r>
        </is>
      </c>
      <c r="E3497" s="20" t="n">
        <v>0.5</v>
      </c>
      <c r="F3497" s="21" t="n">
        <v>29.8021</v>
      </c>
      <c r="G3497" s="21" t="n">
        <f>ROUND(ROUND(E3497,4)*F3497,2)</f>
        <v>14.9</v>
      </c>
    </row>
    <row r="3498" customHeight="1" ht="15">
      <c r="A3498" s="2" t="inlineStr"/>
      <c r="B3498" s="2" t="inlineStr"/>
      <c r="C3498" s="2" t="inlineStr"/>
      <c r="D3498" s="2" t="inlineStr"/>
      <c r="E3498" s="22" t="inlineStr">
        <is>
          <r>
            <t xml:space="preserve">TOTAL Mão de Obra:</t>
          </r>
        </is>
      </c>
      <c r="F3498" s="22" t="inlineStr"/>
      <c r="G3498" s="23" t="n">
        <f>SUM(G3495:G3497)</f>
        <v>40.02</v>
      </c>
    </row>
    <row r="3499" customHeight="1" ht="15">
      <c r="A3499" s="2" t="inlineStr"/>
      <c r="B3499" s="2" t="inlineStr"/>
      <c r="C3499" s="2" t="inlineStr"/>
      <c r="D3499" s="2" t="inlineStr"/>
      <c r="E3499" s="24" t="inlineStr">
        <is>
          <r>
            <t xml:space="preserve">VALOR:</t>
          </r>
        </is>
      </c>
      <c r="F3499" s="24" t="inlineStr"/>
      <c r="G3499" s="25" t="n">
        <f>ROUND(SUM(G3493,G3498),2)</f>
        <v>132.92</v>
      </c>
    </row>
    <row r="3500" customHeight="1" ht="10">
      <c r="A3500" s="2" t="inlineStr"/>
      <c r="B3500" s="2" t="inlineStr"/>
      <c r="C3500" s="2" t="inlineStr"/>
      <c r="D3500" s="2" t="inlineStr"/>
      <c r="E3500" s="14" t="inlineStr"/>
      <c r="F3500" s="14" t="inlineStr"/>
      <c r="G3500" s="14" t="inlineStr"/>
    </row>
    <row r="3501" customHeight="1" ht="20">
      <c r="A3501" s="15" t="inlineStr">
        <is>
          <r>
            <t xml:space="preserve">3.12.6. ​44.01.050​ Bacia sifonada de louça sem tampa - 6 litros​ (UN)</t>
          </r>
        </is>
      </c>
      <c r="B3501" s="15" t="inlineStr"/>
      <c r="C3501" s="15" t="inlineStr"/>
      <c r="D3501" s="15" t="inlineStr"/>
      <c r="E3501" s="15" t="inlineStr"/>
      <c r="F3501" s="15" t="inlineStr"/>
      <c r="G3501" s="15" t="inlineStr"/>
    </row>
    <row r="3502" customHeight="1" ht="15">
      <c r="A3502" s="16" t="inlineStr">
        <is>
          <r>
            <t xml:space="preserve">Material</t>
          </r>
        </is>
      </c>
      <c r="B3502" s="16" t="inlineStr"/>
      <c r="C3502" s="17" t="inlineStr">
        <is>
          <r>
            <t xml:space="preserve">FONTE</t>
          </r>
        </is>
      </c>
      <c r="D3502" s="17" t="inlineStr">
        <is>
          <r>
            <t xml:space="preserve">UNID</t>
          </r>
        </is>
      </c>
      <c r="E3502" s="17" t="inlineStr">
        <is>
          <r>
            <t xml:space="preserve">COEFICIENTE</t>
          </r>
        </is>
      </c>
      <c r="F3502" s="17" t="inlineStr">
        <is>
          <r>
            <t xml:space="preserve">PREÇO UNITÁRIO</t>
          </r>
        </is>
      </c>
      <c r="G3502" s="17" t="inlineStr">
        <is>
          <r>
            <t xml:space="preserve">TOTAL</t>
          </r>
        </is>
      </c>
    </row>
    <row r="3503" customHeight="1" ht="29">
      <c r="A3503" s="18" t="inlineStr">
        <is>
          <r>
            <t xml:space="preserve">O.12.000.069555</t>
          </r>
        </is>
      </c>
      <c r="B3503" s="19" t="inlineStr">
        <is>
          <r>
            <t xml:space="preserve">Anel de borracha expansão para ligação em bacia sifonada, 100 mm (4´)</t>
          </r>
        </is>
      </c>
      <c r="C3503" s="18" t="inlineStr">
        <is>
          <r>
            <t xml:space="preserve">SP Obras</t>
          </r>
        </is>
      </c>
      <c r="D3503" s="18" t="inlineStr">
        <is>
          <r>
            <t xml:space="preserve">UN</t>
          </r>
        </is>
      </c>
      <c r="E3503" s="20" t="n">
        <v>1.0</v>
      </c>
      <c r="F3503" s="21" t="n">
        <v>19.19</v>
      </c>
      <c r="G3503" s="21" t="n">
        <f>ROUND(ROUND(E3503,4)*F3503,2)</f>
        <v>19.19</v>
      </c>
    </row>
    <row r="3504" customHeight="1" ht="29">
      <c r="A3504" s="18" t="inlineStr">
        <is>
          <r>
            <t xml:space="preserve">O.10.000.065502</t>
          </r>
        </is>
      </c>
      <c r="B3504" s="19" t="inlineStr">
        <is>
          <r>
            <t xml:space="preserve">Bacia sifonada de louça branca 6 litros; ref. linha Sabará ou Diamantina da Icasa, linha Ravena da Deca ou equivalente</t>
          </r>
        </is>
      </c>
      <c r="C3504" s="18" t="inlineStr">
        <is>
          <r>
            <t xml:space="preserve">SP Obras</t>
          </r>
        </is>
      </c>
      <c r="D3504" s="18" t="inlineStr">
        <is>
          <r>
            <t xml:space="preserve">UN</t>
          </r>
        </is>
      </c>
      <c r="E3504" s="20" t="n">
        <v>1.0</v>
      </c>
      <c r="F3504" s="21" t="n">
        <v>180.47</v>
      </c>
      <c r="G3504" s="21" t="n">
        <f>ROUND(ROUND(E3504,4)*F3504,2)</f>
        <v>180.47</v>
      </c>
    </row>
    <row r="3505" customHeight="1" ht="29">
      <c r="A3505" s="18" t="inlineStr">
        <is>
          <r>
            <t xml:space="preserve">O.12.000.069503</t>
          </r>
        </is>
      </c>
      <c r="B3505" s="19" t="inlineStr">
        <is>
          <r>
            <t xml:space="preserve">Bolsa de borracha para bacia sifonada</t>
          </r>
        </is>
      </c>
      <c r="C3505" s="18" t="inlineStr">
        <is>
          <r>
            <t xml:space="preserve">SP Obras</t>
          </r>
        </is>
      </c>
      <c r="D3505" s="18" t="inlineStr">
        <is>
          <r>
            <t xml:space="preserve">UN</t>
          </r>
        </is>
      </c>
      <c r="E3505" s="20" t="n">
        <v>1.0</v>
      </c>
      <c r="F3505" s="21" t="n">
        <v>9.26</v>
      </c>
      <c r="G3505" s="21" t="n">
        <f>ROUND(ROUND(E3505,4)*F3505,2)</f>
        <v>9.26</v>
      </c>
    </row>
    <row r="3506" customHeight="1" ht="29">
      <c r="A3506" s="18" t="inlineStr">
        <is>
          <r>
            <t xml:space="preserve">B.02.000.037043</t>
          </r>
        </is>
      </c>
      <c r="B3506" s="19" t="inlineStr">
        <is>
          <r>
            <t xml:space="preserve">Massa para vidro comum branca e/ou cinza</t>
          </r>
        </is>
      </c>
      <c r="C3506" s="18" t="inlineStr">
        <is>
          <r>
            <t xml:space="preserve">SP Obras</t>
          </r>
        </is>
      </c>
      <c r="D3506" s="18" t="inlineStr">
        <is>
          <r>
            <t xml:space="preserve">KG</t>
          </r>
        </is>
      </c>
      <c r="E3506" s="20" t="n">
        <v>0.25</v>
      </c>
      <c r="F3506" s="21" t="n">
        <v>7.26</v>
      </c>
      <c r="G3506" s="21" t="n">
        <f>ROUND(ROUND(E3506,4)*F3506,2)</f>
        <v>1.82</v>
      </c>
    </row>
    <row r="3507" customHeight="1" ht="29">
      <c r="A3507" s="18" t="inlineStr">
        <is>
          <r>
            <t xml:space="preserve">E.03.000.026733</t>
          </r>
        </is>
      </c>
      <c r="B3507" s="19" t="inlineStr">
        <is>
          <r>
            <t xml:space="preserve">Parafusos niquelados para sanitários</t>
          </r>
        </is>
      </c>
      <c r="C3507" s="18" t="inlineStr">
        <is>
          <r>
            <t xml:space="preserve">SP Obras</t>
          </r>
        </is>
      </c>
      <c r="D3507" s="18" t="inlineStr">
        <is>
          <r>
            <t xml:space="preserve">UN</t>
          </r>
        </is>
      </c>
      <c r="E3507" s="20" t="n">
        <v>2.0</v>
      </c>
      <c r="F3507" s="21" t="n">
        <v>7.95</v>
      </c>
      <c r="G3507" s="21" t="n">
        <f>ROUND(ROUND(E3507,4)*F3507,2)</f>
        <v>15.9</v>
      </c>
    </row>
    <row r="3508" customHeight="1" ht="29">
      <c r="A3508" s="18" t="inlineStr">
        <is>
          <r>
            <t xml:space="preserve">O.12.000.066053</t>
          </r>
        </is>
      </c>
      <c r="B3508" s="19" t="inlineStr">
        <is>
          <r>
            <t xml:space="preserve">Tubo de ligação com canopla para sanitários</t>
          </r>
        </is>
      </c>
      <c r="C3508" s="18" t="inlineStr">
        <is>
          <r>
            <t xml:space="preserve">SP Obras</t>
          </r>
        </is>
      </c>
      <c r="D3508" s="18" t="inlineStr">
        <is>
          <r>
            <t xml:space="preserve">UN</t>
          </r>
        </is>
      </c>
      <c r="E3508" s="20" t="n">
        <v>1.0</v>
      </c>
      <c r="F3508" s="21" t="n">
        <v>32.41</v>
      </c>
      <c r="G3508" s="21" t="n">
        <f>ROUND(ROUND(E3508,4)*F3508,2)</f>
        <v>32.41</v>
      </c>
    </row>
    <row r="3509" customHeight="1" ht="15">
      <c r="A3509" s="2" t="inlineStr"/>
      <c r="B3509" s="2" t="inlineStr"/>
      <c r="C3509" s="2" t="inlineStr"/>
      <c r="D3509" s="2" t="inlineStr"/>
      <c r="E3509" s="22" t="inlineStr">
        <is>
          <r>
            <t xml:space="preserve">TOTAL Material:</t>
          </r>
        </is>
      </c>
      <c r="F3509" s="22" t="inlineStr"/>
      <c r="G3509" s="23" t="n">
        <f>SUM(G3503:G3508)</f>
        <v>259.05</v>
      </c>
    </row>
    <row r="3510" customHeight="1" ht="15">
      <c r="A3510" s="16" t="inlineStr">
        <is>
          <r>
            <t xml:space="preserve">Mão de Obra</t>
          </r>
        </is>
      </c>
      <c r="B3510" s="16" t="inlineStr"/>
      <c r="C3510" s="17" t="inlineStr">
        <is>
          <r>
            <t xml:space="preserve">FONTE</t>
          </r>
        </is>
      </c>
      <c r="D3510" s="17" t="inlineStr">
        <is>
          <r>
            <t xml:space="preserve">UNID</t>
          </r>
        </is>
      </c>
      <c r="E3510" s="17" t="inlineStr">
        <is>
          <r>
            <t xml:space="preserve">COEFICIENTE</t>
          </r>
        </is>
      </c>
      <c r="F3510" s="17" t="inlineStr">
        <is>
          <r>
            <t xml:space="preserve">PREÇO UNITÁRIO</t>
          </r>
        </is>
      </c>
      <c r="G3510" s="17" t="inlineStr">
        <is>
          <r>
            <t xml:space="preserve">TOTAL</t>
          </r>
        </is>
      </c>
    </row>
    <row r="3511" customHeight="1" ht="29">
      <c r="A3511" s="18" t="inlineStr">
        <is>
          <r>
            <t xml:space="preserve">B.01.000.010119</t>
          </r>
        </is>
      </c>
      <c r="B3511" s="19" t="inlineStr">
        <is>
          <r>
            <t xml:space="preserve">Ajudante de encanador</t>
          </r>
        </is>
      </c>
      <c r="C3511" s="18" t="inlineStr">
        <is>
          <r>
            <t xml:space="preserve">SP Obras</t>
          </r>
        </is>
      </c>
      <c r="D3511" s="18" t="inlineStr">
        <is>
          <r>
            <t xml:space="preserve">H</t>
          </r>
        </is>
      </c>
      <c r="E3511" s="20" t="n">
        <v>1.5</v>
      </c>
      <c r="F3511" s="21" t="n">
        <v>20.4363</v>
      </c>
      <c r="G3511" s="21" t="n">
        <f>ROUND(ROUND(E3511,4)*F3511,2)</f>
        <v>30.65</v>
      </c>
    </row>
    <row r="3512" customHeight="1" ht="29">
      <c r="A3512" s="18" t="inlineStr">
        <is>
          <r>
            <t xml:space="preserve">B.01.000.010118</t>
          </r>
        </is>
      </c>
      <c r="B3512" s="19" t="inlineStr">
        <is>
          <r>
            <t xml:space="preserve">Encanador</t>
          </r>
        </is>
      </c>
      <c r="C3512" s="18" t="inlineStr">
        <is>
          <r>
            <t xml:space="preserve">SP Obras</t>
          </r>
        </is>
      </c>
      <c r="D3512" s="18" t="inlineStr">
        <is>
          <r>
            <t xml:space="preserve">H</t>
          </r>
        </is>
      </c>
      <c r="E3512" s="20" t="n">
        <v>1.0</v>
      </c>
      <c r="F3512" s="21" t="n">
        <v>29.8021</v>
      </c>
      <c r="G3512" s="21" t="n">
        <f>ROUND(ROUND(E3512,4)*F3512,2)</f>
        <v>29.8</v>
      </c>
    </row>
    <row r="3513" customHeight="1" ht="15">
      <c r="A3513" s="2" t="inlineStr"/>
      <c r="B3513" s="2" t="inlineStr"/>
      <c r="C3513" s="2" t="inlineStr"/>
      <c r="D3513" s="2" t="inlineStr"/>
      <c r="E3513" s="22" t="inlineStr">
        <is>
          <r>
            <t xml:space="preserve">TOTAL Mão de Obra:</t>
          </r>
        </is>
      </c>
      <c r="F3513" s="22" t="inlineStr"/>
      <c r="G3513" s="23" t="n">
        <f>SUM(G3511:G3512)</f>
        <v>60.45</v>
      </c>
    </row>
    <row r="3514" customHeight="1" ht="15">
      <c r="A3514" s="2" t="inlineStr"/>
      <c r="B3514" s="2" t="inlineStr"/>
      <c r="C3514" s="2" t="inlineStr"/>
      <c r="D3514" s="2" t="inlineStr"/>
      <c r="E3514" s="24" t="inlineStr">
        <is>
          <r>
            <t xml:space="preserve">VALOR:</t>
          </r>
        </is>
      </c>
      <c r="F3514" s="24" t="inlineStr"/>
      <c r="G3514" s="25" t="n">
        <f>ROUND(SUM(G3509,G3513),2)</f>
        <v>319.51</v>
      </c>
    </row>
    <row r="3515" customHeight="1" ht="10">
      <c r="A3515" s="2" t="inlineStr"/>
      <c r="B3515" s="2" t="inlineStr"/>
      <c r="C3515" s="2" t="inlineStr"/>
      <c r="D3515" s="2" t="inlineStr"/>
      <c r="E3515" s="14" t="inlineStr"/>
      <c r="F3515" s="14" t="inlineStr"/>
      <c r="G3515" s="14" t="inlineStr"/>
    </row>
    <row r="3516" customHeight="1" ht="20">
      <c r="A3516" s="15" t="inlineStr">
        <is>
          <r>
            <t xml:space="preserve">3.12.7. ​44.01.270​ Cuba de louça de embutir oval​ (UN)</t>
          </r>
        </is>
      </c>
      <c r="B3516" s="15" t="inlineStr"/>
      <c r="C3516" s="15" t="inlineStr"/>
      <c r="D3516" s="15" t="inlineStr"/>
      <c r="E3516" s="15" t="inlineStr"/>
      <c r="F3516" s="15" t="inlineStr"/>
      <c r="G3516" s="15" t="inlineStr"/>
    </row>
    <row r="3517" customHeight="1" ht="15">
      <c r="A3517" s="16" t="inlineStr">
        <is>
          <r>
            <t xml:space="preserve">Material</t>
          </r>
        </is>
      </c>
      <c r="B3517" s="16" t="inlineStr"/>
      <c r="C3517" s="17" t="inlineStr">
        <is>
          <r>
            <t xml:space="preserve">FONTE</t>
          </r>
        </is>
      </c>
      <c r="D3517" s="17" t="inlineStr">
        <is>
          <r>
            <t xml:space="preserve">UNID</t>
          </r>
        </is>
      </c>
      <c r="E3517" s="17" t="inlineStr">
        <is>
          <r>
            <t xml:space="preserve">COEFICIENTE</t>
          </r>
        </is>
      </c>
      <c r="F3517" s="17" t="inlineStr">
        <is>
          <r>
            <t xml:space="preserve">PREÇO UNITÁRIO</t>
          </r>
        </is>
      </c>
      <c r="G3517" s="17" t="inlineStr">
        <is>
          <r>
            <t xml:space="preserve">TOTAL</t>
          </r>
        </is>
      </c>
    </row>
    <row r="3518" customHeight="1" ht="29">
      <c r="A3518" s="18" t="inlineStr">
        <is>
          <r>
            <t xml:space="preserve">O.10.000.065556</t>
          </r>
        </is>
      </c>
      <c r="B3518" s="19" t="inlineStr">
        <is>
          <r>
            <t xml:space="preserve">Cuba de louça de embutir oval, 40x30cm, ref. Deca L 59 ou equivalente</t>
          </r>
        </is>
      </c>
      <c r="C3518" s="18" t="inlineStr">
        <is>
          <r>
            <t xml:space="preserve">SP Obras</t>
          </r>
        </is>
      </c>
      <c r="D3518" s="18" t="inlineStr">
        <is>
          <r>
            <t xml:space="preserve">UN</t>
          </r>
        </is>
      </c>
      <c r="E3518" s="20" t="n">
        <v>1.0</v>
      </c>
      <c r="F3518" s="21" t="n">
        <v>95.52</v>
      </c>
      <c r="G3518" s="21" t="n">
        <f>ROUND(ROUND(E3518,4)*F3518,2)</f>
        <v>95.52</v>
      </c>
    </row>
    <row r="3519" customHeight="1" ht="29">
      <c r="A3519" s="18" t="inlineStr">
        <is>
          <r>
            <t xml:space="preserve">B.02.000.037501</t>
          </r>
        </is>
      </c>
      <c r="B3519" s="19" t="inlineStr">
        <is>
          <r>
            <t xml:space="preserve">Massa plástica para mármore e granito</t>
          </r>
        </is>
      </c>
      <c r="C3519" s="18" t="inlineStr">
        <is>
          <r>
            <t xml:space="preserve">SP Obras</t>
          </r>
        </is>
      </c>
      <c r="D3519" s="18" t="inlineStr">
        <is>
          <r>
            <t xml:space="preserve">KG</t>
          </r>
        </is>
      </c>
      <c r="E3519" s="20" t="n">
        <v>0.5</v>
      </c>
      <c r="F3519" s="21" t="n">
        <v>42.55</v>
      </c>
      <c r="G3519" s="21" t="n">
        <f>ROUND(ROUND(E3519,4)*F3519,2)</f>
        <v>21.28</v>
      </c>
    </row>
    <row r="3520" customHeight="1" ht="15">
      <c r="A3520" s="2" t="inlineStr"/>
      <c r="B3520" s="2" t="inlineStr"/>
      <c r="C3520" s="2" t="inlineStr"/>
      <c r="D3520" s="2" t="inlineStr"/>
      <c r="E3520" s="22" t="inlineStr">
        <is>
          <r>
            <t xml:space="preserve">TOTAL Material:</t>
          </r>
        </is>
      </c>
      <c r="F3520" s="22" t="inlineStr"/>
      <c r="G3520" s="23" t="n">
        <f>SUM(G3518:G3519)</f>
        <v>116.8</v>
      </c>
    </row>
    <row r="3521" customHeight="1" ht="15">
      <c r="A3521" s="16" t="inlineStr">
        <is>
          <r>
            <t xml:space="preserve">Mão de Obra</t>
          </r>
        </is>
      </c>
      <c r="B3521" s="16" t="inlineStr"/>
      <c r="C3521" s="17" t="inlineStr">
        <is>
          <r>
            <t xml:space="preserve">FONTE</t>
          </r>
        </is>
      </c>
      <c r="D3521" s="17" t="inlineStr">
        <is>
          <r>
            <t xml:space="preserve">UNID</t>
          </r>
        </is>
      </c>
      <c r="E3521" s="17" t="inlineStr">
        <is>
          <r>
            <t xml:space="preserve">COEFICIENTE</t>
          </r>
        </is>
      </c>
      <c r="F3521" s="17" t="inlineStr">
        <is>
          <r>
            <t xml:space="preserve">PREÇO UNITÁRIO</t>
          </r>
        </is>
      </c>
      <c r="G3521" s="17" t="inlineStr">
        <is>
          <r>
            <t xml:space="preserve">TOTAL</t>
          </r>
        </is>
      </c>
    </row>
    <row r="3522" customHeight="1" ht="29">
      <c r="A3522" s="18" t="inlineStr">
        <is>
          <r>
            <t xml:space="preserve">B.01.000.010119</t>
          </r>
        </is>
      </c>
      <c r="B3522" s="19" t="inlineStr">
        <is>
          <r>
            <t xml:space="preserve">Ajudante de encanador</t>
          </r>
        </is>
      </c>
      <c r="C3522" s="18" t="inlineStr">
        <is>
          <r>
            <t xml:space="preserve">SP Obras</t>
          </r>
        </is>
      </c>
      <c r="D3522" s="18" t="inlineStr">
        <is>
          <r>
            <t xml:space="preserve">H</t>
          </r>
        </is>
      </c>
      <c r="E3522" s="20" t="n">
        <v>0.5</v>
      </c>
      <c r="F3522" s="21" t="n">
        <v>20.4363</v>
      </c>
      <c r="G3522" s="21" t="n">
        <f>ROUND(ROUND(E3522,4)*F3522,2)</f>
        <v>10.22</v>
      </c>
    </row>
    <row r="3523" customHeight="1" ht="29">
      <c r="A3523" s="18" t="inlineStr">
        <is>
          <r>
            <t xml:space="preserve">B.01.000.010118</t>
          </r>
        </is>
      </c>
      <c r="B3523" s="19" t="inlineStr">
        <is>
          <r>
            <t xml:space="preserve">Encanador</t>
          </r>
        </is>
      </c>
      <c r="C3523" s="18" t="inlineStr">
        <is>
          <r>
            <t xml:space="preserve">SP Obras</t>
          </r>
        </is>
      </c>
      <c r="D3523" s="18" t="inlineStr">
        <is>
          <r>
            <t xml:space="preserve">H</t>
          </r>
        </is>
      </c>
      <c r="E3523" s="20" t="n">
        <v>0.5</v>
      </c>
      <c r="F3523" s="21" t="n">
        <v>29.8021</v>
      </c>
      <c r="G3523" s="21" t="n">
        <f>ROUND(ROUND(E3523,4)*F3523,2)</f>
        <v>14.9</v>
      </c>
    </row>
    <row r="3524" customHeight="1" ht="15">
      <c r="A3524" s="2" t="inlineStr"/>
      <c r="B3524" s="2" t="inlineStr"/>
      <c r="C3524" s="2" t="inlineStr"/>
      <c r="D3524" s="2" t="inlineStr"/>
      <c r="E3524" s="22" t="inlineStr">
        <is>
          <r>
            <t xml:space="preserve">TOTAL Mão de Obra:</t>
          </r>
        </is>
      </c>
      <c r="F3524" s="22" t="inlineStr"/>
      <c r="G3524" s="23" t="n">
        <f>SUM(G3522:G3523)</f>
        <v>25.12</v>
      </c>
    </row>
    <row r="3525" customHeight="1" ht="15">
      <c r="A3525" s="2" t="inlineStr"/>
      <c r="B3525" s="2" t="inlineStr"/>
      <c r="C3525" s="2" t="inlineStr"/>
      <c r="D3525" s="2" t="inlineStr"/>
      <c r="E3525" s="24" t="inlineStr">
        <is>
          <r>
            <t xml:space="preserve">VALOR:</t>
          </r>
        </is>
      </c>
      <c r="F3525" s="24" t="inlineStr"/>
      <c r="G3525" s="25" t="n">
        <f>ROUND(SUM(G3520,G3524),2)</f>
        <v>141.92</v>
      </c>
    </row>
    <row r="3526" customHeight="1" ht="10">
      <c r="A3526" s="2" t="inlineStr"/>
      <c r="B3526" s="2" t="inlineStr"/>
      <c r="C3526" s="2" t="inlineStr"/>
      <c r="D3526" s="2" t="inlineStr"/>
      <c r="E3526" s="14" t="inlineStr"/>
      <c r="F3526" s="14" t="inlineStr"/>
      <c r="G3526" s="14" t="inlineStr"/>
    </row>
    <row r="3527" customHeight="1" ht="20">
      <c r="A3527" s="15" t="inlineStr">
        <is>
          <r>
            <t xml:space="preserve">3.12.8. ​44.02.062​ Tampo/bancada em granito, com frontão, espessura de 2 cm, acabamento polido​ (M2)</t>
          </r>
        </is>
      </c>
      <c r="B3527" s="15" t="inlineStr"/>
      <c r="C3527" s="15" t="inlineStr"/>
      <c r="D3527" s="15" t="inlineStr"/>
      <c r="E3527" s="15" t="inlineStr"/>
      <c r="F3527" s="15" t="inlineStr"/>
      <c r="G3527" s="15" t="inlineStr"/>
    </row>
    <row r="3528" customHeight="1" ht="15">
      <c r="A3528" s="16" t="inlineStr">
        <is>
          <r>
            <t xml:space="preserve">Material</t>
          </r>
        </is>
      </c>
      <c r="B3528" s="16" t="inlineStr"/>
      <c r="C3528" s="17" t="inlineStr">
        <is>
          <r>
            <t xml:space="preserve">FONTE</t>
          </r>
        </is>
      </c>
      <c r="D3528" s="17" t="inlineStr">
        <is>
          <r>
            <t xml:space="preserve">UNID</t>
          </r>
        </is>
      </c>
      <c r="E3528" s="17" t="inlineStr">
        <is>
          <r>
            <t xml:space="preserve">COEFICIENTE</t>
          </r>
        </is>
      </c>
      <c r="F3528" s="17" t="inlineStr">
        <is>
          <r>
            <t xml:space="preserve">PREÇO UNITÁRIO</t>
          </r>
        </is>
      </c>
      <c r="G3528" s="17" t="inlineStr">
        <is>
          <r>
            <t xml:space="preserve">TOTAL</t>
          </r>
        </is>
      </c>
    </row>
    <row r="3529" customHeight="1" ht="29">
      <c r="A3529" s="18" t="inlineStr">
        <is>
          <r>
            <t xml:space="preserve">B.02.000.039056</t>
          </r>
        </is>
      </c>
      <c r="B3529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3529" s="18" t="inlineStr">
        <is>
          <r>
            <t xml:space="preserve">SP Obras</t>
          </r>
        </is>
      </c>
      <c r="D3529" s="18" t="inlineStr">
        <is>
          <r>
            <t xml:space="preserve">KG</t>
          </r>
        </is>
      </c>
      <c r="E3529" s="20" t="n">
        <v>0.0393</v>
      </c>
      <c r="F3529" s="21" t="n">
        <v>3.83</v>
      </c>
      <c r="G3529" s="21" t="n">
        <f>ROUND(ROUND(E3529,4)*F3529,2)</f>
        <v>0.15</v>
      </c>
    </row>
    <row r="3530" customHeight="1" ht="29">
      <c r="A3530" s="18" t="inlineStr">
        <is>
          <r>
            <t xml:space="preserve">B.02.000.037501</t>
          </r>
        </is>
      </c>
      <c r="B3530" s="19" t="inlineStr">
        <is>
          <r>
            <t xml:space="preserve">Massa plástica para mármore e granito</t>
          </r>
        </is>
      </c>
      <c r="C3530" s="18" t="inlineStr">
        <is>
          <r>
            <t xml:space="preserve">SP Obras</t>
          </r>
        </is>
      </c>
      <c r="D3530" s="18" t="inlineStr">
        <is>
          <r>
            <t xml:space="preserve">KG</t>
          </r>
        </is>
      </c>
      <c r="E3530" s="20" t="n">
        <v>0.5865</v>
      </c>
      <c r="F3530" s="21" t="n">
        <v>42.55</v>
      </c>
      <c r="G3530" s="21" t="n">
        <f>ROUND(ROUND(E3530,4)*F3530,2)</f>
        <v>24.96</v>
      </c>
    </row>
    <row r="3531" customHeight="1" ht="29">
      <c r="A3531" s="18" t="inlineStr">
        <is>
          <r>
            <t xml:space="preserve">K.02.000.032502</t>
          </r>
        </is>
      </c>
      <c r="B3531" s="19" t="inlineStr">
        <is>
          <r>
            <t xml:space="preserve">Tampo (com frontão) em granito, com espessura de 2 cm, com furo para 1 cuba simples, nas cores Andorinha, cinza Corumbá, Santa Cecília, verde Ubatuba, acabamento polido</t>
          </r>
        </is>
      </c>
      <c r="C3531" s="18" t="inlineStr">
        <is>
          <r>
            <t xml:space="preserve">SP Obras</t>
          </r>
        </is>
      </c>
      <c r="D3531" s="18" t="inlineStr">
        <is>
          <r>
            <t xml:space="preserve">M2</t>
          </r>
        </is>
      </c>
      <c r="E3531" s="20" t="n">
        <v>1.005</v>
      </c>
      <c r="F3531" s="21" t="n">
        <v>918.4</v>
      </c>
      <c r="G3531" s="21" t="n">
        <f>ROUND(ROUND(E3531,4)*F3531,2)</f>
        <v>922.99</v>
      </c>
    </row>
    <row r="3532" customHeight="1" ht="15">
      <c r="A3532" s="2" t="inlineStr"/>
      <c r="B3532" s="2" t="inlineStr"/>
      <c r="C3532" s="2" t="inlineStr"/>
      <c r="D3532" s="2" t="inlineStr"/>
      <c r="E3532" s="22" t="inlineStr">
        <is>
          <r>
            <t xml:space="preserve">TOTAL Material:</t>
          </r>
        </is>
      </c>
      <c r="F3532" s="22" t="inlineStr"/>
      <c r="G3532" s="23" t="n">
        <f>SUM(G3529:G3531)</f>
        <v>948.1</v>
      </c>
    </row>
    <row r="3533" customHeight="1" ht="15">
      <c r="A3533" s="16" t="inlineStr">
        <is>
          <r>
            <t xml:space="preserve">Mão de Obra</t>
          </r>
        </is>
      </c>
      <c r="B3533" s="16" t="inlineStr"/>
      <c r="C3533" s="17" t="inlineStr">
        <is>
          <r>
            <t xml:space="preserve">FONTE</t>
          </r>
        </is>
      </c>
      <c r="D3533" s="17" t="inlineStr">
        <is>
          <r>
            <t xml:space="preserve">UNID</t>
          </r>
        </is>
      </c>
      <c r="E3533" s="17" t="inlineStr">
        <is>
          <r>
            <t xml:space="preserve">COEFICIENTE</t>
          </r>
        </is>
      </c>
      <c r="F3533" s="17" t="inlineStr">
        <is>
          <r>
            <t xml:space="preserve">PREÇO UNITÁRIO</t>
          </r>
        </is>
      </c>
      <c r="G3533" s="17" t="inlineStr">
        <is>
          <r>
            <t xml:space="preserve">TOTAL</t>
          </r>
        </is>
      </c>
    </row>
    <row r="3534" customHeight="1" ht="29">
      <c r="A3534" s="18" t="inlineStr">
        <is>
          <r>
            <t xml:space="preserve">B.01.000.010124</t>
          </r>
        </is>
      </c>
      <c r="B3534" s="19" t="inlineStr">
        <is>
          <r>
            <t xml:space="preserve">Graniteiro</t>
          </r>
        </is>
      </c>
      <c r="C3534" s="18" t="inlineStr">
        <is>
          <r>
            <t xml:space="preserve">SP Obras</t>
          </r>
        </is>
      </c>
      <c r="D3534" s="18" t="inlineStr">
        <is>
          <r>
            <t xml:space="preserve">H</t>
          </r>
        </is>
      </c>
      <c r="E3534" s="20" t="n">
        <v>1.8688</v>
      </c>
      <c r="F3534" s="21" t="n">
        <v>29.8021</v>
      </c>
      <c r="G3534" s="21" t="n">
        <f>ROUND(ROUND(E3534,4)*F3534,2)</f>
        <v>55.69</v>
      </c>
    </row>
    <row r="3535" customHeight="1" ht="29">
      <c r="A3535" s="18" t="inlineStr">
        <is>
          <r>
            <t xml:space="preserve">B.01.000.010146</t>
          </r>
        </is>
      </c>
      <c r="B3535" s="19" t="inlineStr">
        <is>
          <r>
            <t xml:space="preserve">Servente</t>
          </r>
        </is>
      </c>
      <c r="C3535" s="18" t="inlineStr">
        <is>
          <r>
            <t xml:space="preserve">SP Obras</t>
          </r>
        </is>
      </c>
      <c r="D3535" s="18" t="inlineStr">
        <is>
          <r>
            <t xml:space="preserve">H</t>
          </r>
        </is>
      </c>
      <c r="E3535" s="20" t="n">
        <v>1.3376</v>
      </c>
      <c r="F3535" s="21" t="n">
        <v>20.4363</v>
      </c>
      <c r="G3535" s="21" t="n">
        <f>ROUND(ROUND(E3535,4)*F3535,2)</f>
        <v>27.34</v>
      </c>
    </row>
    <row r="3536" customHeight="1" ht="15">
      <c r="A3536" s="2" t="inlineStr"/>
      <c r="B3536" s="2" t="inlineStr"/>
      <c r="C3536" s="2" t="inlineStr"/>
      <c r="D3536" s="2" t="inlineStr"/>
      <c r="E3536" s="22" t="inlineStr">
        <is>
          <r>
            <t xml:space="preserve">TOTAL Mão de Obra:</t>
          </r>
        </is>
      </c>
      <c r="F3536" s="22" t="inlineStr"/>
      <c r="G3536" s="23" t="n">
        <f>SUM(G3534:G3535)</f>
        <v>83.03</v>
      </c>
    </row>
    <row r="3537" customHeight="1" ht="15">
      <c r="A3537" s="2" t="inlineStr"/>
      <c r="B3537" s="2" t="inlineStr"/>
      <c r="C3537" s="2" t="inlineStr"/>
      <c r="D3537" s="2" t="inlineStr"/>
      <c r="E3537" s="24" t="inlineStr">
        <is>
          <r>
            <t xml:space="preserve">VALOR:</t>
          </r>
        </is>
      </c>
      <c r="F3537" s="24" t="inlineStr"/>
      <c r="G3537" s="25" t="n">
        <f>ROUND(SUM(G3532,G3536),2)</f>
        <v>1031.13</v>
      </c>
    </row>
    <row r="3538" customHeight="1" ht="10">
      <c r="A3538" s="2" t="inlineStr"/>
      <c r="B3538" s="2" t="inlineStr"/>
      <c r="C3538" s="2" t="inlineStr"/>
      <c r="D3538" s="2" t="inlineStr"/>
      <c r="E3538" s="14" t="inlineStr"/>
      <c r="F3538" s="14" t="inlineStr"/>
      <c r="G3538" s="14" t="inlineStr"/>
    </row>
    <row r="3539" customHeight="1" ht="20">
      <c r="A3539" s="15" t="inlineStr">
        <is>
          <r>
            <t xml:space="preserve">3.12.9. ​44.03.040​ Saboneteira de louça de embutir​ (UN)</t>
          </r>
        </is>
      </c>
      <c r="B3539" s="15" t="inlineStr"/>
      <c r="C3539" s="15" t="inlineStr"/>
      <c r="D3539" s="15" t="inlineStr"/>
      <c r="E3539" s="15" t="inlineStr"/>
      <c r="F3539" s="15" t="inlineStr"/>
      <c r="G3539" s="15" t="inlineStr"/>
    </row>
    <row r="3540" customHeight="1" ht="15">
      <c r="A3540" s="16" t="inlineStr">
        <is>
          <r>
            <t xml:space="preserve">Material</t>
          </r>
        </is>
      </c>
      <c r="B3540" s="16" t="inlineStr"/>
      <c r="C3540" s="17" t="inlineStr">
        <is>
          <r>
            <t xml:space="preserve">FONTE</t>
          </r>
        </is>
      </c>
      <c r="D3540" s="17" t="inlineStr">
        <is>
          <r>
            <t xml:space="preserve">UNID</t>
          </r>
        </is>
      </c>
      <c r="E3540" s="17" t="inlineStr">
        <is>
          <r>
            <t xml:space="preserve">COEFICIENTE</t>
          </r>
        </is>
      </c>
      <c r="F3540" s="17" t="inlineStr">
        <is>
          <r>
            <t xml:space="preserve">PREÇO UNITÁRIO</t>
          </r>
        </is>
      </c>
      <c r="G3540" s="17" t="inlineStr">
        <is>
          <r>
            <t xml:space="preserve">TOTAL</t>
          </r>
        </is>
      </c>
    </row>
    <row r="3541" customHeight="1" ht="29">
      <c r="A3541" s="18" t="inlineStr">
        <is>
          <r>
            <t xml:space="preserve">B.04.000.020503</t>
          </r>
        </is>
      </c>
      <c r="B3541" s="19" t="inlineStr">
        <is>
          <r>
            <t xml:space="preserve">Areia média lavada (a granel caçamba fechada)</t>
          </r>
        </is>
      </c>
      <c r="C3541" s="18" t="inlineStr">
        <is>
          <r>
            <t xml:space="preserve">SP Obras</t>
          </r>
        </is>
      </c>
      <c r="D3541" s="18" t="inlineStr">
        <is>
          <r>
            <t xml:space="preserve">M3</t>
          </r>
        </is>
      </c>
      <c r="E3541" s="20" t="n">
        <v>0.001</v>
      </c>
      <c r="F3541" s="21" t="n">
        <v>170.0</v>
      </c>
      <c r="G3541" s="21" t="n">
        <f>ROUND(ROUND(E3541,4)*F3541,2)</f>
        <v>0.17</v>
      </c>
    </row>
    <row r="3542" customHeight="1" ht="29">
      <c r="A3542" s="18" t="inlineStr">
        <is>
          <r>
            <t xml:space="preserve">B.02.000.020509</t>
          </r>
        </is>
      </c>
      <c r="B3542" s="19" t="inlineStr">
        <is>
          <r>
            <t xml:space="preserve">Cimento branco comum (sacos de 20 kg)</t>
          </r>
        </is>
      </c>
      <c r="C3542" s="18" t="inlineStr">
        <is>
          <r>
            <t xml:space="preserve">SP Obras</t>
          </r>
        </is>
      </c>
      <c r="D3542" s="18" t="inlineStr">
        <is>
          <r>
            <t xml:space="preserve">KG</t>
          </r>
        </is>
      </c>
      <c r="E3542" s="20" t="n">
        <v>2.0E-4</v>
      </c>
      <c r="F3542" s="21" t="n">
        <v>2.81</v>
      </c>
      <c r="G3542" s="21" t="n">
        <f>ROUND(ROUND(E3542,4)*F3542,2)</f>
        <v>0.0</v>
      </c>
    </row>
    <row r="3543" customHeight="1" ht="29">
      <c r="A3543" s="18" t="inlineStr">
        <is>
          <r>
            <t xml:space="preserve">B.02.000.020508</t>
          </r>
        </is>
      </c>
      <c r="B3543" s="19" t="inlineStr">
        <is>
          <r>
            <t xml:space="preserve">Cimento CPII-E-32 (sacos de 50 kg)</t>
          </r>
        </is>
      </c>
      <c r="C3543" s="18" t="inlineStr">
        <is>
          <r>
            <t xml:space="preserve">SP Obras</t>
          </r>
        </is>
      </c>
      <c r="D3543" s="18" t="inlineStr">
        <is>
          <r>
            <t xml:space="preserve">KG</t>
          </r>
        </is>
      </c>
      <c r="E3543" s="20" t="n">
        <v>0.1</v>
      </c>
      <c r="F3543" s="21" t="n">
        <v>0.65</v>
      </c>
      <c r="G3543" s="21" t="n">
        <f>ROUND(ROUND(E3543,4)*F3543,2)</f>
        <v>0.07</v>
      </c>
    </row>
    <row r="3544" customHeight="1" ht="29">
      <c r="A3544" s="18" t="inlineStr">
        <is>
          <r>
            <t xml:space="preserve">O.10.000.065518</t>
          </r>
        </is>
      </c>
      <c r="B3544" s="19" t="inlineStr">
        <is>
          <r>
            <t xml:space="preserve">Saboneteira de louça de embutir 15x15cm / 18x18cm, ref. Deca, Celite, Hervy ou equivalente</t>
          </r>
        </is>
      </c>
      <c r="C3544" s="18" t="inlineStr">
        <is>
          <r>
            <t xml:space="preserve">SP Obras</t>
          </r>
        </is>
      </c>
      <c r="D3544" s="18" t="inlineStr">
        <is>
          <r>
            <t xml:space="preserve">UN</t>
          </r>
        </is>
      </c>
      <c r="E3544" s="20" t="n">
        <v>1.0</v>
      </c>
      <c r="F3544" s="21" t="n">
        <v>44.67</v>
      </c>
      <c r="G3544" s="21" t="n">
        <f>ROUND(ROUND(E3544,4)*F3544,2)</f>
        <v>44.67</v>
      </c>
    </row>
    <row r="3545" customHeight="1" ht="15">
      <c r="A3545" s="2" t="inlineStr"/>
      <c r="B3545" s="2" t="inlineStr"/>
      <c r="C3545" s="2" t="inlineStr"/>
      <c r="D3545" s="2" t="inlineStr"/>
      <c r="E3545" s="22" t="inlineStr">
        <is>
          <r>
            <t xml:space="preserve">TOTAL Material:</t>
          </r>
        </is>
      </c>
      <c r="F3545" s="22" t="inlineStr"/>
      <c r="G3545" s="23" t="n">
        <f>SUM(G3541:G3544)</f>
        <v>44.91</v>
      </c>
    </row>
    <row r="3546" customHeight="1" ht="15">
      <c r="A3546" s="16" t="inlineStr">
        <is>
          <r>
            <t xml:space="preserve">Mão de Obra</t>
          </r>
        </is>
      </c>
      <c r="B3546" s="16" t="inlineStr"/>
      <c r="C3546" s="17" t="inlineStr">
        <is>
          <r>
            <t xml:space="preserve">FONTE</t>
          </r>
        </is>
      </c>
      <c r="D3546" s="17" t="inlineStr">
        <is>
          <r>
            <t xml:space="preserve">UNID</t>
          </r>
        </is>
      </c>
      <c r="E3546" s="17" t="inlineStr">
        <is>
          <r>
            <t xml:space="preserve">COEFICIENTE</t>
          </r>
        </is>
      </c>
      <c r="F3546" s="17" t="inlineStr">
        <is>
          <r>
            <t xml:space="preserve">PREÇO UNITÁRIO</t>
          </r>
        </is>
      </c>
      <c r="G3546" s="17" t="inlineStr">
        <is>
          <r>
            <t xml:space="preserve">TOTAL</t>
          </r>
        </is>
      </c>
    </row>
    <row r="3547" customHeight="1" ht="29">
      <c r="A3547" s="18" t="inlineStr">
        <is>
          <r>
            <t xml:space="preserve">B.01.000.010139</t>
          </r>
        </is>
      </c>
      <c r="B3547" s="19" t="inlineStr">
        <is>
          <r>
            <t xml:space="preserve">Pedreiro</t>
          </r>
        </is>
      </c>
      <c r="C3547" s="18" t="inlineStr">
        <is>
          <r>
            <t xml:space="preserve">SP Obras</t>
          </r>
        </is>
      </c>
      <c r="D3547" s="18" t="inlineStr">
        <is>
          <r>
            <t xml:space="preserve">H</t>
          </r>
        </is>
      </c>
      <c r="E3547" s="20" t="n">
        <v>0.33</v>
      </c>
      <c r="F3547" s="21" t="n">
        <v>24.8727</v>
      </c>
      <c r="G3547" s="21" t="n">
        <f>ROUND(ROUND(E3547,4)*F3547,2)</f>
        <v>8.21</v>
      </c>
    </row>
    <row r="3548" customHeight="1" ht="29">
      <c r="A3548" s="18" t="inlineStr">
        <is>
          <r>
            <t xml:space="preserve">B.01.000.010146</t>
          </r>
        </is>
      </c>
      <c r="B3548" s="19" t="inlineStr">
        <is>
          <r>
            <t xml:space="preserve">Servente</t>
          </r>
        </is>
      </c>
      <c r="C3548" s="18" t="inlineStr">
        <is>
          <r>
            <t xml:space="preserve">SP Obras</t>
          </r>
        </is>
      </c>
      <c r="D3548" s="18" t="inlineStr">
        <is>
          <r>
            <t xml:space="preserve">H</t>
          </r>
        </is>
      </c>
      <c r="E3548" s="20" t="n">
        <v>0.33</v>
      </c>
      <c r="F3548" s="21" t="n">
        <v>20.4363</v>
      </c>
      <c r="G3548" s="21" t="n">
        <f>ROUND(ROUND(E3548,4)*F3548,2)</f>
        <v>6.74</v>
      </c>
    </row>
    <row r="3549" customHeight="1" ht="15">
      <c r="A3549" s="2" t="inlineStr"/>
      <c r="B3549" s="2" t="inlineStr"/>
      <c r="C3549" s="2" t="inlineStr"/>
      <c r="D3549" s="2" t="inlineStr"/>
      <c r="E3549" s="22" t="inlineStr">
        <is>
          <r>
            <t xml:space="preserve">TOTAL Mão de Obra:</t>
          </r>
        </is>
      </c>
      <c r="F3549" s="22" t="inlineStr"/>
      <c r="G3549" s="23" t="n">
        <f>SUM(G3547:G3548)</f>
        <v>14.95</v>
      </c>
    </row>
    <row r="3550" customHeight="1" ht="15">
      <c r="A3550" s="2" t="inlineStr"/>
      <c r="B3550" s="2" t="inlineStr"/>
      <c r="C3550" s="2" t="inlineStr"/>
      <c r="D3550" s="2" t="inlineStr"/>
      <c r="E3550" s="24" t="inlineStr">
        <is>
          <r>
            <t xml:space="preserve">VALOR:</t>
          </r>
        </is>
      </c>
      <c r="F3550" s="24" t="inlineStr"/>
      <c r="G3550" s="25" t="n">
        <f>ROUND(SUM(G3545,G3549),2)</f>
        <v>59.87</v>
      </c>
    </row>
    <row r="3551" customHeight="1" ht="10">
      <c r="A3551" s="2" t="inlineStr"/>
      <c r="B3551" s="2" t="inlineStr"/>
      <c r="C3551" s="2" t="inlineStr"/>
      <c r="D3551" s="2" t="inlineStr"/>
      <c r="E3551" s="14" t="inlineStr"/>
      <c r="F3551" s="14" t="inlineStr"/>
      <c r="G3551" s="14" t="inlineStr"/>
    </row>
    <row r="3552" customHeight="1" ht="20">
      <c r="A3552" s="15" t="inlineStr">
        <is>
          <r>
            <t xml:space="preserve">3.12.10. ​44.03.080​ Porta-papel de louça de embutir​ (UN)</t>
          </r>
        </is>
      </c>
      <c r="B3552" s="15" t="inlineStr"/>
      <c r="C3552" s="15" t="inlineStr"/>
      <c r="D3552" s="15" t="inlineStr"/>
      <c r="E3552" s="15" t="inlineStr"/>
      <c r="F3552" s="15" t="inlineStr"/>
      <c r="G3552" s="15" t="inlineStr"/>
    </row>
    <row r="3553" customHeight="1" ht="15">
      <c r="A3553" s="16" t="inlineStr">
        <is>
          <r>
            <t xml:space="preserve">Material</t>
          </r>
        </is>
      </c>
      <c r="B3553" s="16" t="inlineStr"/>
      <c r="C3553" s="17" t="inlineStr">
        <is>
          <r>
            <t xml:space="preserve">FONTE</t>
          </r>
        </is>
      </c>
      <c r="D3553" s="17" t="inlineStr">
        <is>
          <r>
            <t xml:space="preserve">UNID</t>
          </r>
        </is>
      </c>
      <c r="E3553" s="17" t="inlineStr">
        <is>
          <r>
            <t xml:space="preserve">COEFICIENTE</t>
          </r>
        </is>
      </c>
      <c r="F3553" s="17" t="inlineStr">
        <is>
          <r>
            <t xml:space="preserve">PREÇO UNITÁRIO</t>
          </r>
        </is>
      </c>
      <c r="G3553" s="17" t="inlineStr">
        <is>
          <r>
            <t xml:space="preserve">TOTAL</t>
          </r>
        </is>
      </c>
    </row>
    <row r="3554" customHeight="1" ht="29">
      <c r="A3554" s="18" t="inlineStr">
        <is>
          <r>
            <t xml:space="preserve">B.04.000.020503</t>
          </r>
        </is>
      </c>
      <c r="B3554" s="19" t="inlineStr">
        <is>
          <r>
            <t xml:space="preserve">Areia média lavada (a granel caçamba fechada)</t>
          </r>
        </is>
      </c>
      <c r="C3554" s="18" t="inlineStr">
        <is>
          <r>
            <t xml:space="preserve">SP Obras</t>
          </r>
        </is>
      </c>
      <c r="D3554" s="18" t="inlineStr">
        <is>
          <r>
            <t xml:space="preserve">M3</t>
          </r>
        </is>
      </c>
      <c r="E3554" s="20" t="n">
        <v>0.001</v>
      </c>
      <c r="F3554" s="21" t="n">
        <v>170.0</v>
      </c>
      <c r="G3554" s="21" t="n">
        <f>ROUND(ROUND(E3554,4)*F3554,2)</f>
        <v>0.17</v>
      </c>
    </row>
    <row r="3555" customHeight="1" ht="29">
      <c r="A3555" s="18" t="inlineStr">
        <is>
          <r>
            <t xml:space="preserve">B.02.000.020508</t>
          </r>
        </is>
      </c>
      <c r="B3555" s="19" t="inlineStr">
        <is>
          <r>
            <t xml:space="preserve">Cimento CPII-E-32 (sacos de 50 kg)</t>
          </r>
        </is>
      </c>
      <c r="C3555" s="18" t="inlineStr">
        <is>
          <r>
            <t xml:space="preserve">SP Obras</t>
          </r>
        </is>
      </c>
      <c r="D3555" s="18" t="inlineStr">
        <is>
          <r>
            <t xml:space="preserve">KG</t>
          </r>
        </is>
      </c>
      <c r="E3555" s="20" t="n">
        <v>0.1</v>
      </c>
      <c r="F3555" s="21" t="n">
        <v>0.65</v>
      </c>
      <c r="G3555" s="21" t="n">
        <f>ROUND(ROUND(E3555,4)*F3555,2)</f>
        <v>0.07</v>
      </c>
    </row>
    <row r="3556" customHeight="1" ht="29">
      <c r="A3556" s="18" t="inlineStr">
        <is>
          <r>
            <t xml:space="preserve">O.10.000.065514</t>
          </r>
        </is>
      </c>
      <c r="B3556" s="19" t="inlineStr">
        <is>
          <r>
            <t xml:space="preserve">Papeleira de louça de embutir, 15x15cm / 18x18cm, inclusive rolete de plástico, ref. Celite, Hervy, Deca ou equivalente</t>
          </r>
        </is>
      </c>
      <c r="C3556" s="18" t="inlineStr">
        <is>
          <r>
            <t xml:space="preserve">SP Obras</t>
          </r>
        </is>
      </c>
      <c r="D3556" s="18" t="inlineStr">
        <is>
          <r>
            <t xml:space="preserve">UN</t>
          </r>
        </is>
      </c>
      <c r="E3556" s="20" t="n">
        <v>1.0</v>
      </c>
      <c r="F3556" s="21" t="n">
        <v>67.03</v>
      </c>
      <c r="G3556" s="21" t="n">
        <f>ROUND(ROUND(E3556,4)*F3556,2)</f>
        <v>67.03</v>
      </c>
    </row>
    <row r="3557" customHeight="1" ht="15">
      <c r="A3557" s="2" t="inlineStr"/>
      <c r="B3557" s="2" t="inlineStr"/>
      <c r="C3557" s="2" t="inlineStr"/>
      <c r="D3557" s="2" t="inlineStr"/>
      <c r="E3557" s="22" t="inlineStr">
        <is>
          <r>
            <t xml:space="preserve">TOTAL Material:</t>
          </r>
        </is>
      </c>
      <c r="F3557" s="22" t="inlineStr"/>
      <c r="G3557" s="23" t="n">
        <f>SUM(G3554:G3556)</f>
        <v>67.27</v>
      </c>
    </row>
    <row r="3558" customHeight="1" ht="15">
      <c r="A3558" s="16" t="inlineStr">
        <is>
          <r>
            <t xml:space="preserve">Mão de Obra</t>
          </r>
        </is>
      </c>
      <c r="B3558" s="16" t="inlineStr"/>
      <c r="C3558" s="17" t="inlineStr">
        <is>
          <r>
            <t xml:space="preserve">FONTE</t>
          </r>
        </is>
      </c>
      <c r="D3558" s="17" t="inlineStr">
        <is>
          <r>
            <t xml:space="preserve">UNID</t>
          </r>
        </is>
      </c>
      <c r="E3558" s="17" t="inlineStr">
        <is>
          <r>
            <t xml:space="preserve">COEFICIENTE</t>
          </r>
        </is>
      </c>
      <c r="F3558" s="17" t="inlineStr">
        <is>
          <r>
            <t xml:space="preserve">PREÇO UNITÁRIO</t>
          </r>
        </is>
      </c>
      <c r="G3558" s="17" t="inlineStr">
        <is>
          <r>
            <t xml:space="preserve">TOTAL</t>
          </r>
        </is>
      </c>
    </row>
    <row r="3559" customHeight="1" ht="29">
      <c r="A3559" s="18" t="inlineStr">
        <is>
          <r>
            <t xml:space="preserve">B.01.000.010139</t>
          </r>
        </is>
      </c>
      <c r="B3559" s="19" t="inlineStr">
        <is>
          <r>
            <t xml:space="preserve">Pedreiro</t>
          </r>
        </is>
      </c>
      <c r="C3559" s="18" t="inlineStr">
        <is>
          <r>
            <t xml:space="preserve">SP Obras</t>
          </r>
        </is>
      </c>
      <c r="D3559" s="18" t="inlineStr">
        <is>
          <r>
            <t xml:space="preserve">H</t>
          </r>
        </is>
      </c>
      <c r="E3559" s="20" t="n">
        <v>0.33</v>
      </c>
      <c r="F3559" s="21" t="n">
        <v>24.8727</v>
      </c>
      <c r="G3559" s="21" t="n">
        <f>ROUND(ROUND(E3559,4)*F3559,2)</f>
        <v>8.21</v>
      </c>
    </row>
    <row r="3560" customHeight="1" ht="29">
      <c r="A3560" s="18" t="inlineStr">
        <is>
          <r>
            <t xml:space="preserve">B.01.000.010146</t>
          </r>
        </is>
      </c>
      <c r="B3560" s="19" t="inlineStr">
        <is>
          <r>
            <t xml:space="preserve">Servente</t>
          </r>
        </is>
      </c>
      <c r="C3560" s="18" t="inlineStr">
        <is>
          <r>
            <t xml:space="preserve">SP Obras</t>
          </r>
        </is>
      </c>
      <c r="D3560" s="18" t="inlineStr">
        <is>
          <r>
            <t xml:space="preserve">H</t>
          </r>
        </is>
      </c>
      <c r="E3560" s="20" t="n">
        <v>0.33</v>
      </c>
      <c r="F3560" s="21" t="n">
        <v>20.4363</v>
      </c>
      <c r="G3560" s="21" t="n">
        <f>ROUND(ROUND(E3560,4)*F3560,2)</f>
        <v>6.74</v>
      </c>
    </row>
    <row r="3561" customHeight="1" ht="15">
      <c r="A3561" s="2" t="inlineStr"/>
      <c r="B3561" s="2" t="inlineStr"/>
      <c r="C3561" s="2" t="inlineStr"/>
      <c r="D3561" s="2" t="inlineStr"/>
      <c r="E3561" s="22" t="inlineStr">
        <is>
          <r>
            <t xml:space="preserve">TOTAL Mão de Obra:</t>
          </r>
        </is>
      </c>
      <c r="F3561" s="22" t="inlineStr"/>
      <c r="G3561" s="23" t="n">
        <f>SUM(G3559:G3560)</f>
        <v>14.95</v>
      </c>
    </row>
    <row r="3562" customHeight="1" ht="15">
      <c r="A3562" s="2" t="inlineStr"/>
      <c r="B3562" s="2" t="inlineStr"/>
      <c r="C3562" s="2" t="inlineStr"/>
      <c r="D3562" s="2" t="inlineStr"/>
      <c r="E3562" s="24" t="inlineStr">
        <is>
          <r>
            <t xml:space="preserve">VALOR:</t>
          </r>
        </is>
      </c>
      <c r="F3562" s="24" t="inlineStr"/>
      <c r="G3562" s="25" t="n">
        <f>ROUND(SUM(G3557,G3561),2)</f>
        <v>82.23</v>
      </c>
    </row>
    <row r="3563" customHeight="1" ht="10">
      <c r="A3563" s="2" t="inlineStr"/>
      <c r="B3563" s="2" t="inlineStr"/>
      <c r="C3563" s="2" t="inlineStr"/>
      <c r="D3563" s="2" t="inlineStr"/>
      <c r="E3563" s="14" t="inlineStr"/>
      <c r="F3563" s="14" t="inlineStr"/>
      <c r="G3563" s="14" t="inlineStr"/>
    </row>
    <row r="3564" customHeight="1" ht="20">
      <c r="A3564" s="15" t="inlineStr">
        <is>
          <r>
            <t xml:space="preserve">3.12.11. ​44.03.090​ Cabide cromado para banheiro​ (UN)</t>
          </r>
        </is>
      </c>
      <c r="B3564" s="15" t="inlineStr"/>
      <c r="C3564" s="15" t="inlineStr"/>
      <c r="D3564" s="15" t="inlineStr"/>
      <c r="E3564" s="15" t="inlineStr"/>
      <c r="F3564" s="15" t="inlineStr"/>
      <c r="G3564" s="15" t="inlineStr"/>
    </row>
    <row r="3565" customHeight="1" ht="15">
      <c r="A3565" s="16" t="inlineStr">
        <is>
          <r>
            <t xml:space="preserve">Material</t>
          </r>
        </is>
      </c>
      <c r="B3565" s="16" t="inlineStr"/>
      <c r="C3565" s="17" t="inlineStr">
        <is>
          <r>
            <t xml:space="preserve">FONTE</t>
          </r>
        </is>
      </c>
      <c r="D3565" s="17" t="inlineStr">
        <is>
          <r>
            <t xml:space="preserve">UNID</t>
          </r>
        </is>
      </c>
      <c r="E3565" s="17" t="inlineStr">
        <is>
          <r>
            <t xml:space="preserve">COEFICIENTE</t>
          </r>
        </is>
      </c>
      <c r="F3565" s="17" t="inlineStr">
        <is>
          <r>
            <t xml:space="preserve">PREÇO UNITÁRIO</t>
          </r>
        </is>
      </c>
      <c r="G3565" s="17" t="inlineStr">
        <is>
          <r>
            <t xml:space="preserve">TOTAL</t>
          </r>
        </is>
      </c>
    </row>
    <row r="3566" customHeight="1" ht="38">
      <c r="A3566" s="18" t="inlineStr">
        <is>
          <r>
            <t xml:space="preserve">O.11.000.092038</t>
          </r>
        </is>
      </c>
      <c r="B3566" s="19" t="inlineStr">
        <is>
          <r>
            <t xml:space="preserve">Cabide cromado para banheiro simples; ref. Remma plus RP08, Versailles 08v, Requint 108RSK, 2060.C01 da Deca, 2312 standard da Jackwal, Lorenzetti, Plus da Sicmol ou equivalente</t>
          </r>
        </is>
      </c>
      <c r="C3566" s="18" t="inlineStr">
        <is>
          <r>
            <t xml:space="preserve">SP Obras</t>
          </r>
        </is>
      </c>
      <c r="D3566" s="18" t="inlineStr">
        <is>
          <r>
            <t xml:space="preserve">UN</t>
          </r>
        </is>
      </c>
      <c r="E3566" s="20" t="n">
        <v>1.0</v>
      </c>
      <c r="F3566" s="21" t="n">
        <v>25.14</v>
      </c>
      <c r="G3566" s="21" t="n">
        <f>ROUND(ROUND(E3566,4)*F3566,2)</f>
        <v>25.14</v>
      </c>
    </row>
    <row r="3567" customHeight="1" ht="15">
      <c r="A3567" s="2" t="inlineStr"/>
      <c r="B3567" s="2" t="inlineStr"/>
      <c r="C3567" s="2" t="inlineStr"/>
      <c r="D3567" s="2" t="inlineStr"/>
      <c r="E3567" s="22" t="inlineStr">
        <is>
          <r>
            <t xml:space="preserve">TOTAL Material:</t>
          </r>
        </is>
      </c>
      <c r="F3567" s="22" t="inlineStr"/>
      <c r="G3567" s="23" t="n">
        <f>SUM(G3566:G3566)</f>
        <v>25.14</v>
      </c>
    </row>
    <row r="3568" customHeight="1" ht="15">
      <c r="A3568" s="16" t="inlineStr">
        <is>
          <r>
            <t xml:space="preserve">Mão de Obra</t>
          </r>
        </is>
      </c>
      <c r="B3568" s="16" t="inlineStr"/>
      <c r="C3568" s="17" t="inlineStr">
        <is>
          <r>
            <t xml:space="preserve">FONTE</t>
          </r>
        </is>
      </c>
      <c r="D3568" s="17" t="inlineStr">
        <is>
          <r>
            <t xml:space="preserve">UNID</t>
          </r>
        </is>
      </c>
      <c r="E3568" s="17" t="inlineStr">
        <is>
          <r>
            <t xml:space="preserve">COEFICIENTE</t>
          </r>
        </is>
      </c>
      <c r="F3568" s="17" t="inlineStr">
        <is>
          <r>
            <t xml:space="preserve">PREÇO UNITÁRIO</t>
          </r>
        </is>
      </c>
      <c r="G3568" s="17" t="inlineStr">
        <is>
          <r>
            <t xml:space="preserve">TOTAL</t>
          </r>
        </is>
      </c>
    </row>
    <row r="3569" customHeight="1" ht="29">
      <c r="A3569" s="18" t="inlineStr">
        <is>
          <r>
            <t xml:space="preserve">B.01.000.010139</t>
          </r>
        </is>
      </c>
      <c r="B3569" s="19" t="inlineStr">
        <is>
          <r>
            <t xml:space="preserve">Pedreiro</t>
          </r>
        </is>
      </c>
      <c r="C3569" s="18" t="inlineStr">
        <is>
          <r>
            <t xml:space="preserve">SP Obras</t>
          </r>
        </is>
      </c>
      <c r="D3569" s="18" t="inlineStr">
        <is>
          <r>
            <t xml:space="preserve">H</t>
          </r>
        </is>
      </c>
      <c r="E3569" s="20" t="n">
        <v>0.25</v>
      </c>
      <c r="F3569" s="21" t="n">
        <v>24.8727</v>
      </c>
      <c r="G3569" s="21" t="n">
        <f>ROUND(ROUND(E3569,4)*F3569,2)</f>
        <v>6.22</v>
      </c>
    </row>
    <row r="3570" customHeight="1" ht="15">
      <c r="A3570" s="2" t="inlineStr"/>
      <c r="B3570" s="2" t="inlineStr"/>
      <c r="C3570" s="2" t="inlineStr"/>
      <c r="D3570" s="2" t="inlineStr"/>
      <c r="E3570" s="22" t="inlineStr">
        <is>
          <r>
            <t xml:space="preserve">TOTAL Mão de Obra:</t>
          </r>
        </is>
      </c>
      <c r="F3570" s="22" t="inlineStr"/>
      <c r="G3570" s="23" t="n">
        <f>SUM(G3569:G3569)</f>
        <v>6.22</v>
      </c>
    </row>
    <row r="3571" customHeight="1" ht="15">
      <c r="A3571" s="2" t="inlineStr"/>
      <c r="B3571" s="2" t="inlineStr"/>
      <c r="C3571" s="2" t="inlineStr"/>
      <c r="D3571" s="2" t="inlineStr"/>
      <c r="E3571" s="24" t="inlineStr">
        <is>
          <r>
            <t xml:space="preserve">VALOR:</t>
          </r>
        </is>
      </c>
      <c r="F3571" s="24" t="inlineStr"/>
      <c r="G3571" s="25" t="n">
        <f>ROUND(SUM(G3567,G3570),2)</f>
        <v>31.36</v>
      </c>
    </row>
    <row r="3572" customHeight="1" ht="10">
      <c r="A3572" s="2" t="inlineStr"/>
      <c r="B3572" s="2" t="inlineStr"/>
      <c r="C3572" s="2" t="inlineStr"/>
      <c r="D3572" s="2" t="inlineStr"/>
      <c r="E3572" s="14" t="inlineStr"/>
      <c r="F3572" s="14" t="inlineStr"/>
      <c r="G3572" s="14" t="inlineStr"/>
    </row>
    <row r="3573" customHeight="1" ht="20">
      <c r="A3573" s="15" t="inlineStr">
        <is>
          <r>
            <t xml:space="preserve">3.12.12. ​44.03.130​ Saboneteira tipo dispenser, para refil de 800 ml​ (UN)</t>
          </r>
        </is>
      </c>
      <c r="B3573" s="15" t="inlineStr"/>
      <c r="C3573" s="15" t="inlineStr"/>
      <c r="D3573" s="15" t="inlineStr"/>
      <c r="E3573" s="15" t="inlineStr"/>
      <c r="F3573" s="15" t="inlineStr"/>
      <c r="G3573" s="15" t="inlineStr"/>
    </row>
    <row r="3574" customHeight="1" ht="15">
      <c r="A3574" s="16" t="inlineStr">
        <is>
          <r>
            <t xml:space="preserve">Material</t>
          </r>
        </is>
      </c>
      <c r="B3574" s="16" t="inlineStr"/>
      <c r="C3574" s="17" t="inlineStr">
        <is>
          <r>
            <t xml:space="preserve">FONTE</t>
          </r>
        </is>
      </c>
      <c r="D3574" s="17" t="inlineStr">
        <is>
          <r>
            <t xml:space="preserve">UNID</t>
          </r>
        </is>
      </c>
      <c r="E3574" s="17" t="inlineStr">
        <is>
          <r>
            <t xml:space="preserve">COEFICIENTE</t>
          </r>
        </is>
      </c>
      <c r="F3574" s="17" t="inlineStr">
        <is>
          <r>
            <t xml:space="preserve">PREÇO UNITÁRIO</t>
          </r>
        </is>
      </c>
      <c r="G3574" s="17" t="inlineStr">
        <is>
          <r>
            <t xml:space="preserve">TOTAL</t>
          </r>
        </is>
      </c>
    </row>
    <row r="3575" customHeight="1" ht="29">
      <c r="A3575" s="18" t="inlineStr">
        <is>
          <r>
            <t xml:space="preserve">O.12.000.065513</t>
          </r>
        </is>
      </c>
      <c r="B3575" s="19" t="inlineStr">
        <is>
          <r>
            <t xml:space="preserve">Saboneteira em ABS, tipo dispenser, para refil de 800ml, ref. Columbus SG 4000 ou equivalente</t>
          </r>
        </is>
      </c>
      <c r="C3575" s="18" t="inlineStr">
        <is>
          <r>
            <t xml:space="preserve">SP Obras</t>
          </r>
        </is>
      </c>
      <c r="D3575" s="18" t="inlineStr">
        <is>
          <r>
            <t xml:space="preserve">UN</t>
          </r>
        </is>
      </c>
      <c r="E3575" s="20" t="n">
        <v>1.0</v>
      </c>
      <c r="F3575" s="21" t="n">
        <v>61.94</v>
      </c>
      <c r="G3575" s="21" t="n">
        <f>ROUND(ROUND(E3575,4)*F3575,2)</f>
        <v>61.94</v>
      </c>
    </row>
    <row r="3576" customHeight="1" ht="15">
      <c r="A3576" s="2" t="inlineStr"/>
      <c r="B3576" s="2" t="inlineStr"/>
      <c r="C3576" s="2" t="inlineStr"/>
      <c r="D3576" s="2" t="inlineStr"/>
      <c r="E3576" s="22" t="inlineStr">
        <is>
          <r>
            <t xml:space="preserve">TOTAL Material:</t>
          </r>
        </is>
      </c>
      <c r="F3576" s="22" t="inlineStr"/>
      <c r="G3576" s="23" t="n">
        <f>SUM(G3575:G3575)</f>
        <v>61.94</v>
      </c>
    </row>
    <row r="3577" customHeight="1" ht="15">
      <c r="A3577" s="16" t="inlineStr">
        <is>
          <r>
            <t xml:space="preserve">Mão de Obra</t>
          </r>
        </is>
      </c>
      <c r="B3577" s="16" t="inlineStr"/>
      <c r="C3577" s="17" t="inlineStr">
        <is>
          <r>
            <t xml:space="preserve">FONTE</t>
          </r>
        </is>
      </c>
      <c r="D3577" s="17" t="inlineStr">
        <is>
          <r>
            <t xml:space="preserve">UNID</t>
          </r>
        </is>
      </c>
      <c r="E3577" s="17" t="inlineStr">
        <is>
          <r>
            <t xml:space="preserve">COEFICIENTE</t>
          </r>
        </is>
      </c>
      <c r="F3577" s="17" t="inlineStr">
        <is>
          <r>
            <t xml:space="preserve">PREÇO UNITÁRIO</t>
          </r>
        </is>
      </c>
      <c r="G3577" s="17" t="inlineStr">
        <is>
          <r>
            <t xml:space="preserve">TOTAL</t>
          </r>
        </is>
      </c>
    </row>
    <row r="3578" customHeight="1" ht="29">
      <c r="A3578" s="18" t="inlineStr">
        <is>
          <r>
            <t xml:space="preserve">B.01.000.010139</t>
          </r>
        </is>
      </c>
      <c r="B3578" s="19" t="inlineStr">
        <is>
          <r>
            <t xml:space="preserve">Pedreiro</t>
          </r>
        </is>
      </c>
      <c r="C3578" s="18" t="inlineStr">
        <is>
          <r>
            <t xml:space="preserve">SP Obras</t>
          </r>
        </is>
      </c>
      <c r="D3578" s="18" t="inlineStr">
        <is>
          <r>
            <t xml:space="preserve">H</t>
          </r>
        </is>
      </c>
      <c r="E3578" s="20" t="n">
        <v>0.25</v>
      </c>
      <c r="F3578" s="21" t="n">
        <v>24.8727</v>
      </c>
      <c r="G3578" s="21" t="n">
        <f>ROUND(ROUND(E3578,4)*F3578,2)</f>
        <v>6.22</v>
      </c>
    </row>
    <row r="3579" customHeight="1" ht="15">
      <c r="A3579" s="2" t="inlineStr"/>
      <c r="B3579" s="2" t="inlineStr"/>
      <c r="C3579" s="2" t="inlineStr"/>
      <c r="D3579" s="2" t="inlineStr"/>
      <c r="E3579" s="22" t="inlineStr">
        <is>
          <r>
            <t xml:space="preserve">TOTAL Mão de Obra:</t>
          </r>
        </is>
      </c>
      <c r="F3579" s="22" t="inlineStr"/>
      <c r="G3579" s="23" t="n">
        <f>SUM(G3578:G3578)</f>
        <v>6.22</v>
      </c>
    </row>
    <row r="3580" customHeight="1" ht="15">
      <c r="A3580" s="2" t="inlineStr"/>
      <c r="B3580" s="2" t="inlineStr"/>
      <c r="C3580" s="2" t="inlineStr"/>
      <c r="D3580" s="2" t="inlineStr"/>
      <c r="E3580" s="24" t="inlineStr">
        <is>
          <r>
            <t xml:space="preserve">VALOR:</t>
          </r>
        </is>
      </c>
      <c r="F3580" s="24" t="inlineStr"/>
      <c r="G3580" s="25" t="n">
        <f>ROUND(SUM(G3576,G3579),2)</f>
        <v>68.16</v>
      </c>
    </row>
    <row r="3581" customHeight="1" ht="10">
      <c r="A3581" s="2" t="inlineStr"/>
      <c r="B3581" s="2" t="inlineStr"/>
      <c r="C3581" s="2" t="inlineStr"/>
      <c r="D3581" s="2" t="inlineStr"/>
      <c r="E3581" s="14" t="inlineStr"/>
      <c r="F3581" s="14" t="inlineStr"/>
      <c r="G3581" s="14" t="inlineStr"/>
    </row>
    <row r="3582" customHeight="1" ht="20">
      <c r="A3582" s="15" t="inlineStr">
        <is>
          <r>
            <t xml:space="preserve">3.12.13. ​44.03.180​ Dispenser toalheiro em ABS, para folhas​ (UN)</t>
          </r>
        </is>
      </c>
      <c r="B3582" s="15" t="inlineStr"/>
      <c r="C3582" s="15" t="inlineStr"/>
      <c r="D3582" s="15" t="inlineStr"/>
      <c r="E3582" s="15" t="inlineStr"/>
      <c r="F3582" s="15" t="inlineStr"/>
      <c r="G3582" s="15" t="inlineStr"/>
    </row>
    <row r="3583" customHeight="1" ht="15">
      <c r="A3583" s="16" t="inlineStr">
        <is>
          <r>
            <t xml:space="preserve">Material</t>
          </r>
        </is>
      </c>
      <c r="B3583" s="16" t="inlineStr"/>
      <c r="C3583" s="17" t="inlineStr">
        <is>
          <r>
            <t xml:space="preserve">FONTE</t>
          </r>
        </is>
      </c>
      <c r="D3583" s="17" t="inlineStr">
        <is>
          <r>
            <t xml:space="preserve">UNID</t>
          </r>
        </is>
      </c>
      <c r="E3583" s="17" t="inlineStr">
        <is>
          <r>
            <t xml:space="preserve">COEFICIENTE</t>
          </r>
        </is>
      </c>
      <c r="F3583" s="17" t="inlineStr">
        <is>
          <r>
            <t xml:space="preserve">PREÇO UNITÁRIO</t>
          </r>
        </is>
      </c>
      <c r="G3583" s="17" t="inlineStr">
        <is>
          <r>
            <t xml:space="preserve">TOTAL</t>
          </r>
        </is>
      </c>
    </row>
    <row r="3584" customHeight="1" ht="29">
      <c r="A3584" s="18" t="inlineStr">
        <is>
          <r>
            <t xml:space="preserve">O.12.000.092309</t>
          </r>
        </is>
      </c>
      <c r="B3584" s="19" t="inlineStr">
        <is>
          <r>
            <t xml:space="preserve">Toalheiro plástico em ABS branco tipo dispenser para papel</t>
          </r>
        </is>
      </c>
      <c r="C3584" s="18" t="inlineStr">
        <is>
          <r>
            <t xml:space="preserve">SP Obras</t>
          </r>
        </is>
      </c>
      <c r="D3584" s="18" t="inlineStr">
        <is>
          <r>
            <t xml:space="preserve">UN</t>
          </r>
        </is>
      </c>
      <c r="E3584" s="20" t="n">
        <v>1.0</v>
      </c>
      <c r="F3584" s="21" t="n">
        <v>60.17</v>
      </c>
      <c r="G3584" s="21" t="n">
        <f>ROUND(ROUND(E3584,4)*F3584,2)</f>
        <v>60.17</v>
      </c>
    </row>
    <row r="3585" customHeight="1" ht="15">
      <c r="A3585" s="2" t="inlineStr"/>
      <c r="B3585" s="2" t="inlineStr"/>
      <c r="C3585" s="2" t="inlineStr"/>
      <c r="D3585" s="2" t="inlineStr"/>
      <c r="E3585" s="22" t="inlineStr">
        <is>
          <r>
            <t xml:space="preserve">TOTAL Material:</t>
          </r>
        </is>
      </c>
      <c r="F3585" s="22" t="inlineStr"/>
      <c r="G3585" s="23" t="n">
        <f>SUM(G3584:G3584)</f>
        <v>60.17</v>
      </c>
    </row>
    <row r="3586" customHeight="1" ht="15">
      <c r="A3586" s="16" t="inlineStr">
        <is>
          <r>
            <t xml:space="preserve">Mão de Obra</t>
          </r>
        </is>
      </c>
      <c r="B3586" s="16" t="inlineStr"/>
      <c r="C3586" s="17" t="inlineStr">
        <is>
          <r>
            <t xml:space="preserve">FONTE</t>
          </r>
        </is>
      </c>
      <c r="D3586" s="17" t="inlineStr">
        <is>
          <r>
            <t xml:space="preserve">UNID</t>
          </r>
        </is>
      </c>
      <c r="E3586" s="17" t="inlineStr">
        <is>
          <r>
            <t xml:space="preserve">COEFICIENTE</t>
          </r>
        </is>
      </c>
      <c r="F3586" s="17" t="inlineStr">
        <is>
          <r>
            <t xml:space="preserve">PREÇO UNITÁRIO</t>
          </r>
        </is>
      </c>
      <c r="G3586" s="17" t="inlineStr">
        <is>
          <r>
            <t xml:space="preserve">TOTAL</t>
          </r>
        </is>
      </c>
    </row>
    <row r="3587" customHeight="1" ht="29">
      <c r="A3587" s="18" t="inlineStr">
        <is>
          <r>
            <t xml:space="preserve">B.01.000.010139</t>
          </r>
        </is>
      </c>
      <c r="B3587" s="19" t="inlineStr">
        <is>
          <r>
            <t xml:space="preserve">Pedreiro</t>
          </r>
        </is>
      </c>
      <c r="C3587" s="18" t="inlineStr">
        <is>
          <r>
            <t xml:space="preserve">SP Obras</t>
          </r>
        </is>
      </c>
      <c r="D3587" s="18" t="inlineStr">
        <is>
          <r>
            <t xml:space="preserve">H</t>
          </r>
        </is>
      </c>
      <c r="E3587" s="20" t="n">
        <v>0.25</v>
      </c>
      <c r="F3587" s="21" t="n">
        <v>24.8727</v>
      </c>
      <c r="G3587" s="21" t="n">
        <f>ROUND(ROUND(E3587,4)*F3587,2)</f>
        <v>6.22</v>
      </c>
    </row>
    <row r="3588" customHeight="1" ht="15">
      <c r="A3588" s="2" t="inlineStr"/>
      <c r="B3588" s="2" t="inlineStr"/>
      <c r="C3588" s="2" t="inlineStr"/>
      <c r="D3588" s="2" t="inlineStr"/>
      <c r="E3588" s="22" t="inlineStr">
        <is>
          <r>
            <t xml:space="preserve">TOTAL Mão de Obra:</t>
          </r>
        </is>
      </c>
      <c r="F3588" s="22" t="inlineStr"/>
      <c r="G3588" s="23" t="n">
        <f>SUM(G3587:G3587)</f>
        <v>6.22</v>
      </c>
    </row>
    <row r="3589" customHeight="1" ht="15">
      <c r="A3589" s="2" t="inlineStr"/>
      <c r="B3589" s="2" t="inlineStr"/>
      <c r="C3589" s="2" t="inlineStr"/>
      <c r="D3589" s="2" t="inlineStr"/>
      <c r="E3589" s="24" t="inlineStr">
        <is>
          <r>
            <t xml:space="preserve">VALOR:</t>
          </r>
        </is>
      </c>
      <c r="F3589" s="24" t="inlineStr"/>
      <c r="G3589" s="25" t="n">
        <f>ROUND(SUM(G3585,G3588),2)</f>
        <v>66.39</v>
      </c>
    </row>
    <row r="3590" customHeight="1" ht="10">
      <c r="A3590" s="2" t="inlineStr"/>
      <c r="B3590" s="2" t="inlineStr"/>
      <c r="C3590" s="2" t="inlineStr"/>
      <c r="D3590" s="2" t="inlineStr"/>
      <c r="E3590" s="14" t="inlineStr"/>
      <c r="F3590" s="14" t="inlineStr"/>
      <c r="G3590" s="14" t="inlineStr"/>
    </row>
    <row r="3591" customHeight="1" ht="20">
      <c r="A3591" s="15" t="inlineStr">
        <is>
          <r>
            <t xml:space="preserve">3.12.14. ​44.03.315​ Torneira de mesa com bica móvel e alavanca​ (UN)</t>
          </r>
        </is>
      </c>
      <c r="B3591" s="15" t="inlineStr"/>
      <c r="C3591" s="15" t="inlineStr"/>
      <c r="D3591" s="15" t="inlineStr"/>
      <c r="E3591" s="15" t="inlineStr"/>
      <c r="F3591" s="15" t="inlineStr"/>
      <c r="G3591" s="15" t="inlineStr"/>
    </row>
    <row r="3592" customHeight="1" ht="15">
      <c r="A3592" s="16" t="inlineStr">
        <is>
          <r>
            <t xml:space="preserve">Material</t>
          </r>
        </is>
      </c>
      <c r="B3592" s="16" t="inlineStr"/>
      <c r="C3592" s="17" t="inlineStr">
        <is>
          <r>
            <t xml:space="preserve">FONTE</t>
          </r>
        </is>
      </c>
      <c r="D3592" s="17" t="inlineStr">
        <is>
          <r>
            <t xml:space="preserve">UNID</t>
          </r>
        </is>
      </c>
      <c r="E3592" s="17" t="inlineStr">
        <is>
          <r>
            <t xml:space="preserve">COEFICIENTE</t>
          </r>
        </is>
      </c>
      <c r="F3592" s="17" t="inlineStr">
        <is>
          <r>
            <t xml:space="preserve">PREÇO UNITÁRIO</t>
          </r>
        </is>
      </c>
      <c r="G3592" s="17" t="inlineStr">
        <is>
          <r>
            <t xml:space="preserve">TOTAL</t>
          </r>
        </is>
      </c>
    </row>
    <row r="3593" customHeight="1" ht="29">
      <c r="A3593" s="18" t="inlineStr">
        <is>
          <r>
            <t xml:space="preserve">B.07.000.069552</t>
          </r>
        </is>
      </c>
      <c r="B3593" s="19" t="inlineStr">
        <is>
          <r>
            <t xml:space="preserve">Fita teflon de 18 mm</t>
          </r>
        </is>
      </c>
      <c r="C3593" s="18" t="inlineStr">
        <is>
          <r>
            <t xml:space="preserve">SP Obras</t>
          </r>
        </is>
      </c>
      <c r="D3593" s="18" t="inlineStr">
        <is>
          <r>
            <t xml:space="preserve">M</t>
          </r>
        </is>
      </c>
      <c r="E3593" s="20" t="n">
        <v>0.28</v>
      </c>
      <c r="F3593" s="21" t="n">
        <v>0.19</v>
      </c>
      <c r="G3593" s="21" t="n">
        <f>ROUND(ROUND(E3593,4)*F3593,2)</f>
        <v>0.05</v>
      </c>
    </row>
    <row r="3594" customHeight="1" ht="38">
      <c r="A3594" s="18" t="inlineStr">
        <is>
          <r>
            <t xml:space="preserve">O.11.000.066000</t>
          </r>
        </is>
      </c>
      <c r="B3594" s="19" t="inlineStr">
        <is>
          <r>
            <t xml:space="preserve">Torneira de mesa com bica móvel, acionamento por meio de alavanca, acabamento metal cromado; ref. 21.031/21.060 da Proflux, 2195/2169 da Hidrofix, 4014 da TFC ou equivalente</t>
          </r>
        </is>
      </c>
      <c r="C3594" s="18" t="inlineStr">
        <is>
          <r>
            <t xml:space="preserve">SP Obras</t>
          </r>
        </is>
      </c>
      <c r="D3594" s="18" t="inlineStr">
        <is>
          <r>
            <t xml:space="preserve">UN</t>
          </r>
        </is>
      </c>
      <c r="E3594" s="20" t="n">
        <v>1.0</v>
      </c>
      <c r="F3594" s="21" t="n">
        <v>85.59</v>
      </c>
      <c r="G3594" s="21" t="n">
        <f>ROUND(ROUND(E3594,4)*F3594,2)</f>
        <v>85.59</v>
      </c>
    </row>
    <row r="3595" customHeight="1" ht="15">
      <c r="A3595" s="2" t="inlineStr"/>
      <c r="B3595" s="2" t="inlineStr"/>
      <c r="C3595" s="2" t="inlineStr"/>
      <c r="D3595" s="2" t="inlineStr"/>
      <c r="E3595" s="22" t="inlineStr">
        <is>
          <r>
            <t xml:space="preserve">TOTAL Material:</t>
          </r>
        </is>
      </c>
      <c r="F3595" s="22" t="inlineStr"/>
      <c r="G3595" s="23" t="n">
        <f>SUM(G3593:G3594)</f>
        <v>85.64</v>
      </c>
    </row>
    <row r="3596" customHeight="1" ht="15">
      <c r="A3596" s="16" t="inlineStr">
        <is>
          <r>
            <t xml:space="preserve">Mão de Obra</t>
          </r>
        </is>
      </c>
      <c r="B3596" s="16" t="inlineStr"/>
      <c r="C3596" s="17" t="inlineStr">
        <is>
          <r>
            <t xml:space="preserve">FONTE</t>
          </r>
        </is>
      </c>
      <c r="D3596" s="17" t="inlineStr">
        <is>
          <r>
            <t xml:space="preserve">UNID</t>
          </r>
        </is>
      </c>
      <c r="E3596" s="17" t="inlineStr">
        <is>
          <r>
            <t xml:space="preserve">COEFICIENTE</t>
          </r>
        </is>
      </c>
      <c r="F3596" s="17" t="inlineStr">
        <is>
          <r>
            <t xml:space="preserve">PREÇO UNITÁRIO</t>
          </r>
        </is>
      </c>
      <c r="G3596" s="17" t="inlineStr">
        <is>
          <r>
            <t xml:space="preserve">TOTAL</t>
          </r>
        </is>
      </c>
    </row>
    <row r="3597" customHeight="1" ht="29">
      <c r="A3597" s="18" t="inlineStr">
        <is>
          <r>
            <t xml:space="preserve">B.01.000.010119</t>
          </r>
        </is>
      </c>
      <c r="B3597" s="19" t="inlineStr">
        <is>
          <r>
            <t xml:space="preserve">Ajudante de encanador</t>
          </r>
        </is>
      </c>
      <c r="C3597" s="18" t="inlineStr">
        <is>
          <r>
            <t xml:space="preserve">SP Obras</t>
          </r>
        </is>
      </c>
      <c r="D3597" s="18" t="inlineStr">
        <is>
          <r>
            <t xml:space="preserve">H</t>
          </r>
        </is>
      </c>
      <c r="E3597" s="20" t="n">
        <v>0.5</v>
      </c>
      <c r="F3597" s="21" t="n">
        <v>20.4363</v>
      </c>
      <c r="G3597" s="21" t="n">
        <f>ROUND(ROUND(E3597,4)*F3597,2)</f>
        <v>10.22</v>
      </c>
    </row>
    <row r="3598" customHeight="1" ht="29">
      <c r="A3598" s="18" t="inlineStr">
        <is>
          <r>
            <t xml:space="preserve">B.01.000.010118</t>
          </r>
        </is>
      </c>
      <c r="B3598" s="19" t="inlineStr">
        <is>
          <r>
            <t xml:space="preserve">Encanador</t>
          </r>
        </is>
      </c>
      <c r="C3598" s="18" t="inlineStr">
        <is>
          <r>
            <t xml:space="preserve">SP Obras</t>
          </r>
        </is>
      </c>
      <c r="D3598" s="18" t="inlineStr">
        <is>
          <r>
            <t xml:space="preserve">H</t>
          </r>
        </is>
      </c>
      <c r="E3598" s="20" t="n">
        <v>0.3</v>
      </c>
      <c r="F3598" s="21" t="n">
        <v>29.8021</v>
      </c>
      <c r="G3598" s="21" t="n">
        <f>ROUND(ROUND(E3598,4)*F3598,2)</f>
        <v>8.94</v>
      </c>
    </row>
    <row r="3599" customHeight="1" ht="15">
      <c r="A3599" s="2" t="inlineStr"/>
      <c r="B3599" s="2" t="inlineStr"/>
      <c r="C3599" s="2" t="inlineStr"/>
      <c r="D3599" s="2" t="inlineStr"/>
      <c r="E3599" s="22" t="inlineStr">
        <is>
          <r>
            <t xml:space="preserve">TOTAL Mão de Obra:</t>
          </r>
        </is>
      </c>
      <c r="F3599" s="22" t="inlineStr"/>
      <c r="G3599" s="23" t="n">
        <f>SUM(G3597:G3598)</f>
        <v>19.16</v>
      </c>
    </row>
    <row r="3600" customHeight="1" ht="15">
      <c r="A3600" s="2" t="inlineStr"/>
      <c r="B3600" s="2" t="inlineStr"/>
      <c r="C3600" s="2" t="inlineStr"/>
      <c r="D3600" s="2" t="inlineStr"/>
      <c r="E3600" s="24" t="inlineStr">
        <is>
          <r>
            <t xml:space="preserve">VALOR:</t>
          </r>
        </is>
      </c>
      <c r="F3600" s="24" t="inlineStr"/>
      <c r="G3600" s="25" t="n">
        <f>ROUND(SUM(G3595,G3599),2)</f>
        <v>104.8</v>
      </c>
    </row>
    <row r="3601" customHeight="1" ht="10">
      <c r="A3601" s="2" t="inlineStr"/>
      <c r="B3601" s="2" t="inlineStr"/>
      <c r="C3601" s="2" t="inlineStr"/>
      <c r="D3601" s="2" t="inlineStr"/>
      <c r="E3601" s="14" t="inlineStr"/>
      <c r="F3601" s="14" t="inlineStr"/>
      <c r="G3601" s="14" t="inlineStr"/>
    </row>
    <row r="3602" customHeight="1" ht="20">
      <c r="A3602" s="15" t="inlineStr">
        <is>
          <r>
            <t xml:space="preserve">3.12.15. ​1201​ TORNEIRA DE MESA PARA LAVATÓRIO COMPACTA, ACIONAMENTO HIDROMECÂNICO, EM LATÃO CROMADO, DN= 1/2´​ (UN)</t>
          </r>
        </is>
      </c>
      <c r="B3602" s="15" t="inlineStr"/>
      <c r="C3602" s="15" t="inlineStr"/>
      <c r="D3602" s="15" t="inlineStr"/>
      <c r="E3602" s="15" t="inlineStr"/>
      <c r="F3602" s="15" t="inlineStr"/>
      <c r="G3602" s="15" t="inlineStr"/>
    </row>
    <row r="3603" customHeight="1" ht="15">
      <c r="A3603" s="16" t="inlineStr">
        <is>
          <r>
            <t xml:space="preserve">Geral</t>
          </r>
        </is>
      </c>
      <c r="B3603" s="16" t="inlineStr"/>
      <c r="C3603" s="17" t="inlineStr">
        <is>
          <r>
            <t xml:space="preserve">FONTE</t>
          </r>
        </is>
      </c>
      <c r="D3603" s="17" t="inlineStr">
        <is>
          <r>
            <t xml:space="preserve">UNID</t>
          </r>
        </is>
      </c>
      <c r="E3603" s="17" t="inlineStr">
        <is>
          <r>
            <t xml:space="preserve">COEFICIENTE</t>
          </r>
        </is>
      </c>
      <c r="F3603" s="17" t="inlineStr">
        <is>
          <r>
            <t xml:space="preserve">PREÇO UNITÁRIO</t>
          </r>
        </is>
      </c>
      <c r="G3603" s="17" t="inlineStr">
        <is>
          <r>
            <t xml:space="preserve">TOTAL</t>
          </r>
        </is>
      </c>
    </row>
    <row r="3604" customHeight="1" ht="29">
      <c r="A3604" s="18" t="inlineStr">
        <is>
          <r>
            <t xml:space="preserve">1201</t>
          </r>
        </is>
      </c>
      <c r="B3604" s="19" t="inlineStr">
        <is>
          <r>
            <t xml:space="preserve">TORNEIRA DE MESA PARA LAVATÓRIO COMPACTA, ACIONAMENTO HIDROMECÂNICO, EM LATÃO CROMADO, DN= 1/2´</t>
          </r>
        </is>
      </c>
      <c r="C3604" s="18" t="inlineStr">
        <is>
          <r>
            <t xml:space="preserve">Composições </t>
          </r>
        </is>
      </c>
      <c r="D3604" s="18" t="inlineStr">
        <is>
          <r>
            <t xml:space="preserve">UN</t>
          </r>
        </is>
      </c>
      <c r="E3604" s="29" t="n">
        <v>1.0</v>
      </c>
      <c r="F3604" s="21" t="n">
        <v>17.89</v>
      </c>
      <c r="G3604" s="21" t="n">
        <f>ROUND(ROUND(E3604,8)*F3604,2)</f>
        <v>17.89</v>
      </c>
    </row>
    <row r="3605" customHeight="1" ht="15">
      <c r="A3605" s="2" t="inlineStr"/>
      <c r="B3605" s="2" t="inlineStr"/>
      <c r="C3605" s="2" t="inlineStr"/>
      <c r="D3605" s="2" t="inlineStr"/>
      <c r="E3605" s="22" t="inlineStr">
        <is>
          <r>
            <t xml:space="preserve">TOTAL Geral:</t>
          </r>
        </is>
      </c>
      <c r="F3605" s="22" t="inlineStr"/>
      <c r="G3605" s="23" t="n">
        <f>SUM(G3604:G3604)</f>
        <v>17.89</v>
      </c>
    </row>
    <row r="3606" customHeight="1" ht="15">
      <c r="A3606" s="2" t="inlineStr"/>
      <c r="B3606" s="2" t="inlineStr"/>
      <c r="C3606" s="2" t="inlineStr"/>
      <c r="D3606" s="2" t="inlineStr"/>
      <c r="E3606" s="24" t="inlineStr">
        <is>
          <r>
            <t xml:space="preserve">VALOR:</t>
          </r>
        </is>
      </c>
      <c r="F3606" s="24" t="inlineStr"/>
      <c r="G3606" s="25" t="n">
        <f>ROUND(SUM(G3605),2)</f>
        <v>17.89</v>
      </c>
    </row>
    <row r="3607" customHeight="1" ht="10">
      <c r="A3607" s="2" t="inlineStr"/>
      <c r="B3607" s="2" t="inlineStr"/>
      <c r="C3607" s="2" t="inlineStr"/>
      <c r="D3607" s="2" t="inlineStr"/>
      <c r="E3607" s="14" t="inlineStr"/>
      <c r="F3607" s="14" t="inlineStr"/>
      <c r="G3607" s="14" t="inlineStr"/>
    </row>
    <row r="3608" customHeight="1" ht="20">
      <c r="A3608" s="15" t="inlineStr">
        <is>
          <r>
            <t xml:space="preserve">3.12.16. ​44.03.590​ Torneira de mesa para pia com bica móvel e arejador em latão fundido cromado​ (UN)</t>
          </r>
        </is>
      </c>
      <c r="B3608" s="15" t="inlineStr"/>
      <c r="C3608" s="15" t="inlineStr"/>
      <c r="D3608" s="15" t="inlineStr"/>
      <c r="E3608" s="15" t="inlineStr"/>
      <c r="F3608" s="15" t="inlineStr"/>
      <c r="G3608" s="15" t="inlineStr"/>
    </row>
    <row r="3609" customHeight="1" ht="15">
      <c r="A3609" s="16" t="inlineStr">
        <is>
          <r>
            <t xml:space="preserve">Material</t>
          </r>
        </is>
      </c>
      <c r="B3609" s="16" t="inlineStr"/>
      <c r="C3609" s="17" t="inlineStr">
        <is>
          <r>
            <t xml:space="preserve">FONTE</t>
          </r>
        </is>
      </c>
      <c r="D3609" s="17" t="inlineStr">
        <is>
          <r>
            <t xml:space="preserve">UNID</t>
          </r>
        </is>
      </c>
      <c r="E3609" s="17" t="inlineStr">
        <is>
          <r>
            <t xml:space="preserve">COEFICIENTE</t>
          </r>
        </is>
      </c>
      <c r="F3609" s="17" t="inlineStr">
        <is>
          <r>
            <t xml:space="preserve">PREÇO UNITÁRIO</t>
          </r>
        </is>
      </c>
      <c r="G3609" s="17" t="inlineStr">
        <is>
          <r>
            <t xml:space="preserve">TOTAL</t>
          </r>
        </is>
      </c>
    </row>
    <row r="3610" customHeight="1" ht="29">
      <c r="A3610" s="18" t="inlineStr">
        <is>
          <r>
            <t xml:space="preserve">B.07.000.069552</t>
          </r>
        </is>
      </c>
      <c r="B3610" s="19" t="inlineStr">
        <is>
          <r>
            <t xml:space="preserve">Fita teflon de 18 mm</t>
          </r>
        </is>
      </c>
      <c r="C3610" s="18" t="inlineStr">
        <is>
          <r>
            <t xml:space="preserve">SP Obras</t>
          </r>
        </is>
      </c>
      <c r="D3610" s="18" t="inlineStr">
        <is>
          <r>
            <t xml:space="preserve">M</t>
          </r>
        </is>
      </c>
      <c r="E3610" s="20" t="n">
        <v>0.28</v>
      </c>
      <c r="F3610" s="21" t="n">
        <v>0.19</v>
      </c>
      <c r="G3610" s="21" t="n">
        <f>ROUND(ROUND(E3610,4)*F3610,2)</f>
        <v>0.05</v>
      </c>
    </row>
    <row r="3611" customHeight="1" ht="29">
      <c r="A3611" s="18" t="inlineStr">
        <is>
          <r>
            <t xml:space="preserve">O.11.000.066059</t>
          </r>
        </is>
      </c>
      <c r="B3611" s="19" t="inlineStr">
        <is>
          <r>
            <t xml:space="preserve">Torneira de mesa (de metal) com bica móvel e arejador, de 1/2" ou 3/4"; ref. 1168 C34 Lorenzetti, B Epoque 3159 Forusi, VTM 076-1167 C64 Esteves ou equivalente</t>
          </r>
        </is>
      </c>
      <c r="C3611" s="18" t="inlineStr">
        <is>
          <r>
            <t xml:space="preserve">SP Obras</t>
          </r>
        </is>
      </c>
      <c r="D3611" s="18" t="inlineStr">
        <is>
          <r>
            <t xml:space="preserve">UN</t>
          </r>
        </is>
      </c>
      <c r="E3611" s="20" t="n">
        <v>1.0</v>
      </c>
      <c r="F3611" s="21" t="n">
        <v>184.79</v>
      </c>
      <c r="G3611" s="21" t="n">
        <f>ROUND(ROUND(E3611,4)*F3611,2)</f>
        <v>184.79</v>
      </c>
    </row>
    <row r="3612" customHeight="1" ht="15">
      <c r="A3612" s="2" t="inlineStr"/>
      <c r="B3612" s="2" t="inlineStr"/>
      <c r="C3612" s="2" t="inlineStr"/>
      <c r="D3612" s="2" t="inlineStr"/>
      <c r="E3612" s="22" t="inlineStr">
        <is>
          <r>
            <t xml:space="preserve">TOTAL Material:</t>
          </r>
        </is>
      </c>
      <c r="F3612" s="22" t="inlineStr"/>
      <c r="G3612" s="23" t="n">
        <f>SUM(G3610:G3611)</f>
        <v>184.84</v>
      </c>
    </row>
    <row r="3613" customHeight="1" ht="15">
      <c r="A3613" s="16" t="inlineStr">
        <is>
          <r>
            <t xml:space="preserve">Mão de Obra</t>
          </r>
        </is>
      </c>
      <c r="B3613" s="16" t="inlineStr"/>
      <c r="C3613" s="17" t="inlineStr">
        <is>
          <r>
            <t xml:space="preserve">FONTE</t>
          </r>
        </is>
      </c>
      <c r="D3613" s="17" t="inlineStr">
        <is>
          <r>
            <t xml:space="preserve">UNID</t>
          </r>
        </is>
      </c>
      <c r="E3613" s="17" t="inlineStr">
        <is>
          <r>
            <t xml:space="preserve">COEFICIENTE</t>
          </r>
        </is>
      </c>
      <c r="F3613" s="17" t="inlineStr">
        <is>
          <r>
            <t xml:space="preserve">PREÇO UNITÁRIO</t>
          </r>
        </is>
      </c>
      <c r="G3613" s="17" t="inlineStr">
        <is>
          <r>
            <t xml:space="preserve">TOTAL</t>
          </r>
        </is>
      </c>
    </row>
    <row r="3614" customHeight="1" ht="29">
      <c r="A3614" s="18" t="inlineStr">
        <is>
          <r>
            <t xml:space="preserve">B.01.000.010119</t>
          </r>
        </is>
      </c>
      <c r="B3614" s="19" t="inlineStr">
        <is>
          <r>
            <t xml:space="preserve">Ajudante de encanador</t>
          </r>
        </is>
      </c>
      <c r="C3614" s="18" t="inlineStr">
        <is>
          <r>
            <t xml:space="preserve">SP Obras</t>
          </r>
        </is>
      </c>
      <c r="D3614" s="18" t="inlineStr">
        <is>
          <r>
            <t xml:space="preserve">H</t>
          </r>
        </is>
      </c>
      <c r="E3614" s="20" t="n">
        <v>0.5</v>
      </c>
      <c r="F3614" s="21" t="n">
        <v>20.4363</v>
      </c>
      <c r="G3614" s="21" t="n">
        <f>ROUND(ROUND(E3614,4)*F3614,2)</f>
        <v>10.22</v>
      </c>
    </row>
    <row r="3615" customHeight="1" ht="29">
      <c r="A3615" s="18" t="inlineStr">
        <is>
          <r>
            <t xml:space="preserve">B.01.000.010118</t>
          </r>
        </is>
      </c>
      <c r="B3615" s="19" t="inlineStr">
        <is>
          <r>
            <t xml:space="preserve">Encanador</t>
          </r>
        </is>
      </c>
      <c r="C3615" s="18" t="inlineStr">
        <is>
          <r>
            <t xml:space="preserve">SP Obras</t>
          </r>
        </is>
      </c>
      <c r="D3615" s="18" t="inlineStr">
        <is>
          <r>
            <t xml:space="preserve">H</t>
          </r>
        </is>
      </c>
      <c r="E3615" s="20" t="n">
        <v>0.3</v>
      </c>
      <c r="F3615" s="21" t="n">
        <v>29.8021</v>
      </c>
      <c r="G3615" s="21" t="n">
        <f>ROUND(ROUND(E3615,4)*F3615,2)</f>
        <v>8.94</v>
      </c>
    </row>
    <row r="3616" customHeight="1" ht="15">
      <c r="A3616" s="2" t="inlineStr"/>
      <c r="B3616" s="2" t="inlineStr"/>
      <c r="C3616" s="2" t="inlineStr"/>
      <c r="D3616" s="2" t="inlineStr"/>
      <c r="E3616" s="22" t="inlineStr">
        <is>
          <r>
            <t xml:space="preserve">TOTAL Mão de Obra:</t>
          </r>
        </is>
      </c>
      <c r="F3616" s="22" t="inlineStr"/>
      <c r="G3616" s="23" t="n">
        <f>SUM(G3614:G3615)</f>
        <v>19.16</v>
      </c>
    </row>
    <row r="3617" customHeight="1" ht="15">
      <c r="A3617" s="2" t="inlineStr"/>
      <c r="B3617" s="2" t="inlineStr"/>
      <c r="C3617" s="2" t="inlineStr"/>
      <c r="D3617" s="2" t="inlineStr"/>
      <c r="E3617" s="24" t="inlineStr">
        <is>
          <r>
            <t xml:space="preserve">VALOR:</t>
          </r>
        </is>
      </c>
      <c r="F3617" s="24" t="inlineStr"/>
      <c r="G3617" s="25" t="n">
        <f>ROUND(SUM(G3612,G3616),2)</f>
        <v>204.0</v>
      </c>
    </row>
    <row r="3618" customHeight="1" ht="10">
      <c r="A3618" s="2" t="inlineStr"/>
      <c r="B3618" s="2" t="inlineStr"/>
      <c r="C3618" s="2" t="inlineStr"/>
      <c r="D3618" s="2" t="inlineStr"/>
      <c r="E3618" s="14" t="inlineStr"/>
      <c r="F3618" s="14" t="inlineStr"/>
      <c r="G3618" s="14" t="inlineStr"/>
    </row>
    <row r="3619" customHeight="1" ht="20">
      <c r="A3619" s="15" t="inlineStr">
        <is>
          <r>
            <t xml:space="preserve">3.12.17. ​44.06.360​ Cuba em aço inoxidável simples de 500x400x200mm​ (UN)</t>
          </r>
        </is>
      </c>
      <c r="B3619" s="15" t="inlineStr"/>
      <c r="C3619" s="15" t="inlineStr"/>
      <c r="D3619" s="15" t="inlineStr"/>
      <c r="E3619" s="15" t="inlineStr"/>
      <c r="F3619" s="15" t="inlineStr"/>
      <c r="G3619" s="15" t="inlineStr"/>
    </row>
    <row r="3620" customHeight="1" ht="15">
      <c r="A3620" s="16" t="inlineStr">
        <is>
          <r>
            <t xml:space="preserve">Material</t>
          </r>
        </is>
      </c>
      <c r="B3620" s="16" t="inlineStr"/>
      <c r="C3620" s="17" t="inlineStr">
        <is>
          <r>
            <t xml:space="preserve">FONTE</t>
          </r>
        </is>
      </c>
      <c r="D3620" s="17" t="inlineStr">
        <is>
          <r>
            <t xml:space="preserve">UNID</t>
          </r>
        </is>
      </c>
      <c r="E3620" s="17" t="inlineStr">
        <is>
          <r>
            <t xml:space="preserve">COEFICIENTE</t>
          </r>
        </is>
      </c>
      <c r="F3620" s="17" t="inlineStr">
        <is>
          <r>
            <t xml:space="preserve">PREÇO UNITÁRIO</t>
          </r>
        </is>
      </c>
      <c r="G3620" s="17" t="inlineStr">
        <is>
          <r>
            <t xml:space="preserve">TOTAL</t>
          </r>
        </is>
      </c>
    </row>
    <row r="3621" customHeight="1" ht="29">
      <c r="A3621" s="18" t="inlineStr">
        <is>
          <r>
            <t xml:space="preserve">O.15.000.065603</t>
          </r>
        </is>
      </c>
      <c r="B3621" s="19" t="inlineStr">
        <is>
          <r>
            <t xml:space="preserve">Cuba em aço inoxidável simples de 500x400x200mm, AISI 304, liga 18,8 e chapa 22</t>
          </r>
        </is>
      </c>
      <c r="C3621" s="18" t="inlineStr">
        <is>
          <r>
            <t xml:space="preserve">SP Obras</t>
          </r>
        </is>
      </c>
      <c r="D3621" s="18" t="inlineStr">
        <is>
          <r>
            <t xml:space="preserve">UN</t>
          </r>
        </is>
      </c>
      <c r="E3621" s="20" t="n">
        <v>1.0</v>
      </c>
      <c r="F3621" s="21" t="n">
        <v>348.41</v>
      </c>
      <c r="G3621" s="21" t="n">
        <f>ROUND(ROUND(E3621,4)*F3621,2)</f>
        <v>348.41</v>
      </c>
    </row>
    <row r="3622" customHeight="1" ht="29">
      <c r="A3622" s="18" t="inlineStr">
        <is>
          <r>
            <t xml:space="preserve">B.02.000.037501</t>
          </r>
        </is>
      </c>
      <c r="B3622" s="19" t="inlineStr">
        <is>
          <r>
            <t xml:space="preserve">Massa plástica para mármore e granito</t>
          </r>
        </is>
      </c>
      <c r="C3622" s="18" t="inlineStr">
        <is>
          <r>
            <t xml:space="preserve">SP Obras</t>
          </r>
        </is>
      </c>
      <c r="D3622" s="18" t="inlineStr">
        <is>
          <r>
            <t xml:space="preserve">KG</t>
          </r>
        </is>
      </c>
      <c r="E3622" s="20" t="n">
        <v>0.5</v>
      </c>
      <c r="F3622" s="21" t="n">
        <v>42.55</v>
      </c>
      <c r="G3622" s="21" t="n">
        <f>ROUND(ROUND(E3622,4)*F3622,2)</f>
        <v>21.28</v>
      </c>
    </row>
    <row r="3623" customHeight="1" ht="15">
      <c r="A3623" s="2" t="inlineStr"/>
      <c r="B3623" s="2" t="inlineStr"/>
      <c r="C3623" s="2" t="inlineStr"/>
      <c r="D3623" s="2" t="inlineStr"/>
      <c r="E3623" s="22" t="inlineStr">
        <is>
          <r>
            <t xml:space="preserve">TOTAL Material:</t>
          </r>
        </is>
      </c>
      <c r="F3623" s="22" t="inlineStr"/>
      <c r="G3623" s="23" t="n">
        <f>SUM(G3621:G3622)</f>
        <v>369.69</v>
      </c>
    </row>
    <row r="3624" customHeight="1" ht="15">
      <c r="A3624" s="16" t="inlineStr">
        <is>
          <r>
            <t xml:space="preserve">Mão de Obra</t>
          </r>
        </is>
      </c>
      <c r="B3624" s="16" t="inlineStr"/>
      <c r="C3624" s="17" t="inlineStr">
        <is>
          <r>
            <t xml:space="preserve">FONTE</t>
          </r>
        </is>
      </c>
      <c r="D3624" s="17" t="inlineStr">
        <is>
          <r>
            <t xml:space="preserve">UNID</t>
          </r>
        </is>
      </c>
      <c r="E3624" s="17" t="inlineStr">
        <is>
          <r>
            <t xml:space="preserve">COEFICIENTE</t>
          </r>
        </is>
      </c>
      <c r="F3624" s="17" t="inlineStr">
        <is>
          <r>
            <t xml:space="preserve">PREÇO UNITÁRIO</t>
          </r>
        </is>
      </c>
      <c r="G3624" s="17" t="inlineStr">
        <is>
          <r>
            <t xml:space="preserve">TOTAL</t>
          </r>
        </is>
      </c>
    </row>
    <row r="3625" customHeight="1" ht="29">
      <c r="A3625" s="18" t="inlineStr">
        <is>
          <r>
            <t xml:space="preserve">B.01.000.010119</t>
          </r>
        </is>
      </c>
      <c r="B3625" s="19" t="inlineStr">
        <is>
          <r>
            <t xml:space="preserve">Ajudante de encanador</t>
          </r>
        </is>
      </c>
      <c r="C3625" s="18" t="inlineStr">
        <is>
          <r>
            <t xml:space="preserve">SP Obras</t>
          </r>
        </is>
      </c>
      <c r="D3625" s="18" t="inlineStr">
        <is>
          <r>
            <t xml:space="preserve">H</t>
          </r>
        </is>
      </c>
      <c r="E3625" s="20" t="n">
        <v>0.5</v>
      </c>
      <c r="F3625" s="21" t="n">
        <v>20.4363</v>
      </c>
      <c r="G3625" s="21" t="n">
        <f>ROUND(ROUND(E3625,4)*F3625,2)</f>
        <v>10.22</v>
      </c>
    </row>
    <row r="3626" customHeight="1" ht="29">
      <c r="A3626" s="18" t="inlineStr">
        <is>
          <r>
            <t xml:space="preserve">B.01.000.010118</t>
          </r>
        </is>
      </c>
      <c r="B3626" s="19" t="inlineStr">
        <is>
          <r>
            <t xml:space="preserve">Encanador</t>
          </r>
        </is>
      </c>
      <c r="C3626" s="18" t="inlineStr">
        <is>
          <r>
            <t xml:space="preserve">SP Obras</t>
          </r>
        </is>
      </c>
      <c r="D3626" s="18" t="inlineStr">
        <is>
          <r>
            <t xml:space="preserve">H</t>
          </r>
        </is>
      </c>
      <c r="E3626" s="20" t="n">
        <v>0.5</v>
      </c>
      <c r="F3626" s="21" t="n">
        <v>29.8021</v>
      </c>
      <c r="G3626" s="21" t="n">
        <f>ROUND(ROUND(E3626,4)*F3626,2)</f>
        <v>14.9</v>
      </c>
    </row>
    <row r="3627" customHeight="1" ht="15">
      <c r="A3627" s="2" t="inlineStr"/>
      <c r="B3627" s="2" t="inlineStr"/>
      <c r="C3627" s="2" t="inlineStr"/>
      <c r="D3627" s="2" t="inlineStr"/>
      <c r="E3627" s="22" t="inlineStr">
        <is>
          <r>
            <t xml:space="preserve">TOTAL Mão de Obra:</t>
          </r>
        </is>
      </c>
      <c r="F3627" s="22" t="inlineStr"/>
      <c r="G3627" s="23" t="n">
        <f>SUM(G3625:G3626)</f>
        <v>25.12</v>
      </c>
    </row>
    <row r="3628" customHeight="1" ht="15">
      <c r="A3628" s="2" t="inlineStr"/>
      <c r="B3628" s="2" t="inlineStr"/>
      <c r="C3628" s="2" t="inlineStr"/>
      <c r="D3628" s="2" t="inlineStr"/>
      <c r="E3628" s="24" t="inlineStr">
        <is>
          <r>
            <t xml:space="preserve">VALOR:</t>
          </r>
        </is>
      </c>
      <c r="F3628" s="24" t="inlineStr"/>
      <c r="G3628" s="25" t="n">
        <f>ROUND(SUM(G3623,G3627),2)</f>
        <v>394.81</v>
      </c>
    </row>
    <row r="3629" customHeight="1" ht="10">
      <c r="A3629" s="2" t="inlineStr"/>
      <c r="B3629" s="2" t="inlineStr"/>
      <c r="C3629" s="2" t="inlineStr"/>
      <c r="D3629" s="2" t="inlineStr"/>
      <c r="E3629" s="14" t="inlineStr"/>
      <c r="F3629" s="14" t="inlineStr"/>
      <c r="G3629" s="14" t="inlineStr"/>
    </row>
    <row r="3630" customHeight="1" ht="20">
      <c r="A3630" s="15" t="inlineStr">
        <is>
          <r>
            <t xml:space="preserve">3.12.18. ​44.20.110​ Engate flexível de PVC DN= 1/2´​ (UN)</t>
          </r>
        </is>
      </c>
      <c r="B3630" s="15" t="inlineStr"/>
      <c r="C3630" s="15" t="inlineStr"/>
      <c r="D3630" s="15" t="inlineStr"/>
      <c r="E3630" s="15" t="inlineStr"/>
      <c r="F3630" s="15" t="inlineStr"/>
      <c r="G3630" s="15" t="inlineStr"/>
    </row>
    <row r="3631" customHeight="1" ht="15">
      <c r="A3631" s="16" t="inlineStr">
        <is>
          <r>
            <t xml:space="preserve">Material</t>
          </r>
        </is>
      </c>
      <c r="B3631" s="16" t="inlineStr"/>
      <c r="C3631" s="17" t="inlineStr">
        <is>
          <r>
            <t xml:space="preserve">FONTE</t>
          </r>
        </is>
      </c>
      <c r="D3631" s="17" t="inlineStr">
        <is>
          <r>
            <t xml:space="preserve">UNID</t>
          </r>
        </is>
      </c>
      <c r="E3631" s="17" t="inlineStr">
        <is>
          <r>
            <t xml:space="preserve">COEFICIENTE</t>
          </r>
        </is>
      </c>
      <c r="F3631" s="17" t="inlineStr">
        <is>
          <r>
            <t xml:space="preserve">PREÇO UNITÁRIO</t>
          </r>
        </is>
      </c>
      <c r="G3631" s="17" t="inlineStr">
        <is>
          <r>
            <t xml:space="preserve">TOTAL</t>
          </r>
        </is>
      </c>
    </row>
    <row r="3632" customHeight="1" ht="29">
      <c r="A3632" s="18" t="inlineStr">
        <is>
          <r>
            <t xml:space="preserve">O.12.000.066029</t>
          </r>
        </is>
      </c>
      <c r="B3632" s="19" t="inlineStr">
        <is>
          <r>
            <t xml:space="preserve">Engate flexível de PVC DN= 1/2´x 40 cm</t>
          </r>
        </is>
      </c>
      <c r="C3632" s="18" t="inlineStr">
        <is>
          <r>
            <t xml:space="preserve">SP Obras</t>
          </r>
        </is>
      </c>
      <c r="D3632" s="18" t="inlineStr">
        <is>
          <r>
            <t xml:space="preserve">UN</t>
          </r>
        </is>
      </c>
      <c r="E3632" s="20" t="n">
        <v>1.0</v>
      </c>
      <c r="F3632" s="21" t="n">
        <v>7.42</v>
      </c>
      <c r="G3632" s="21" t="n">
        <f>ROUND(ROUND(E3632,4)*F3632,2)</f>
        <v>7.42</v>
      </c>
    </row>
    <row r="3633" customHeight="1" ht="29">
      <c r="A3633" s="18" t="inlineStr">
        <is>
          <r>
            <t xml:space="preserve">B.07.000.069552</t>
          </r>
        </is>
      </c>
      <c r="B3633" s="19" t="inlineStr">
        <is>
          <r>
            <t xml:space="preserve">Fita teflon de 18 mm</t>
          </r>
        </is>
      </c>
      <c r="C3633" s="18" t="inlineStr">
        <is>
          <r>
            <t xml:space="preserve">SP Obras</t>
          </r>
        </is>
      </c>
      <c r="D3633" s="18" t="inlineStr">
        <is>
          <r>
            <t xml:space="preserve">M</t>
          </r>
        </is>
      </c>
      <c r="E3633" s="20" t="n">
        <v>0.56</v>
      </c>
      <c r="F3633" s="21" t="n">
        <v>0.19</v>
      </c>
      <c r="G3633" s="21" t="n">
        <f>ROUND(ROUND(E3633,4)*F3633,2)</f>
        <v>0.11</v>
      </c>
    </row>
    <row r="3634" customHeight="1" ht="15">
      <c r="A3634" s="2" t="inlineStr"/>
      <c r="B3634" s="2" t="inlineStr"/>
      <c r="C3634" s="2" t="inlineStr"/>
      <c r="D3634" s="2" t="inlineStr"/>
      <c r="E3634" s="22" t="inlineStr">
        <is>
          <r>
            <t xml:space="preserve">TOTAL Material:</t>
          </r>
        </is>
      </c>
      <c r="F3634" s="22" t="inlineStr"/>
      <c r="G3634" s="23" t="n">
        <f>SUM(G3632:G3633)</f>
        <v>7.53</v>
      </c>
    </row>
    <row r="3635" customHeight="1" ht="15">
      <c r="A3635" s="16" t="inlineStr">
        <is>
          <r>
            <t xml:space="preserve">Mão de Obra</t>
          </r>
        </is>
      </c>
      <c r="B3635" s="16" t="inlineStr"/>
      <c r="C3635" s="17" t="inlineStr">
        <is>
          <r>
            <t xml:space="preserve">FONTE</t>
          </r>
        </is>
      </c>
      <c r="D3635" s="17" t="inlineStr">
        <is>
          <r>
            <t xml:space="preserve">UNID</t>
          </r>
        </is>
      </c>
      <c r="E3635" s="17" t="inlineStr">
        <is>
          <r>
            <t xml:space="preserve">COEFICIENTE</t>
          </r>
        </is>
      </c>
      <c r="F3635" s="17" t="inlineStr">
        <is>
          <r>
            <t xml:space="preserve">PREÇO UNITÁRIO</t>
          </r>
        </is>
      </c>
      <c r="G3635" s="17" t="inlineStr">
        <is>
          <r>
            <t xml:space="preserve">TOTAL</t>
          </r>
        </is>
      </c>
    </row>
    <row r="3636" customHeight="1" ht="29">
      <c r="A3636" s="18" t="inlineStr">
        <is>
          <r>
            <t xml:space="preserve">B.01.000.010101</t>
          </r>
        </is>
      </c>
      <c r="B3636" s="19" t="inlineStr">
        <is>
          <r>
            <t xml:space="preserve">Ajudante geral</t>
          </r>
        </is>
      </c>
      <c r="C3636" s="18" t="inlineStr">
        <is>
          <r>
            <t xml:space="preserve">SP Obras</t>
          </r>
        </is>
      </c>
      <c r="D3636" s="18" t="inlineStr">
        <is>
          <r>
            <t xml:space="preserve">H</t>
          </r>
        </is>
      </c>
      <c r="E3636" s="20" t="n">
        <v>0.3</v>
      </c>
      <c r="F3636" s="21" t="n">
        <v>20.4363</v>
      </c>
      <c r="G3636" s="21" t="n">
        <f>ROUND(ROUND(E3636,4)*F3636,2)</f>
        <v>6.13</v>
      </c>
    </row>
    <row r="3637" customHeight="1" ht="15">
      <c r="A3637" s="2" t="inlineStr"/>
      <c r="B3637" s="2" t="inlineStr"/>
      <c r="C3637" s="2" t="inlineStr"/>
      <c r="D3637" s="2" t="inlineStr"/>
      <c r="E3637" s="22" t="inlineStr">
        <is>
          <r>
            <t xml:space="preserve">TOTAL Mão de Obra:</t>
          </r>
        </is>
      </c>
      <c r="F3637" s="22" t="inlineStr"/>
      <c r="G3637" s="23" t="n">
        <f>SUM(G3636:G3636)</f>
        <v>6.13</v>
      </c>
    </row>
    <row r="3638" customHeight="1" ht="15">
      <c r="A3638" s="2" t="inlineStr"/>
      <c r="B3638" s="2" t="inlineStr"/>
      <c r="C3638" s="2" t="inlineStr"/>
      <c r="D3638" s="2" t="inlineStr"/>
      <c r="E3638" s="24" t="inlineStr">
        <is>
          <r>
            <t xml:space="preserve">VALOR:</t>
          </r>
        </is>
      </c>
      <c r="F3638" s="24" t="inlineStr"/>
      <c r="G3638" s="25" t="n">
        <f>ROUND(SUM(G3634,G3637),2)</f>
        <v>13.66</v>
      </c>
    </row>
    <row r="3639" customHeight="1" ht="10">
      <c r="A3639" s="2" t="inlineStr"/>
      <c r="B3639" s="2" t="inlineStr"/>
      <c r="C3639" s="2" t="inlineStr"/>
      <c r="D3639" s="2" t="inlineStr"/>
      <c r="E3639" s="14" t="inlineStr"/>
      <c r="F3639" s="14" t="inlineStr"/>
      <c r="G3639" s="14" t="inlineStr"/>
    </row>
    <row r="3640" customHeight="1" ht="20">
      <c r="A3640" s="15" t="inlineStr">
        <is>
          <r>
            <t xml:space="preserve">3.12.19. ​44.20.200​ Sifão de metal cromado de 1 1/2´ x 2´​ (UN)</t>
          </r>
        </is>
      </c>
      <c r="B3640" s="15" t="inlineStr"/>
      <c r="C3640" s="15" t="inlineStr"/>
      <c r="D3640" s="15" t="inlineStr"/>
      <c r="E3640" s="15" t="inlineStr"/>
      <c r="F3640" s="15" t="inlineStr"/>
      <c r="G3640" s="15" t="inlineStr"/>
    </row>
    <row r="3641" customHeight="1" ht="15">
      <c r="A3641" s="16" t="inlineStr">
        <is>
          <r>
            <t xml:space="preserve">Material</t>
          </r>
        </is>
      </c>
      <c r="B3641" s="16" t="inlineStr"/>
      <c r="C3641" s="17" t="inlineStr">
        <is>
          <r>
            <t xml:space="preserve">FONTE</t>
          </r>
        </is>
      </c>
      <c r="D3641" s="17" t="inlineStr">
        <is>
          <r>
            <t xml:space="preserve">UNID</t>
          </r>
        </is>
      </c>
      <c r="E3641" s="17" t="inlineStr">
        <is>
          <r>
            <t xml:space="preserve">COEFICIENTE</t>
          </r>
        </is>
      </c>
      <c r="F3641" s="17" t="inlineStr">
        <is>
          <r>
            <t xml:space="preserve">PREÇO UNITÁRIO</t>
          </r>
        </is>
      </c>
      <c r="G3641" s="17" t="inlineStr">
        <is>
          <r>
            <t xml:space="preserve">TOTAL</t>
          </r>
        </is>
      </c>
    </row>
    <row r="3642" customHeight="1" ht="29">
      <c r="A3642" s="18" t="inlineStr">
        <is>
          <r>
            <t xml:space="preserve">B.07.000.069552</t>
          </r>
        </is>
      </c>
      <c r="B3642" s="19" t="inlineStr">
        <is>
          <r>
            <t xml:space="preserve">Fita teflon de 18 mm</t>
          </r>
        </is>
      </c>
      <c r="C3642" s="18" t="inlineStr">
        <is>
          <r>
            <t xml:space="preserve">SP Obras</t>
          </r>
        </is>
      </c>
      <c r="D3642" s="18" t="inlineStr">
        <is>
          <r>
            <t xml:space="preserve">M</t>
          </r>
        </is>
      </c>
      <c r="E3642" s="20" t="n">
        <v>0.5</v>
      </c>
      <c r="F3642" s="21" t="n">
        <v>0.19</v>
      </c>
      <c r="G3642" s="21" t="n">
        <f>ROUND(ROUND(E3642,4)*F3642,2)</f>
        <v>0.1</v>
      </c>
    </row>
    <row r="3643" customHeight="1" ht="29">
      <c r="A3643" s="18" t="inlineStr">
        <is>
          <r>
            <t xml:space="preserve">O.11.000.064513</t>
          </r>
        </is>
      </c>
      <c r="B3643" s="19" t="inlineStr">
        <is>
          <r>
            <t xml:space="preserve">Sifão metálico cromado 1 1/2´ x 2´, com tubo de ligação; ref. Fabrimar, Oriente ou equivalente</t>
          </r>
        </is>
      </c>
      <c r="C3643" s="18" t="inlineStr">
        <is>
          <r>
            <t xml:space="preserve">SP Obras</t>
          </r>
        </is>
      </c>
      <c r="D3643" s="18" t="inlineStr">
        <is>
          <r>
            <t xml:space="preserve">UN</t>
          </r>
        </is>
      </c>
      <c r="E3643" s="20" t="n">
        <v>1.0</v>
      </c>
      <c r="F3643" s="21" t="n">
        <v>156.3</v>
      </c>
      <c r="G3643" s="21" t="n">
        <f>ROUND(ROUND(E3643,4)*F3643,2)</f>
        <v>156.3</v>
      </c>
    </row>
    <row r="3644" customHeight="1" ht="15">
      <c r="A3644" s="2" t="inlineStr"/>
      <c r="B3644" s="2" t="inlineStr"/>
      <c r="C3644" s="2" t="inlineStr"/>
      <c r="D3644" s="2" t="inlineStr"/>
      <c r="E3644" s="22" t="inlineStr">
        <is>
          <r>
            <t xml:space="preserve">TOTAL Material:</t>
          </r>
        </is>
      </c>
      <c r="F3644" s="22" t="inlineStr"/>
      <c r="G3644" s="23" t="n">
        <f>SUM(G3642:G3643)</f>
        <v>156.4</v>
      </c>
    </row>
    <row r="3645" customHeight="1" ht="15">
      <c r="A3645" s="16" t="inlineStr">
        <is>
          <r>
            <t xml:space="preserve">Mão de Obra</t>
          </r>
        </is>
      </c>
      <c r="B3645" s="16" t="inlineStr"/>
      <c r="C3645" s="17" t="inlineStr">
        <is>
          <r>
            <t xml:space="preserve">FONTE</t>
          </r>
        </is>
      </c>
      <c r="D3645" s="17" t="inlineStr">
        <is>
          <r>
            <t xml:space="preserve">UNID</t>
          </r>
        </is>
      </c>
      <c r="E3645" s="17" t="inlineStr">
        <is>
          <r>
            <t xml:space="preserve">COEFICIENTE</t>
          </r>
        </is>
      </c>
      <c r="F3645" s="17" t="inlineStr">
        <is>
          <r>
            <t xml:space="preserve">PREÇO UNITÁRIO</t>
          </r>
        </is>
      </c>
      <c r="G3645" s="17" t="inlineStr">
        <is>
          <r>
            <t xml:space="preserve">TOTAL</t>
          </r>
        </is>
      </c>
    </row>
    <row r="3646" customHeight="1" ht="29">
      <c r="A3646" s="18" t="inlineStr">
        <is>
          <r>
            <t xml:space="preserve">B.01.000.010119</t>
          </r>
        </is>
      </c>
      <c r="B3646" s="19" t="inlineStr">
        <is>
          <r>
            <t xml:space="preserve">Ajudante de encanador</t>
          </r>
        </is>
      </c>
      <c r="C3646" s="18" t="inlineStr">
        <is>
          <r>
            <t xml:space="preserve">SP Obras</t>
          </r>
        </is>
      </c>
      <c r="D3646" s="18" t="inlineStr">
        <is>
          <r>
            <t xml:space="preserve">H</t>
          </r>
        </is>
      </c>
      <c r="E3646" s="20" t="n">
        <v>0.5</v>
      </c>
      <c r="F3646" s="21" t="n">
        <v>20.4363</v>
      </c>
      <c r="G3646" s="21" t="n">
        <f>ROUND(ROUND(E3646,4)*F3646,2)</f>
        <v>10.22</v>
      </c>
    </row>
    <row r="3647" customHeight="1" ht="29">
      <c r="A3647" s="18" t="inlineStr">
        <is>
          <r>
            <t xml:space="preserve">B.01.000.010118</t>
          </r>
        </is>
      </c>
      <c r="B3647" s="19" t="inlineStr">
        <is>
          <r>
            <t xml:space="preserve">Encanador</t>
          </r>
        </is>
      </c>
      <c r="C3647" s="18" t="inlineStr">
        <is>
          <r>
            <t xml:space="preserve">SP Obras</t>
          </r>
        </is>
      </c>
      <c r="D3647" s="18" t="inlineStr">
        <is>
          <r>
            <t xml:space="preserve">H</t>
          </r>
        </is>
      </c>
      <c r="E3647" s="20" t="n">
        <v>0.5</v>
      </c>
      <c r="F3647" s="21" t="n">
        <v>29.8021</v>
      </c>
      <c r="G3647" s="21" t="n">
        <f>ROUND(ROUND(E3647,4)*F3647,2)</f>
        <v>14.9</v>
      </c>
    </row>
    <row r="3648" customHeight="1" ht="15">
      <c r="A3648" s="2" t="inlineStr"/>
      <c r="B3648" s="2" t="inlineStr"/>
      <c r="C3648" s="2" t="inlineStr"/>
      <c r="D3648" s="2" t="inlineStr"/>
      <c r="E3648" s="22" t="inlineStr">
        <is>
          <r>
            <t xml:space="preserve">TOTAL Mão de Obra:</t>
          </r>
        </is>
      </c>
      <c r="F3648" s="22" t="inlineStr"/>
      <c r="G3648" s="23" t="n">
        <f>SUM(G3646:G3647)</f>
        <v>25.12</v>
      </c>
    </row>
    <row r="3649" customHeight="1" ht="15">
      <c r="A3649" s="2" t="inlineStr"/>
      <c r="B3649" s="2" t="inlineStr"/>
      <c r="C3649" s="2" t="inlineStr"/>
      <c r="D3649" s="2" t="inlineStr"/>
      <c r="E3649" s="24" t="inlineStr">
        <is>
          <r>
            <t xml:space="preserve">VALOR:</t>
          </r>
        </is>
      </c>
      <c r="F3649" s="24" t="inlineStr"/>
      <c r="G3649" s="25" t="n">
        <f>ROUND(SUM(G3644,G3648),2)</f>
        <v>181.52</v>
      </c>
    </row>
    <row r="3650" customHeight="1" ht="10">
      <c r="A3650" s="2" t="inlineStr"/>
      <c r="B3650" s="2" t="inlineStr"/>
      <c r="C3650" s="2" t="inlineStr"/>
      <c r="D3650" s="2" t="inlineStr"/>
      <c r="E3650" s="14" t="inlineStr"/>
      <c r="F3650" s="14" t="inlineStr"/>
      <c r="G3650" s="14" t="inlineStr"/>
    </row>
    <row r="3651" customHeight="1" ht="20">
      <c r="A3651" s="15" t="inlineStr">
        <is>
          <r>
            <t xml:space="preserve">3.12.20. ​44.20.280​ Tampa de plástico para bacia sanitária​ (UN)</t>
          </r>
        </is>
      </c>
      <c r="B3651" s="15" t="inlineStr"/>
      <c r="C3651" s="15" t="inlineStr"/>
      <c r="D3651" s="15" t="inlineStr"/>
      <c r="E3651" s="15" t="inlineStr"/>
      <c r="F3651" s="15" t="inlineStr"/>
      <c r="G3651" s="15" t="inlineStr"/>
    </row>
    <row r="3652" customHeight="1" ht="15">
      <c r="A3652" s="16" t="inlineStr">
        <is>
          <r>
            <t xml:space="preserve">Material</t>
          </r>
        </is>
      </c>
      <c r="B3652" s="16" t="inlineStr"/>
      <c r="C3652" s="17" t="inlineStr">
        <is>
          <r>
            <t xml:space="preserve">FONTE</t>
          </r>
        </is>
      </c>
      <c r="D3652" s="17" t="inlineStr">
        <is>
          <r>
            <t xml:space="preserve">UNID</t>
          </r>
        </is>
      </c>
      <c r="E3652" s="17" t="inlineStr">
        <is>
          <r>
            <t xml:space="preserve">COEFICIENTE</t>
          </r>
        </is>
      </c>
      <c r="F3652" s="17" t="inlineStr">
        <is>
          <r>
            <t xml:space="preserve">PREÇO UNITÁRIO</t>
          </r>
        </is>
      </c>
      <c r="G3652" s="17" t="inlineStr">
        <is>
          <r>
            <t xml:space="preserve">TOTAL</t>
          </r>
        </is>
      </c>
    </row>
    <row r="3653" customHeight="1" ht="29">
      <c r="A3653" s="18" t="inlineStr">
        <is>
          <r>
            <t xml:space="preserve">O.12.000.069550</t>
          </r>
        </is>
      </c>
      <c r="B3653" s="19" t="inlineStr">
        <is>
          <r>
            <t xml:space="preserve">Assento de plástico tipo universal para bacia sanitária; ref. Astra, Tupan ou equivalente</t>
          </r>
        </is>
      </c>
      <c r="C3653" s="18" t="inlineStr">
        <is>
          <r>
            <t xml:space="preserve">SP Obras</t>
          </r>
        </is>
      </c>
      <c r="D3653" s="18" t="inlineStr">
        <is>
          <r>
            <t xml:space="preserve">UN</t>
          </r>
        </is>
      </c>
      <c r="E3653" s="20" t="n">
        <v>1.0</v>
      </c>
      <c r="F3653" s="21" t="n">
        <v>38.73</v>
      </c>
      <c r="G3653" s="21" t="n">
        <f>ROUND(ROUND(E3653,4)*F3653,2)</f>
        <v>38.73</v>
      </c>
    </row>
    <row r="3654" customHeight="1" ht="15">
      <c r="A3654" s="2" t="inlineStr"/>
      <c r="B3654" s="2" t="inlineStr"/>
      <c r="C3654" s="2" t="inlineStr"/>
      <c r="D3654" s="2" t="inlineStr"/>
      <c r="E3654" s="22" t="inlineStr">
        <is>
          <r>
            <t xml:space="preserve">TOTAL Material:</t>
          </r>
        </is>
      </c>
      <c r="F3654" s="22" t="inlineStr"/>
      <c r="G3654" s="23" t="n">
        <f>SUM(G3653:G3653)</f>
        <v>38.73</v>
      </c>
    </row>
    <row r="3655" customHeight="1" ht="15">
      <c r="A3655" s="16" t="inlineStr">
        <is>
          <r>
            <t xml:space="preserve">Mão de Obra</t>
          </r>
        </is>
      </c>
      <c r="B3655" s="16" t="inlineStr"/>
      <c r="C3655" s="17" t="inlineStr">
        <is>
          <r>
            <t xml:space="preserve">FONTE</t>
          </r>
        </is>
      </c>
      <c r="D3655" s="17" t="inlineStr">
        <is>
          <r>
            <t xml:space="preserve">UNID</t>
          </r>
        </is>
      </c>
      <c r="E3655" s="17" t="inlineStr">
        <is>
          <r>
            <t xml:space="preserve">COEFICIENTE</t>
          </r>
        </is>
      </c>
      <c r="F3655" s="17" t="inlineStr">
        <is>
          <r>
            <t xml:space="preserve">PREÇO UNITÁRIO</t>
          </r>
        </is>
      </c>
      <c r="G3655" s="17" t="inlineStr">
        <is>
          <r>
            <t xml:space="preserve">TOTAL</t>
          </r>
        </is>
      </c>
    </row>
    <row r="3656" customHeight="1" ht="29">
      <c r="A3656" s="18" t="inlineStr">
        <is>
          <r>
            <t xml:space="preserve">B.01.000.010119</t>
          </r>
        </is>
      </c>
      <c r="B3656" s="19" t="inlineStr">
        <is>
          <r>
            <t xml:space="preserve">Ajudante de encanador</t>
          </r>
        </is>
      </c>
      <c r="C3656" s="18" t="inlineStr">
        <is>
          <r>
            <t xml:space="preserve">SP Obras</t>
          </r>
        </is>
      </c>
      <c r="D3656" s="18" t="inlineStr">
        <is>
          <r>
            <t xml:space="preserve">H</t>
          </r>
        </is>
      </c>
      <c r="E3656" s="20" t="n">
        <v>0.15</v>
      </c>
      <c r="F3656" s="21" t="n">
        <v>20.4363</v>
      </c>
      <c r="G3656" s="21" t="n">
        <f>ROUND(ROUND(E3656,4)*F3656,2)</f>
        <v>3.07</v>
      </c>
    </row>
    <row r="3657" customHeight="1" ht="15">
      <c r="A3657" s="2" t="inlineStr"/>
      <c r="B3657" s="2" t="inlineStr"/>
      <c r="C3657" s="2" t="inlineStr"/>
      <c r="D3657" s="2" t="inlineStr"/>
      <c r="E3657" s="22" t="inlineStr">
        <is>
          <r>
            <t xml:space="preserve">TOTAL Mão de Obra:</t>
          </r>
        </is>
      </c>
      <c r="F3657" s="22" t="inlineStr"/>
      <c r="G3657" s="23" t="n">
        <f>SUM(G3656:G3656)</f>
        <v>3.07</v>
      </c>
    </row>
    <row r="3658" customHeight="1" ht="15">
      <c r="A3658" s="2" t="inlineStr"/>
      <c r="B3658" s="2" t="inlineStr"/>
      <c r="C3658" s="2" t="inlineStr"/>
      <c r="D3658" s="2" t="inlineStr"/>
      <c r="E3658" s="24" t="inlineStr">
        <is>
          <r>
            <t xml:space="preserve">VALOR:</t>
          </r>
        </is>
      </c>
      <c r="F3658" s="24" t="inlineStr"/>
      <c r="G3658" s="25" t="n">
        <f>ROUND(SUM(G3654,G3657),2)</f>
        <v>41.8</v>
      </c>
    </row>
    <row r="3659" customHeight="1" ht="10">
      <c r="A3659" s="2" t="inlineStr"/>
      <c r="B3659" s="2" t="inlineStr"/>
      <c r="C3659" s="2" t="inlineStr"/>
      <c r="D3659" s="2" t="inlineStr"/>
      <c r="E3659" s="14" t="inlineStr"/>
      <c r="F3659" s="14" t="inlineStr"/>
      <c r="G3659" s="14" t="inlineStr"/>
    </row>
    <row r="3660" customHeight="1" ht="20">
      <c r="A3660" s="15" t="inlineStr">
        <is>
          <r>
            <t xml:space="preserve">3.12.21. ​44.20.620​ Válvula americana​ (UN)</t>
          </r>
        </is>
      </c>
      <c r="B3660" s="15" t="inlineStr"/>
      <c r="C3660" s="15" t="inlineStr"/>
      <c r="D3660" s="15" t="inlineStr"/>
      <c r="E3660" s="15" t="inlineStr"/>
      <c r="F3660" s="15" t="inlineStr"/>
      <c r="G3660" s="15" t="inlineStr"/>
    </row>
    <row r="3661" customHeight="1" ht="15">
      <c r="A3661" s="16" t="inlineStr">
        <is>
          <r>
            <t xml:space="preserve">Material</t>
          </r>
        </is>
      </c>
      <c r="B3661" s="16" t="inlineStr"/>
      <c r="C3661" s="17" t="inlineStr">
        <is>
          <r>
            <t xml:space="preserve">FONTE</t>
          </r>
        </is>
      </c>
      <c r="D3661" s="17" t="inlineStr">
        <is>
          <r>
            <t xml:space="preserve">UNID</t>
          </r>
        </is>
      </c>
      <c r="E3661" s="17" t="inlineStr">
        <is>
          <r>
            <t xml:space="preserve">COEFICIENTE</t>
          </r>
        </is>
      </c>
      <c r="F3661" s="17" t="inlineStr">
        <is>
          <r>
            <t xml:space="preserve">PREÇO UNITÁRIO</t>
          </r>
        </is>
      </c>
      <c r="G3661" s="17" t="inlineStr">
        <is>
          <r>
            <t xml:space="preserve">TOTAL</t>
          </r>
        </is>
      </c>
    </row>
    <row r="3662" customHeight="1" ht="29">
      <c r="A3662" s="18" t="inlineStr">
        <is>
          <r>
            <t xml:space="preserve">O.11.000.064045</t>
          </r>
        </is>
      </c>
      <c r="B3662" s="19" t="inlineStr">
        <is>
          <r>
            <t xml:space="preserve">Válvula cromada para pia, tipo americana de 3 1/2" com cesta, sem unho, referência 1623 da Kimetais, Forusi, Esteves ou equivalente</t>
          </r>
        </is>
      </c>
      <c r="C3662" s="18" t="inlineStr">
        <is>
          <r>
            <t xml:space="preserve">SP Obras</t>
          </r>
        </is>
      </c>
      <c r="D3662" s="18" t="inlineStr">
        <is>
          <r>
            <t xml:space="preserve">UN</t>
          </r>
        </is>
      </c>
      <c r="E3662" s="20" t="n">
        <v>1.0</v>
      </c>
      <c r="F3662" s="21" t="n">
        <v>62.76</v>
      </c>
      <c r="G3662" s="21" t="n">
        <f>ROUND(ROUND(E3662,4)*F3662,2)</f>
        <v>62.76</v>
      </c>
    </row>
    <row r="3663" customHeight="1" ht="15">
      <c r="A3663" s="2" t="inlineStr"/>
      <c r="B3663" s="2" t="inlineStr"/>
      <c r="C3663" s="2" t="inlineStr"/>
      <c r="D3663" s="2" t="inlineStr"/>
      <c r="E3663" s="22" t="inlineStr">
        <is>
          <r>
            <t xml:space="preserve">TOTAL Material:</t>
          </r>
        </is>
      </c>
      <c r="F3663" s="22" t="inlineStr"/>
      <c r="G3663" s="23" t="n">
        <f>SUM(G3662:G3662)</f>
        <v>62.76</v>
      </c>
    </row>
    <row r="3664" customHeight="1" ht="15">
      <c r="A3664" s="16" t="inlineStr">
        <is>
          <r>
            <t xml:space="preserve">Mão de Obra</t>
          </r>
        </is>
      </c>
      <c r="B3664" s="16" t="inlineStr"/>
      <c r="C3664" s="17" t="inlineStr">
        <is>
          <r>
            <t xml:space="preserve">FONTE</t>
          </r>
        </is>
      </c>
      <c r="D3664" s="17" t="inlineStr">
        <is>
          <r>
            <t xml:space="preserve">UNID</t>
          </r>
        </is>
      </c>
      <c r="E3664" s="17" t="inlineStr">
        <is>
          <r>
            <t xml:space="preserve">COEFICIENTE</t>
          </r>
        </is>
      </c>
      <c r="F3664" s="17" t="inlineStr">
        <is>
          <r>
            <t xml:space="preserve">PREÇO UNITÁRIO</t>
          </r>
        </is>
      </c>
      <c r="G3664" s="17" t="inlineStr">
        <is>
          <r>
            <t xml:space="preserve">TOTAL</t>
          </r>
        </is>
      </c>
    </row>
    <row r="3665" customHeight="1" ht="29">
      <c r="A3665" s="18" t="inlineStr">
        <is>
          <r>
            <t xml:space="preserve">B.01.000.010146</t>
          </r>
        </is>
      </c>
      <c r="B3665" s="19" t="inlineStr">
        <is>
          <r>
            <t xml:space="preserve">Servente</t>
          </r>
        </is>
      </c>
      <c r="C3665" s="18" t="inlineStr">
        <is>
          <r>
            <t xml:space="preserve">SP Obras</t>
          </r>
        </is>
      </c>
      <c r="D3665" s="18" t="inlineStr">
        <is>
          <r>
            <t xml:space="preserve">H</t>
          </r>
        </is>
      </c>
      <c r="E3665" s="20" t="n">
        <v>0.1</v>
      </c>
      <c r="F3665" s="21" t="n">
        <v>20.4363</v>
      </c>
      <c r="G3665" s="21" t="n">
        <f>ROUND(ROUND(E3665,4)*F3665,2)</f>
        <v>2.04</v>
      </c>
    </row>
    <row r="3666" customHeight="1" ht="15">
      <c r="A3666" s="2" t="inlineStr"/>
      <c r="B3666" s="2" t="inlineStr"/>
      <c r="C3666" s="2" t="inlineStr"/>
      <c r="D3666" s="2" t="inlineStr"/>
      <c r="E3666" s="22" t="inlineStr">
        <is>
          <r>
            <t xml:space="preserve">TOTAL Mão de Obra:</t>
          </r>
        </is>
      </c>
      <c r="F3666" s="22" t="inlineStr"/>
      <c r="G3666" s="23" t="n">
        <f>SUM(G3665:G3665)</f>
        <v>2.04</v>
      </c>
    </row>
    <row r="3667" customHeight="1" ht="15">
      <c r="A3667" s="2" t="inlineStr"/>
      <c r="B3667" s="2" t="inlineStr"/>
      <c r="C3667" s="2" t="inlineStr"/>
      <c r="D3667" s="2" t="inlineStr"/>
      <c r="E3667" s="24" t="inlineStr">
        <is>
          <r>
            <t xml:space="preserve">VALOR:</t>
          </r>
        </is>
      </c>
      <c r="F3667" s="24" t="inlineStr"/>
      <c r="G3667" s="25" t="n">
        <f>ROUND(SUM(G3663,G3666),2)</f>
        <v>64.8</v>
      </c>
    </row>
    <row r="3668" customHeight="1" ht="10">
      <c r="A3668" s="2" t="inlineStr"/>
      <c r="B3668" s="2" t="inlineStr"/>
      <c r="C3668" s="2" t="inlineStr"/>
      <c r="D3668" s="2" t="inlineStr"/>
      <c r="E3668" s="14" t="inlineStr"/>
      <c r="F3668" s="14" t="inlineStr"/>
      <c r="G3668" s="14" t="inlineStr"/>
    </row>
    <row r="3669" customHeight="1" ht="20">
      <c r="A3669" s="15" t="inlineStr">
        <is>
          <r>
            <t xml:space="preserve">3.12.22. ​44.20.640​ Válvula de metal cromado de 1 1/2´​ (UN)</t>
          </r>
        </is>
      </c>
      <c r="B3669" s="15" t="inlineStr"/>
      <c r="C3669" s="15" t="inlineStr"/>
      <c r="D3669" s="15" t="inlineStr"/>
      <c r="E3669" s="15" t="inlineStr"/>
      <c r="F3669" s="15" t="inlineStr"/>
      <c r="G3669" s="15" t="inlineStr"/>
    </row>
    <row r="3670" customHeight="1" ht="15">
      <c r="A3670" s="16" t="inlineStr">
        <is>
          <r>
            <t xml:space="preserve">Material</t>
          </r>
        </is>
      </c>
      <c r="B3670" s="16" t="inlineStr"/>
      <c r="C3670" s="17" t="inlineStr">
        <is>
          <r>
            <t xml:space="preserve">FONTE</t>
          </r>
        </is>
      </c>
      <c r="D3670" s="17" t="inlineStr">
        <is>
          <r>
            <t xml:space="preserve">UNID</t>
          </r>
        </is>
      </c>
      <c r="E3670" s="17" t="inlineStr">
        <is>
          <r>
            <t xml:space="preserve">COEFICIENTE</t>
          </r>
        </is>
      </c>
      <c r="F3670" s="17" t="inlineStr">
        <is>
          <r>
            <t xml:space="preserve">PREÇO UNITÁRIO</t>
          </r>
        </is>
      </c>
      <c r="G3670" s="17" t="inlineStr">
        <is>
          <r>
            <t xml:space="preserve">TOTAL</t>
          </r>
        </is>
      </c>
    </row>
    <row r="3671" customHeight="1" ht="29">
      <c r="A3671" s="18" t="inlineStr">
        <is>
          <r>
            <t xml:space="preserve">O.11.000.064004</t>
          </r>
        </is>
      </c>
      <c r="B3671" s="19" t="inlineStr">
        <is>
          <r>
            <t xml:space="preserve">Válvula de escoamento cromada de 1 1/2', ref. 1606C da Deca ou equivalente</t>
          </r>
        </is>
      </c>
      <c r="C3671" s="18" t="inlineStr">
        <is>
          <r>
            <t xml:space="preserve">SP Obras</t>
          </r>
        </is>
      </c>
      <c r="D3671" s="18" t="inlineStr">
        <is>
          <r>
            <t xml:space="preserve">UN</t>
          </r>
        </is>
      </c>
      <c r="E3671" s="20" t="n">
        <v>1.0</v>
      </c>
      <c r="F3671" s="21" t="n">
        <v>86.09</v>
      </c>
      <c r="G3671" s="21" t="n">
        <f>ROUND(ROUND(E3671,4)*F3671,2)</f>
        <v>86.09</v>
      </c>
    </row>
    <row r="3672" customHeight="1" ht="15">
      <c r="A3672" s="2" t="inlineStr"/>
      <c r="B3672" s="2" t="inlineStr"/>
      <c r="C3672" s="2" t="inlineStr"/>
      <c r="D3672" s="2" t="inlineStr"/>
      <c r="E3672" s="22" t="inlineStr">
        <is>
          <r>
            <t xml:space="preserve">TOTAL Material:</t>
          </r>
        </is>
      </c>
      <c r="F3672" s="22" t="inlineStr"/>
      <c r="G3672" s="23" t="n">
        <f>SUM(G3671:G3671)</f>
        <v>86.09</v>
      </c>
    </row>
    <row r="3673" customHeight="1" ht="15">
      <c r="A3673" s="16" t="inlineStr">
        <is>
          <r>
            <t xml:space="preserve">Mão de Obra</t>
          </r>
        </is>
      </c>
      <c r="B3673" s="16" t="inlineStr"/>
      <c r="C3673" s="17" t="inlineStr">
        <is>
          <r>
            <t xml:space="preserve">FONTE</t>
          </r>
        </is>
      </c>
      <c r="D3673" s="17" t="inlineStr">
        <is>
          <r>
            <t xml:space="preserve">UNID</t>
          </r>
        </is>
      </c>
      <c r="E3673" s="17" t="inlineStr">
        <is>
          <r>
            <t xml:space="preserve">COEFICIENTE</t>
          </r>
        </is>
      </c>
      <c r="F3673" s="17" t="inlineStr">
        <is>
          <r>
            <t xml:space="preserve">PREÇO UNITÁRIO</t>
          </r>
        </is>
      </c>
      <c r="G3673" s="17" t="inlineStr">
        <is>
          <r>
            <t xml:space="preserve">TOTAL</t>
          </r>
        </is>
      </c>
    </row>
    <row r="3674" customHeight="1" ht="29">
      <c r="A3674" s="18" t="inlineStr">
        <is>
          <r>
            <t xml:space="preserve">B.01.000.010119</t>
          </r>
        </is>
      </c>
      <c r="B3674" s="19" t="inlineStr">
        <is>
          <r>
            <t xml:space="preserve">Ajudante de encanador</t>
          </r>
        </is>
      </c>
      <c r="C3674" s="18" t="inlineStr">
        <is>
          <r>
            <t xml:space="preserve">SP Obras</t>
          </r>
        </is>
      </c>
      <c r="D3674" s="18" t="inlineStr">
        <is>
          <r>
            <t xml:space="preserve">H</t>
          </r>
        </is>
      </c>
      <c r="E3674" s="20" t="n">
        <v>0.2</v>
      </c>
      <c r="F3674" s="21" t="n">
        <v>20.4363</v>
      </c>
      <c r="G3674" s="21" t="n">
        <f>ROUND(ROUND(E3674,4)*F3674,2)</f>
        <v>4.09</v>
      </c>
    </row>
    <row r="3675" customHeight="1" ht="29">
      <c r="A3675" s="18" t="inlineStr">
        <is>
          <r>
            <t xml:space="preserve">B.01.000.010118</t>
          </r>
        </is>
      </c>
      <c r="B3675" s="19" t="inlineStr">
        <is>
          <r>
            <t xml:space="preserve">Encanador</t>
          </r>
        </is>
      </c>
      <c r="C3675" s="18" t="inlineStr">
        <is>
          <r>
            <t xml:space="preserve">SP Obras</t>
          </r>
        </is>
      </c>
      <c r="D3675" s="18" t="inlineStr">
        <is>
          <r>
            <t xml:space="preserve">H</t>
          </r>
        </is>
      </c>
      <c r="E3675" s="20" t="n">
        <v>0.2</v>
      </c>
      <c r="F3675" s="21" t="n">
        <v>29.8021</v>
      </c>
      <c r="G3675" s="21" t="n">
        <f>ROUND(ROUND(E3675,4)*F3675,2)</f>
        <v>5.96</v>
      </c>
    </row>
    <row r="3676" customHeight="1" ht="15">
      <c r="A3676" s="2" t="inlineStr"/>
      <c r="B3676" s="2" t="inlineStr"/>
      <c r="C3676" s="2" t="inlineStr"/>
      <c r="D3676" s="2" t="inlineStr"/>
      <c r="E3676" s="22" t="inlineStr">
        <is>
          <r>
            <t xml:space="preserve">TOTAL Mão de Obra:</t>
          </r>
        </is>
      </c>
      <c r="F3676" s="22" t="inlineStr"/>
      <c r="G3676" s="23" t="n">
        <f>SUM(G3674:G3675)</f>
        <v>10.05</v>
      </c>
    </row>
    <row r="3677" customHeight="1" ht="15">
      <c r="A3677" s="2" t="inlineStr"/>
      <c r="B3677" s="2" t="inlineStr"/>
      <c r="C3677" s="2" t="inlineStr"/>
      <c r="D3677" s="2" t="inlineStr"/>
      <c r="E3677" s="24" t="inlineStr">
        <is>
          <r>
            <t xml:space="preserve">VALOR:</t>
          </r>
        </is>
      </c>
      <c r="F3677" s="24" t="inlineStr"/>
      <c r="G3677" s="25" t="n">
        <f>ROUND(SUM(G3672,G3676),2)</f>
        <v>96.14</v>
      </c>
    </row>
    <row r="3678" customHeight="1" ht="10">
      <c r="A3678" s="2" t="inlineStr"/>
      <c r="B3678" s="2" t="inlineStr"/>
      <c r="C3678" s="2" t="inlineStr"/>
      <c r="D3678" s="2" t="inlineStr"/>
      <c r="E3678" s="14" t="inlineStr"/>
      <c r="F3678" s="14" t="inlineStr"/>
      <c r="G3678" s="14" t="inlineStr"/>
    </row>
    <row r="3679" customHeight="1" ht="20">
      <c r="A3679" s="15" t="inlineStr">
        <is>
          <r>
            <t xml:space="preserve">3.12.23. ​46.01.020​ Tubo de PVC rígido soldável marrom, DN= 25 mm, (3/4´), inclusive conexões​ (M)</t>
          </r>
        </is>
      </c>
      <c r="B3679" s="15" t="inlineStr"/>
      <c r="C3679" s="15" t="inlineStr"/>
      <c r="D3679" s="15" t="inlineStr"/>
      <c r="E3679" s="15" t="inlineStr"/>
      <c r="F3679" s="15" t="inlineStr"/>
      <c r="G3679" s="15" t="inlineStr"/>
    </row>
    <row r="3680" customHeight="1" ht="15">
      <c r="A3680" s="16" t="inlineStr">
        <is>
          <r>
            <t xml:space="preserve">Material</t>
          </r>
        </is>
      </c>
      <c r="B3680" s="16" t="inlineStr"/>
      <c r="C3680" s="17" t="inlineStr">
        <is>
          <r>
            <t xml:space="preserve">FONTE</t>
          </r>
        </is>
      </c>
      <c r="D3680" s="17" t="inlineStr">
        <is>
          <r>
            <t xml:space="preserve">UNID</t>
          </r>
        </is>
      </c>
      <c r="E3680" s="17" t="inlineStr">
        <is>
          <r>
            <t xml:space="preserve">COEFICIENTE</t>
          </r>
        </is>
      </c>
      <c r="F3680" s="17" t="inlineStr">
        <is>
          <r>
            <t xml:space="preserve">PREÇO UNITÁRIO</t>
          </r>
        </is>
      </c>
      <c r="G3680" s="17" t="inlineStr">
        <is>
          <r>
            <t xml:space="preserve">TOTAL</t>
          </r>
        </is>
      </c>
    </row>
    <row r="3681" customHeight="1" ht="29">
      <c r="A3681" s="18" t="inlineStr">
        <is>
          <r>
            <t xml:space="preserve">B.09.000.069513</t>
          </r>
        </is>
      </c>
      <c r="B3681" s="19" t="inlineStr">
        <is>
          <r>
            <t xml:space="preserve">Adesivo para tubos PVC</t>
          </r>
        </is>
      </c>
      <c r="C3681" s="18" t="inlineStr">
        <is>
          <r>
            <t xml:space="preserve">SP Obras</t>
          </r>
        </is>
      </c>
      <c r="D3681" s="18" t="inlineStr">
        <is>
          <r>
            <t xml:space="preserve">KG</t>
          </r>
        </is>
      </c>
      <c r="E3681" s="20" t="n">
        <v>0.003</v>
      </c>
      <c r="F3681" s="21" t="n">
        <v>72.86</v>
      </c>
      <c r="G3681" s="21" t="n">
        <f>ROUND(ROUND(E3681,4)*F3681,2)</f>
        <v>0.22</v>
      </c>
    </row>
    <row r="3682" customHeight="1" ht="29">
      <c r="A3682" s="18" t="inlineStr">
        <is>
          <r>
            <t xml:space="preserve">J.01.000.038040</t>
          </r>
        </is>
      </c>
      <c r="B3682" s="19" t="inlineStr">
        <is>
          <r>
            <t xml:space="preserve">Lixa d´água, ref. Norton n° 80, Aquaflex ou equivalente</t>
          </r>
        </is>
      </c>
      <c r="C3682" s="18" t="inlineStr">
        <is>
          <r>
            <t xml:space="preserve">SP Obras</t>
          </r>
        </is>
      </c>
      <c r="D3682" s="18" t="inlineStr">
        <is>
          <r>
            <t xml:space="preserve">UN</t>
          </r>
        </is>
      </c>
      <c r="E3682" s="20" t="n">
        <v>0.05</v>
      </c>
      <c r="F3682" s="21" t="n">
        <v>2.17</v>
      </c>
      <c r="G3682" s="21" t="n">
        <f>ROUND(ROUND(E3682,4)*F3682,2)</f>
        <v>0.11</v>
      </c>
    </row>
    <row r="3683" customHeight="1" ht="29">
      <c r="A3683" s="18" t="inlineStr">
        <is>
          <r>
            <t xml:space="preserve">O.02.000.069514</t>
          </r>
        </is>
      </c>
      <c r="B3683" s="19" t="inlineStr">
        <is>
          <r>
            <t xml:space="preserve">Solução limpadora para PVC</t>
          </r>
        </is>
      </c>
      <c r="C3683" s="18" t="inlineStr">
        <is>
          <r>
            <t xml:space="preserve">SP Obras</t>
          </r>
        </is>
      </c>
      <c r="D3683" s="18" t="inlineStr">
        <is>
          <r>
            <t xml:space="preserve">L</t>
          </r>
        </is>
      </c>
      <c r="E3683" s="20" t="n">
        <v>0.004</v>
      </c>
      <c r="F3683" s="21" t="n">
        <v>50.22</v>
      </c>
      <c r="G3683" s="21" t="n">
        <f>ROUND(ROUND(E3683,4)*F3683,2)</f>
        <v>0.2</v>
      </c>
    </row>
    <row r="3684" customHeight="1" ht="29">
      <c r="A3684" s="18" t="inlineStr">
        <is>
          <r>
            <t xml:space="preserve">O.02.000.062502</t>
          </r>
        </is>
      </c>
      <c r="B3684" s="19" t="inlineStr">
        <is>
          <r>
            <t xml:space="preserve">Tubo de PVC rígido soldável marrom, DN= 25mm (3/4´)</t>
          </r>
        </is>
      </c>
      <c r="C3684" s="18" t="inlineStr">
        <is>
          <r>
            <t xml:space="preserve">SP Obras</t>
          </r>
        </is>
      </c>
      <c r="D3684" s="18" t="inlineStr">
        <is>
          <r>
            <t xml:space="preserve">M</t>
          </r>
        </is>
      </c>
      <c r="E3684" s="20" t="n">
        <v>1.5</v>
      </c>
      <c r="F3684" s="21" t="n">
        <v>3.64</v>
      </c>
      <c r="G3684" s="21" t="n">
        <f>ROUND(ROUND(E3684,4)*F3684,2)</f>
        <v>5.46</v>
      </c>
    </row>
    <row r="3685" customHeight="1" ht="15">
      <c r="A3685" s="2" t="inlineStr"/>
      <c r="B3685" s="2" t="inlineStr"/>
      <c r="C3685" s="2" t="inlineStr"/>
      <c r="D3685" s="2" t="inlineStr"/>
      <c r="E3685" s="22" t="inlineStr">
        <is>
          <r>
            <t xml:space="preserve">TOTAL Material:</t>
          </r>
        </is>
      </c>
      <c r="F3685" s="22" t="inlineStr"/>
      <c r="G3685" s="23" t="n">
        <f>SUM(G3681:G3684)</f>
        <v>5.99</v>
      </c>
    </row>
    <row r="3686" customHeight="1" ht="15">
      <c r="A3686" s="16" t="inlineStr">
        <is>
          <r>
            <t xml:space="preserve">Mão de Obra</t>
          </r>
        </is>
      </c>
      <c r="B3686" s="16" t="inlineStr"/>
      <c r="C3686" s="17" t="inlineStr">
        <is>
          <r>
            <t xml:space="preserve">FONTE</t>
          </r>
        </is>
      </c>
      <c r="D3686" s="17" t="inlineStr">
        <is>
          <r>
            <t xml:space="preserve">UNID</t>
          </r>
        </is>
      </c>
      <c r="E3686" s="17" t="inlineStr">
        <is>
          <r>
            <t xml:space="preserve">COEFICIENTE</t>
          </r>
        </is>
      </c>
      <c r="F3686" s="17" t="inlineStr">
        <is>
          <r>
            <t xml:space="preserve">PREÇO UNITÁRIO</t>
          </r>
        </is>
      </c>
      <c r="G3686" s="17" t="inlineStr">
        <is>
          <r>
            <t xml:space="preserve">TOTAL</t>
          </r>
        </is>
      </c>
    </row>
    <row r="3687" customHeight="1" ht="29">
      <c r="A3687" s="18" t="inlineStr">
        <is>
          <r>
            <t xml:space="preserve">B.01.000.010119</t>
          </r>
        </is>
      </c>
      <c r="B3687" s="19" t="inlineStr">
        <is>
          <r>
            <t xml:space="preserve">Ajudante de encanador</t>
          </r>
        </is>
      </c>
      <c r="C3687" s="18" t="inlineStr">
        <is>
          <r>
            <t xml:space="preserve">SP Obras</t>
          </r>
        </is>
      </c>
      <c r="D3687" s="18" t="inlineStr">
        <is>
          <r>
            <t xml:space="preserve">H</t>
          </r>
        </is>
      </c>
      <c r="E3687" s="20" t="n">
        <v>0.5</v>
      </c>
      <c r="F3687" s="21" t="n">
        <v>20.4363</v>
      </c>
      <c r="G3687" s="21" t="n">
        <f>ROUND(ROUND(E3687,4)*F3687,2)</f>
        <v>10.22</v>
      </c>
    </row>
    <row r="3688" customHeight="1" ht="29">
      <c r="A3688" s="18" t="inlineStr">
        <is>
          <r>
            <t xml:space="preserve">B.01.000.010118</t>
          </r>
        </is>
      </c>
      <c r="B3688" s="19" t="inlineStr">
        <is>
          <r>
            <t xml:space="preserve">Encanador</t>
          </r>
        </is>
      </c>
      <c r="C3688" s="18" t="inlineStr">
        <is>
          <r>
            <t xml:space="preserve">SP Obras</t>
          </r>
        </is>
      </c>
      <c r="D3688" s="18" t="inlineStr">
        <is>
          <r>
            <t xml:space="preserve">H</t>
          </r>
        </is>
      </c>
      <c r="E3688" s="20" t="n">
        <v>0.5</v>
      </c>
      <c r="F3688" s="21" t="n">
        <v>29.8021</v>
      </c>
      <c r="G3688" s="21" t="n">
        <f>ROUND(ROUND(E3688,4)*F3688,2)</f>
        <v>14.9</v>
      </c>
    </row>
    <row r="3689" customHeight="1" ht="15">
      <c r="A3689" s="2" t="inlineStr"/>
      <c r="B3689" s="2" t="inlineStr"/>
      <c r="C3689" s="2" t="inlineStr"/>
      <c r="D3689" s="2" t="inlineStr"/>
      <c r="E3689" s="22" t="inlineStr">
        <is>
          <r>
            <t xml:space="preserve">TOTAL Mão de Obra:</t>
          </r>
        </is>
      </c>
      <c r="F3689" s="22" t="inlineStr"/>
      <c r="G3689" s="23" t="n">
        <f>SUM(G3687:G3688)</f>
        <v>25.12</v>
      </c>
    </row>
    <row r="3690" customHeight="1" ht="15">
      <c r="A3690" s="2" t="inlineStr"/>
      <c r="B3690" s="2" t="inlineStr"/>
      <c r="C3690" s="2" t="inlineStr"/>
      <c r="D3690" s="2" t="inlineStr"/>
      <c r="E3690" s="24" t="inlineStr">
        <is>
          <r>
            <t xml:space="preserve">VALOR:</t>
          </r>
        </is>
      </c>
      <c r="F3690" s="24" t="inlineStr"/>
      <c r="G3690" s="25" t="n">
        <f>ROUND(SUM(G3685,G3689),2)</f>
        <v>31.11</v>
      </c>
    </row>
    <row r="3691" customHeight="1" ht="10">
      <c r="A3691" s="2" t="inlineStr"/>
      <c r="B3691" s="2" t="inlineStr"/>
      <c r="C3691" s="2" t="inlineStr"/>
      <c r="D3691" s="2" t="inlineStr"/>
      <c r="E3691" s="14" t="inlineStr"/>
      <c r="F3691" s="14" t="inlineStr"/>
      <c r="G3691" s="14" t="inlineStr"/>
    </row>
    <row r="3692" customHeight="1" ht="20">
      <c r="A3692" s="15" t="inlineStr">
        <is>
          <r>
            <t xml:space="preserve">3.12.24. ​46.01.030​ Tubo de PVC rígido soldável marrom, DN= 32 mm, (1´), inclusive conexões​ (M)</t>
          </r>
        </is>
      </c>
      <c r="B3692" s="15" t="inlineStr"/>
      <c r="C3692" s="15" t="inlineStr"/>
      <c r="D3692" s="15" t="inlineStr"/>
      <c r="E3692" s="15" t="inlineStr"/>
      <c r="F3692" s="15" t="inlineStr"/>
      <c r="G3692" s="15" t="inlineStr"/>
    </row>
    <row r="3693" customHeight="1" ht="15">
      <c r="A3693" s="16" t="inlineStr">
        <is>
          <r>
            <t xml:space="preserve">Material</t>
          </r>
        </is>
      </c>
      <c r="B3693" s="16" t="inlineStr"/>
      <c r="C3693" s="17" t="inlineStr">
        <is>
          <r>
            <t xml:space="preserve">FONTE</t>
          </r>
        </is>
      </c>
      <c r="D3693" s="17" t="inlineStr">
        <is>
          <r>
            <t xml:space="preserve">UNID</t>
          </r>
        </is>
      </c>
      <c r="E3693" s="17" t="inlineStr">
        <is>
          <r>
            <t xml:space="preserve">COEFICIENTE</t>
          </r>
        </is>
      </c>
      <c r="F3693" s="17" t="inlineStr">
        <is>
          <r>
            <t xml:space="preserve">PREÇO UNITÁRIO</t>
          </r>
        </is>
      </c>
      <c r="G3693" s="17" t="inlineStr">
        <is>
          <r>
            <t xml:space="preserve">TOTAL</t>
          </r>
        </is>
      </c>
    </row>
    <row r="3694" customHeight="1" ht="29">
      <c r="A3694" s="18" t="inlineStr">
        <is>
          <r>
            <t xml:space="preserve">B.09.000.069513</t>
          </r>
        </is>
      </c>
      <c r="B3694" s="19" t="inlineStr">
        <is>
          <r>
            <t xml:space="preserve">Adesivo para tubos PVC</t>
          </r>
        </is>
      </c>
      <c r="C3694" s="18" t="inlineStr">
        <is>
          <r>
            <t xml:space="preserve">SP Obras</t>
          </r>
        </is>
      </c>
      <c r="D3694" s="18" t="inlineStr">
        <is>
          <r>
            <t xml:space="preserve">KG</t>
          </r>
        </is>
      </c>
      <c r="E3694" s="20" t="n">
        <v>0.004</v>
      </c>
      <c r="F3694" s="21" t="n">
        <v>72.86</v>
      </c>
      <c r="G3694" s="21" t="n">
        <f>ROUND(ROUND(E3694,4)*F3694,2)</f>
        <v>0.29</v>
      </c>
    </row>
    <row r="3695" customHeight="1" ht="29">
      <c r="A3695" s="18" t="inlineStr">
        <is>
          <r>
            <t xml:space="preserve">J.01.000.038040</t>
          </r>
        </is>
      </c>
      <c r="B3695" s="19" t="inlineStr">
        <is>
          <r>
            <t xml:space="preserve">Lixa d´água, ref. Norton n° 80, Aquaflex ou equivalente</t>
          </r>
        </is>
      </c>
      <c r="C3695" s="18" t="inlineStr">
        <is>
          <r>
            <t xml:space="preserve">SP Obras</t>
          </r>
        </is>
      </c>
      <c r="D3695" s="18" t="inlineStr">
        <is>
          <r>
            <t xml:space="preserve">UN</t>
          </r>
        </is>
      </c>
      <c r="E3695" s="20" t="n">
        <v>0.06</v>
      </c>
      <c r="F3695" s="21" t="n">
        <v>2.17</v>
      </c>
      <c r="G3695" s="21" t="n">
        <f>ROUND(ROUND(E3695,4)*F3695,2)</f>
        <v>0.13</v>
      </c>
    </row>
    <row r="3696" customHeight="1" ht="29">
      <c r="A3696" s="18" t="inlineStr">
        <is>
          <r>
            <t xml:space="preserve">O.02.000.069514</t>
          </r>
        </is>
      </c>
      <c r="B3696" s="19" t="inlineStr">
        <is>
          <r>
            <t xml:space="preserve">Solução limpadora para PVC</t>
          </r>
        </is>
      </c>
      <c r="C3696" s="18" t="inlineStr">
        <is>
          <r>
            <t xml:space="preserve">SP Obras</t>
          </r>
        </is>
      </c>
      <c r="D3696" s="18" t="inlineStr">
        <is>
          <r>
            <t xml:space="preserve">L</t>
          </r>
        </is>
      </c>
      <c r="E3696" s="20" t="n">
        <v>0.0055</v>
      </c>
      <c r="F3696" s="21" t="n">
        <v>50.22</v>
      </c>
      <c r="G3696" s="21" t="n">
        <f>ROUND(ROUND(E3696,4)*F3696,2)</f>
        <v>0.28</v>
      </c>
    </row>
    <row r="3697" customHeight="1" ht="29">
      <c r="A3697" s="18" t="inlineStr">
        <is>
          <r>
            <t xml:space="preserve">O.02.000.062503</t>
          </r>
        </is>
      </c>
      <c r="B3697" s="19" t="inlineStr">
        <is>
          <r>
            <t xml:space="preserve">Tubo de PVC rígido soldável marrom, DN= 32mm (1´)</t>
          </r>
        </is>
      </c>
      <c r="C3697" s="18" t="inlineStr">
        <is>
          <r>
            <t xml:space="preserve">SP Obras</t>
          </r>
        </is>
      </c>
      <c r="D3697" s="18" t="inlineStr">
        <is>
          <r>
            <t xml:space="preserve">M</t>
          </r>
        </is>
      </c>
      <c r="E3697" s="20" t="n">
        <v>1.5</v>
      </c>
      <c r="F3697" s="21" t="n">
        <v>8.72</v>
      </c>
      <c r="G3697" s="21" t="n">
        <f>ROUND(ROUND(E3697,4)*F3697,2)</f>
        <v>13.08</v>
      </c>
    </row>
    <row r="3698" customHeight="1" ht="15">
      <c r="A3698" s="2" t="inlineStr"/>
      <c r="B3698" s="2" t="inlineStr"/>
      <c r="C3698" s="2" t="inlineStr"/>
      <c r="D3698" s="2" t="inlineStr"/>
      <c r="E3698" s="22" t="inlineStr">
        <is>
          <r>
            <t xml:space="preserve">TOTAL Material:</t>
          </r>
        </is>
      </c>
      <c r="F3698" s="22" t="inlineStr"/>
      <c r="G3698" s="23" t="n">
        <f>SUM(G3694:G3697)</f>
        <v>13.78</v>
      </c>
    </row>
    <row r="3699" customHeight="1" ht="15">
      <c r="A3699" s="16" t="inlineStr">
        <is>
          <r>
            <t xml:space="preserve">Mão de Obra</t>
          </r>
        </is>
      </c>
      <c r="B3699" s="16" t="inlineStr"/>
      <c r="C3699" s="17" t="inlineStr">
        <is>
          <r>
            <t xml:space="preserve">FONTE</t>
          </r>
        </is>
      </c>
      <c r="D3699" s="17" t="inlineStr">
        <is>
          <r>
            <t xml:space="preserve">UNID</t>
          </r>
        </is>
      </c>
      <c r="E3699" s="17" t="inlineStr">
        <is>
          <r>
            <t xml:space="preserve">COEFICIENTE</t>
          </r>
        </is>
      </c>
      <c r="F3699" s="17" t="inlineStr">
        <is>
          <r>
            <t xml:space="preserve">PREÇO UNITÁRIO</t>
          </r>
        </is>
      </c>
      <c r="G3699" s="17" t="inlineStr">
        <is>
          <r>
            <t xml:space="preserve">TOTAL</t>
          </r>
        </is>
      </c>
    </row>
    <row r="3700" customHeight="1" ht="29">
      <c r="A3700" s="18" t="inlineStr">
        <is>
          <r>
            <t xml:space="preserve">B.01.000.010119</t>
          </r>
        </is>
      </c>
      <c r="B3700" s="19" t="inlineStr">
        <is>
          <r>
            <t xml:space="preserve">Ajudante de encanador</t>
          </r>
        </is>
      </c>
      <c r="C3700" s="18" t="inlineStr">
        <is>
          <r>
            <t xml:space="preserve">SP Obras</t>
          </r>
        </is>
      </c>
      <c r="D3700" s="18" t="inlineStr">
        <is>
          <r>
            <t xml:space="preserve">H</t>
          </r>
        </is>
      </c>
      <c r="E3700" s="20" t="n">
        <v>0.5</v>
      </c>
      <c r="F3700" s="21" t="n">
        <v>20.4363</v>
      </c>
      <c r="G3700" s="21" t="n">
        <f>ROUND(ROUND(E3700,4)*F3700,2)</f>
        <v>10.22</v>
      </c>
    </row>
    <row r="3701" customHeight="1" ht="29">
      <c r="A3701" s="18" t="inlineStr">
        <is>
          <r>
            <t xml:space="preserve">B.01.000.010118</t>
          </r>
        </is>
      </c>
      <c r="B3701" s="19" t="inlineStr">
        <is>
          <r>
            <t xml:space="preserve">Encanador</t>
          </r>
        </is>
      </c>
      <c r="C3701" s="18" t="inlineStr">
        <is>
          <r>
            <t xml:space="preserve">SP Obras</t>
          </r>
        </is>
      </c>
      <c r="D3701" s="18" t="inlineStr">
        <is>
          <r>
            <t xml:space="preserve">H</t>
          </r>
        </is>
      </c>
      <c r="E3701" s="20" t="n">
        <v>0.5</v>
      </c>
      <c r="F3701" s="21" t="n">
        <v>29.8021</v>
      </c>
      <c r="G3701" s="21" t="n">
        <f>ROUND(ROUND(E3701,4)*F3701,2)</f>
        <v>14.9</v>
      </c>
    </row>
    <row r="3702" customHeight="1" ht="15">
      <c r="A3702" s="2" t="inlineStr"/>
      <c r="B3702" s="2" t="inlineStr"/>
      <c r="C3702" s="2" t="inlineStr"/>
      <c r="D3702" s="2" t="inlineStr"/>
      <c r="E3702" s="22" t="inlineStr">
        <is>
          <r>
            <t xml:space="preserve">TOTAL Mão de Obra:</t>
          </r>
        </is>
      </c>
      <c r="F3702" s="22" t="inlineStr"/>
      <c r="G3702" s="23" t="n">
        <f>SUM(G3700:G3701)</f>
        <v>25.12</v>
      </c>
    </row>
    <row r="3703" customHeight="1" ht="15">
      <c r="A3703" s="2" t="inlineStr"/>
      <c r="B3703" s="2" t="inlineStr"/>
      <c r="C3703" s="2" t="inlineStr"/>
      <c r="D3703" s="2" t="inlineStr"/>
      <c r="E3703" s="24" t="inlineStr">
        <is>
          <r>
            <t xml:space="preserve">VALOR:</t>
          </r>
        </is>
      </c>
      <c r="F3703" s="24" t="inlineStr"/>
      <c r="G3703" s="25" t="n">
        <f>ROUND(SUM(G3698,G3702),2)</f>
        <v>38.9</v>
      </c>
    </row>
    <row r="3704" customHeight="1" ht="10">
      <c r="A3704" s="2" t="inlineStr"/>
      <c r="B3704" s="2" t="inlineStr"/>
      <c r="C3704" s="2" t="inlineStr"/>
      <c r="D3704" s="2" t="inlineStr"/>
      <c r="E3704" s="14" t="inlineStr"/>
      <c r="F3704" s="14" t="inlineStr"/>
      <c r="G3704" s="14" t="inlineStr"/>
    </row>
    <row r="3705" customHeight="1" ht="20">
      <c r="A3705" s="15" t="inlineStr">
        <is>
          <r>
            <t xml:space="preserve">3.12.25. ​46.01.040​ Tubo de PVC rígido soldável marrom, DN= 40 mm, (1 1/4´), inclusive conexões​ (M)</t>
          </r>
        </is>
      </c>
      <c r="B3705" s="15" t="inlineStr"/>
      <c r="C3705" s="15" t="inlineStr"/>
      <c r="D3705" s="15" t="inlineStr"/>
      <c r="E3705" s="15" t="inlineStr"/>
      <c r="F3705" s="15" t="inlineStr"/>
      <c r="G3705" s="15" t="inlineStr"/>
    </row>
    <row r="3706" customHeight="1" ht="15">
      <c r="A3706" s="16" t="inlineStr">
        <is>
          <r>
            <t xml:space="preserve">Material</t>
          </r>
        </is>
      </c>
      <c r="B3706" s="16" t="inlineStr"/>
      <c r="C3706" s="17" t="inlineStr">
        <is>
          <r>
            <t xml:space="preserve">FONTE</t>
          </r>
        </is>
      </c>
      <c r="D3706" s="17" t="inlineStr">
        <is>
          <r>
            <t xml:space="preserve">UNID</t>
          </r>
        </is>
      </c>
      <c r="E3706" s="17" t="inlineStr">
        <is>
          <r>
            <t xml:space="preserve">COEFICIENTE</t>
          </r>
        </is>
      </c>
      <c r="F3706" s="17" t="inlineStr">
        <is>
          <r>
            <t xml:space="preserve">PREÇO UNITÁRIO</t>
          </r>
        </is>
      </c>
      <c r="G3706" s="17" t="inlineStr">
        <is>
          <r>
            <t xml:space="preserve">TOTAL</t>
          </r>
        </is>
      </c>
    </row>
    <row r="3707" customHeight="1" ht="29">
      <c r="A3707" s="18" t="inlineStr">
        <is>
          <r>
            <t xml:space="preserve">B.09.000.069513</t>
          </r>
        </is>
      </c>
      <c r="B3707" s="19" t="inlineStr">
        <is>
          <r>
            <t xml:space="preserve">Adesivo para tubos PVC</t>
          </r>
        </is>
      </c>
      <c r="C3707" s="18" t="inlineStr">
        <is>
          <r>
            <t xml:space="preserve">SP Obras</t>
          </r>
        </is>
      </c>
      <c r="D3707" s="18" t="inlineStr">
        <is>
          <r>
            <t xml:space="preserve">KG</t>
          </r>
        </is>
      </c>
      <c r="E3707" s="20" t="n">
        <v>0.005</v>
      </c>
      <c r="F3707" s="21" t="n">
        <v>72.86</v>
      </c>
      <c r="G3707" s="21" t="n">
        <f>ROUND(ROUND(E3707,4)*F3707,2)</f>
        <v>0.36</v>
      </c>
    </row>
    <row r="3708" customHeight="1" ht="29">
      <c r="A3708" s="18" t="inlineStr">
        <is>
          <r>
            <t xml:space="preserve">J.01.000.038040</t>
          </r>
        </is>
      </c>
      <c r="B3708" s="19" t="inlineStr">
        <is>
          <r>
            <t xml:space="preserve">Lixa d´água, ref. Norton n° 80, Aquaflex ou equivalente</t>
          </r>
        </is>
      </c>
      <c r="C3708" s="18" t="inlineStr">
        <is>
          <r>
            <t xml:space="preserve">SP Obras</t>
          </r>
        </is>
      </c>
      <c r="D3708" s="18" t="inlineStr">
        <is>
          <r>
            <t xml:space="preserve">UN</t>
          </r>
        </is>
      </c>
      <c r="E3708" s="20" t="n">
        <v>0.07</v>
      </c>
      <c r="F3708" s="21" t="n">
        <v>2.17</v>
      </c>
      <c r="G3708" s="21" t="n">
        <f>ROUND(ROUND(E3708,4)*F3708,2)</f>
        <v>0.15</v>
      </c>
    </row>
    <row r="3709" customHeight="1" ht="29">
      <c r="A3709" s="18" t="inlineStr">
        <is>
          <r>
            <t xml:space="preserve">O.02.000.069514</t>
          </r>
        </is>
      </c>
      <c r="B3709" s="19" t="inlineStr">
        <is>
          <r>
            <t xml:space="preserve">Solução limpadora para PVC</t>
          </r>
        </is>
      </c>
      <c r="C3709" s="18" t="inlineStr">
        <is>
          <r>
            <t xml:space="preserve">SP Obras</t>
          </r>
        </is>
      </c>
      <c r="D3709" s="18" t="inlineStr">
        <is>
          <r>
            <t xml:space="preserve">L</t>
          </r>
        </is>
      </c>
      <c r="E3709" s="20" t="n">
        <v>0.007</v>
      </c>
      <c r="F3709" s="21" t="n">
        <v>50.22</v>
      </c>
      <c r="G3709" s="21" t="n">
        <f>ROUND(ROUND(E3709,4)*F3709,2)</f>
        <v>0.35</v>
      </c>
    </row>
    <row r="3710" customHeight="1" ht="29">
      <c r="A3710" s="18" t="inlineStr">
        <is>
          <r>
            <t xml:space="preserve">O.02.000.062504</t>
          </r>
        </is>
      </c>
      <c r="B3710" s="19" t="inlineStr">
        <is>
          <r>
            <t xml:space="preserve">Tubo de PVC rígido soldável marrom, DN= 40mm (1 1/4´)</t>
          </r>
        </is>
      </c>
      <c r="C3710" s="18" t="inlineStr">
        <is>
          <r>
            <t xml:space="preserve">SP Obras</t>
          </r>
        </is>
      </c>
      <c r="D3710" s="18" t="inlineStr">
        <is>
          <r>
            <t xml:space="preserve">M</t>
          </r>
        </is>
      </c>
      <c r="E3710" s="20" t="n">
        <v>1.5</v>
      </c>
      <c r="F3710" s="21" t="n">
        <v>15.28</v>
      </c>
      <c r="G3710" s="21" t="n">
        <f>ROUND(ROUND(E3710,4)*F3710,2)</f>
        <v>22.92</v>
      </c>
    </row>
    <row r="3711" customHeight="1" ht="15">
      <c r="A3711" s="2" t="inlineStr"/>
      <c r="B3711" s="2" t="inlineStr"/>
      <c r="C3711" s="2" t="inlineStr"/>
      <c r="D3711" s="2" t="inlineStr"/>
      <c r="E3711" s="22" t="inlineStr">
        <is>
          <r>
            <t xml:space="preserve">TOTAL Material:</t>
          </r>
        </is>
      </c>
      <c r="F3711" s="22" t="inlineStr"/>
      <c r="G3711" s="23" t="n">
        <f>SUM(G3707:G3710)</f>
        <v>23.78</v>
      </c>
    </row>
    <row r="3712" customHeight="1" ht="15">
      <c r="A3712" s="16" t="inlineStr">
        <is>
          <r>
            <t xml:space="preserve">Mão de Obra</t>
          </r>
        </is>
      </c>
      <c r="B3712" s="16" t="inlineStr"/>
      <c r="C3712" s="17" t="inlineStr">
        <is>
          <r>
            <t xml:space="preserve">FONTE</t>
          </r>
        </is>
      </c>
      <c r="D3712" s="17" t="inlineStr">
        <is>
          <r>
            <t xml:space="preserve">UNID</t>
          </r>
        </is>
      </c>
      <c r="E3712" s="17" t="inlineStr">
        <is>
          <r>
            <t xml:space="preserve">COEFICIENTE</t>
          </r>
        </is>
      </c>
      <c r="F3712" s="17" t="inlineStr">
        <is>
          <r>
            <t xml:space="preserve">PREÇO UNITÁRIO</t>
          </r>
        </is>
      </c>
      <c r="G3712" s="17" t="inlineStr">
        <is>
          <r>
            <t xml:space="preserve">TOTAL</t>
          </r>
        </is>
      </c>
    </row>
    <row r="3713" customHeight="1" ht="29">
      <c r="A3713" s="18" t="inlineStr">
        <is>
          <r>
            <t xml:space="preserve">B.01.000.010119</t>
          </r>
        </is>
      </c>
      <c r="B3713" s="19" t="inlineStr">
        <is>
          <r>
            <t xml:space="preserve">Ajudante de encanador</t>
          </r>
        </is>
      </c>
      <c r="C3713" s="18" t="inlineStr">
        <is>
          <r>
            <t xml:space="preserve">SP Obras</t>
          </r>
        </is>
      </c>
      <c r="D3713" s="18" t="inlineStr">
        <is>
          <r>
            <t xml:space="preserve">H</t>
          </r>
        </is>
      </c>
      <c r="E3713" s="20" t="n">
        <v>0.5</v>
      </c>
      <c r="F3713" s="21" t="n">
        <v>20.4363</v>
      </c>
      <c r="G3713" s="21" t="n">
        <f>ROUND(ROUND(E3713,4)*F3713,2)</f>
        <v>10.22</v>
      </c>
    </row>
    <row r="3714" customHeight="1" ht="29">
      <c r="A3714" s="18" t="inlineStr">
        <is>
          <r>
            <t xml:space="preserve">B.01.000.010118</t>
          </r>
        </is>
      </c>
      <c r="B3714" s="19" t="inlineStr">
        <is>
          <r>
            <t xml:space="preserve">Encanador</t>
          </r>
        </is>
      </c>
      <c r="C3714" s="18" t="inlineStr">
        <is>
          <r>
            <t xml:space="preserve">SP Obras</t>
          </r>
        </is>
      </c>
      <c r="D3714" s="18" t="inlineStr">
        <is>
          <r>
            <t xml:space="preserve">H</t>
          </r>
        </is>
      </c>
      <c r="E3714" s="20" t="n">
        <v>0.5</v>
      </c>
      <c r="F3714" s="21" t="n">
        <v>29.8021</v>
      </c>
      <c r="G3714" s="21" t="n">
        <f>ROUND(ROUND(E3714,4)*F3714,2)</f>
        <v>14.9</v>
      </c>
    </row>
    <row r="3715" customHeight="1" ht="15">
      <c r="A3715" s="2" t="inlineStr"/>
      <c r="B3715" s="2" t="inlineStr"/>
      <c r="C3715" s="2" t="inlineStr"/>
      <c r="D3715" s="2" t="inlineStr"/>
      <c r="E3715" s="22" t="inlineStr">
        <is>
          <r>
            <t xml:space="preserve">TOTAL Mão de Obra:</t>
          </r>
        </is>
      </c>
      <c r="F3715" s="22" t="inlineStr"/>
      <c r="G3715" s="23" t="n">
        <f>SUM(G3713:G3714)</f>
        <v>25.12</v>
      </c>
    </row>
    <row r="3716" customHeight="1" ht="15">
      <c r="A3716" s="2" t="inlineStr"/>
      <c r="B3716" s="2" t="inlineStr"/>
      <c r="C3716" s="2" t="inlineStr"/>
      <c r="D3716" s="2" t="inlineStr"/>
      <c r="E3716" s="24" t="inlineStr">
        <is>
          <r>
            <t xml:space="preserve">VALOR:</t>
          </r>
        </is>
      </c>
      <c r="F3716" s="24" t="inlineStr"/>
      <c r="G3716" s="25" t="n">
        <f>ROUND(SUM(G3711,G3715),2)</f>
        <v>48.9</v>
      </c>
    </row>
    <row r="3717" customHeight="1" ht="10">
      <c r="A3717" s="2" t="inlineStr"/>
      <c r="B3717" s="2" t="inlineStr"/>
      <c r="C3717" s="2" t="inlineStr"/>
      <c r="D3717" s="2" t="inlineStr"/>
      <c r="E3717" s="14" t="inlineStr"/>
      <c r="F3717" s="14" t="inlineStr"/>
      <c r="G3717" s="14" t="inlineStr"/>
    </row>
    <row r="3718" customHeight="1" ht="20">
      <c r="A3718" s="15" t="inlineStr">
        <is>
          <r>
            <t xml:space="preserve">3.12.26. ​46.02.050​ Tubo de PVC rígido branco PxB com virola e anel de borracha, linha esgoto série normal, DN= 50 mm, inclusive conexões​ (M)</t>
          </r>
        </is>
      </c>
      <c r="B3718" s="15" t="inlineStr"/>
      <c r="C3718" s="15" t="inlineStr"/>
      <c r="D3718" s="15" t="inlineStr"/>
      <c r="E3718" s="15" t="inlineStr"/>
      <c r="F3718" s="15" t="inlineStr"/>
      <c r="G3718" s="15" t="inlineStr"/>
    </row>
    <row r="3719" customHeight="1" ht="15">
      <c r="A3719" s="16" t="inlineStr">
        <is>
          <r>
            <t xml:space="preserve">Material</t>
          </r>
        </is>
      </c>
      <c r="B3719" s="16" t="inlineStr"/>
      <c r="C3719" s="17" t="inlineStr">
        <is>
          <r>
            <t xml:space="preserve">FONTE</t>
          </r>
        </is>
      </c>
      <c r="D3719" s="17" t="inlineStr">
        <is>
          <r>
            <t xml:space="preserve">UNID</t>
          </r>
        </is>
      </c>
      <c r="E3719" s="17" t="inlineStr">
        <is>
          <r>
            <t xml:space="preserve">COEFICIENTE</t>
          </r>
        </is>
      </c>
      <c r="F3719" s="17" t="inlineStr">
        <is>
          <r>
            <t xml:space="preserve">PREÇO UNITÁRIO</t>
          </r>
        </is>
      </c>
      <c r="G3719" s="17" t="inlineStr">
        <is>
          <r>
            <t xml:space="preserve">TOTAL</t>
          </r>
        </is>
      </c>
    </row>
    <row r="3720" customHeight="1" ht="29">
      <c r="A3720" s="18" t="inlineStr">
        <is>
          <r>
            <t xml:space="preserve">O.12.000.062671</t>
          </r>
        </is>
      </c>
      <c r="B3720" s="19" t="inlineStr">
        <is>
          <r>
            <t xml:space="preserve">Anel de borracha para tubo PVC 50mm (2´)</t>
          </r>
        </is>
      </c>
      <c r="C3720" s="18" t="inlineStr">
        <is>
          <r>
            <t xml:space="preserve">SP Obras</t>
          </r>
        </is>
      </c>
      <c r="D3720" s="18" t="inlineStr">
        <is>
          <r>
            <t xml:space="preserve">UN</t>
          </r>
        </is>
      </c>
      <c r="E3720" s="20" t="n">
        <v>1.0</v>
      </c>
      <c r="F3720" s="21" t="n">
        <v>1.73</v>
      </c>
      <c r="G3720" s="21" t="n">
        <f>ROUND(ROUND(E3720,4)*F3720,2)</f>
        <v>1.73</v>
      </c>
    </row>
    <row r="3721" customHeight="1" ht="29">
      <c r="A3721" s="18" t="inlineStr">
        <is>
          <r>
            <t xml:space="preserve">O.12.000.069527</t>
          </r>
        </is>
      </c>
      <c r="B3721" s="19" t="inlineStr">
        <is>
          <r>
            <t xml:space="preserve">Lubrificante para anel de neoprene</t>
          </r>
        </is>
      </c>
      <c r="C3721" s="18" t="inlineStr">
        <is>
          <r>
            <t xml:space="preserve">SP Obras</t>
          </r>
        </is>
      </c>
      <c r="D3721" s="18" t="inlineStr">
        <is>
          <r>
            <t xml:space="preserve">KG</t>
          </r>
        </is>
      </c>
      <c r="E3721" s="20" t="n">
        <v>0.01</v>
      </c>
      <c r="F3721" s="21" t="n">
        <v>18.35</v>
      </c>
      <c r="G3721" s="21" t="n">
        <f>ROUND(ROUND(E3721,4)*F3721,2)</f>
        <v>0.18</v>
      </c>
    </row>
    <row r="3722" customHeight="1" ht="29">
      <c r="A3722" s="18" t="inlineStr">
        <is>
          <r>
            <t xml:space="preserve">O.02.000.069514</t>
          </r>
        </is>
      </c>
      <c r="B3722" s="19" t="inlineStr">
        <is>
          <r>
            <t xml:space="preserve">Solução limpadora para PVC</t>
          </r>
        </is>
      </c>
      <c r="C3722" s="18" t="inlineStr">
        <is>
          <r>
            <t xml:space="preserve">SP Obras</t>
          </r>
        </is>
      </c>
      <c r="D3722" s="18" t="inlineStr">
        <is>
          <r>
            <t xml:space="preserve">L</t>
          </r>
        </is>
      </c>
      <c r="E3722" s="20" t="n">
        <v>0.011</v>
      </c>
      <c r="F3722" s="21" t="n">
        <v>50.22</v>
      </c>
      <c r="G3722" s="21" t="n">
        <f>ROUND(ROUND(E3722,4)*F3722,2)</f>
        <v>0.55</v>
      </c>
    </row>
    <row r="3723" customHeight="1" ht="29">
      <c r="A3723" s="18" t="inlineStr">
        <is>
          <r>
            <t xml:space="preserve">O.02.000.062531</t>
          </r>
        </is>
      </c>
      <c r="B3723" s="19" t="inlineStr">
        <is>
          <r>
            <t xml:space="preserve">Tubo de PVC rígido branco PxB com virola, linha esgoto série normal, DN= 50mm</t>
          </r>
        </is>
      </c>
      <c r="C3723" s="18" t="inlineStr">
        <is>
          <r>
            <t xml:space="preserve">SP Obras</t>
          </r>
        </is>
      </c>
      <c r="D3723" s="18" t="inlineStr">
        <is>
          <r>
            <t xml:space="preserve">M</t>
          </r>
        </is>
      </c>
      <c r="E3723" s="20" t="n">
        <v>1.4</v>
      </c>
      <c r="F3723" s="21" t="n">
        <v>9.95</v>
      </c>
      <c r="G3723" s="21" t="n">
        <f>ROUND(ROUND(E3723,4)*F3723,2)</f>
        <v>13.93</v>
      </c>
    </row>
    <row r="3724" customHeight="1" ht="15">
      <c r="A3724" s="2" t="inlineStr"/>
      <c r="B3724" s="2" t="inlineStr"/>
      <c r="C3724" s="2" t="inlineStr"/>
      <c r="D3724" s="2" t="inlineStr"/>
      <c r="E3724" s="22" t="inlineStr">
        <is>
          <r>
            <t xml:space="preserve">TOTAL Material:</t>
          </r>
        </is>
      </c>
      <c r="F3724" s="22" t="inlineStr"/>
      <c r="G3724" s="23" t="n">
        <f>SUM(G3720:G3723)</f>
        <v>16.39</v>
      </c>
    </row>
    <row r="3725" customHeight="1" ht="15">
      <c r="A3725" s="16" t="inlineStr">
        <is>
          <r>
            <t xml:space="preserve">Mão de Obra</t>
          </r>
        </is>
      </c>
      <c r="B3725" s="16" t="inlineStr"/>
      <c r="C3725" s="17" t="inlineStr">
        <is>
          <r>
            <t xml:space="preserve">FONTE</t>
          </r>
        </is>
      </c>
      <c r="D3725" s="17" t="inlineStr">
        <is>
          <r>
            <t xml:space="preserve">UNID</t>
          </r>
        </is>
      </c>
      <c r="E3725" s="17" t="inlineStr">
        <is>
          <r>
            <t xml:space="preserve">COEFICIENTE</t>
          </r>
        </is>
      </c>
      <c r="F3725" s="17" t="inlineStr">
        <is>
          <r>
            <t xml:space="preserve">PREÇO UNITÁRIO</t>
          </r>
        </is>
      </c>
      <c r="G3725" s="17" t="inlineStr">
        <is>
          <r>
            <t xml:space="preserve">TOTAL</t>
          </r>
        </is>
      </c>
    </row>
    <row r="3726" customHeight="1" ht="29">
      <c r="A3726" s="18" t="inlineStr">
        <is>
          <r>
            <t xml:space="preserve">B.01.000.010119</t>
          </r>
        </is>
      </c>
      <c r="B3726" s="19" t="inlineStr">
        <is>
          <r>
            <t xml:space="preserve">Ajudante de encanador</t>
          </r>
        </is>
      </c>
      <c r="C3726" s="18" t="inlineStr">
        <is>
          <r>
            <t xml:space="preserve">SP Obras</t>
          </r>
        </is>
      </c>
      <c r="D3726" s="18" t="inlineStr">
        <is>
          <r>
            <t xml:space="preserve">H</t>
          </r>
        </is>
      </c>
      <c r="E3726" s="20" t="n">
        <v>0.6</v>
      </c>
      <c r="F3726" s="21" t="n">
        <v>20.4363</v>
      </c>
      <c r="G3726" s="21" t="n">
        <f>ROUND(ROUND(E3726,4)*F3726,2)</f>
        <v>12.26</v>
      </c>
    </row>
    <row r="3727" customHeight="1" ht="29">
      <c r="A3727" s="18" t="inlineStr">
        <is>
          <r>
            <t xml:space="preserve">B.01.000.010118</t>
          </r>
        </is>
      </c>
      <c r="B3727" s="19" t="inlineStr">
        <is>
          <r>
            <t xml:space="preserve">Encanador</t>
          </r>
        </is>
      </c>
      <c r="C3727" s="18" t="inlineStr">
        <is>
          <r>
            <t xml:space="preserve">SP Obras</t>
          </r>
        </is>
      </c>
      <c r="D3727" s="18" t="inlineStr">
        <is>
          <r>
            <t xml:space="preserve">H</t>
          </r>
        </is>
      </c>
      <c r="E3727" s="20" t="n">
        <v>0.6</v>
      </c>
      <c r="F3727" s="21" t="n">
        <v>29.8021</v>
      </c>
      <c r="G3727" s="21" t="n">
        <f>ROUND(ROUND(E3727,4)*F3727,2)</f>
        <v>17.88</v>
      </c>
    </row>
    <row r="3728" customHeight="1" ht="15">
      <c r="A3728" s="2" t="inlineStr"/>
      <c r="B3728" s="2" t="inlineStr"/>
      <c r="C3728" s="2" t="inlineStr"/>
      <c r="D3728" s="2" t="inlineStr"/>
      <c r="E3728" s="22" t="inlineStr">
        <is>
          <r>
            <t xml:space="preserve">TOTAL Mão de Obra:</t>
          </r>
        </is>
      </c>
      <c r="F3728" s="22" t="inlineStr"/>
      <c r="G3728" s="23" t="n">
        <f>SUM(G3726:G3727)</f>
        <v>30.14</v>
      </c>
    </row>
    <row r="3729" customHeight="1" ht="15">
      <c r="A3729" s="2" t="inlineStr"/>
      <c r="B3729" s="2" t="inlineStr"/>
      <c r="C3729" s="2" t="inlineStr"/>
      <c r="D3729" s="2" t="inlineStr"/>
      <c r="E3729" s="24" t="inlineStr">
        <is>
          <r>
            <t xml:space="preserve">VALOR:</t>
          </r>
        </is>
      </c>
      <c r="F3729" s="24" t="inlineStr"/>
      <c r="G3729" s="25" t="n">
        <f>ROUND(SUM(G3724,G3728),2)</f>
        <v>46.53</v>
      </c>
    </row>
    <row r="3730" customHeight="1" ht="10">
      <c r="A3730" s="2" t="inlineStr"/>
      <c r="B3730" s="2" t="inlineStr"/>
      <c r="C3730" s="2" t="inlineStr"/>
      <c r="D3730" s="2" t="inlineStr"/>
      <c r="E3730" s="14" t="inlineStr"/>
      <c r="F3730" s="14" t="inlineStr"/>
      <c r="G3730" s="14" t="inlineStr"/>
    </row>
    <row r="3731" customHeight="1" ht="20">
      <c r="A3731" s="15" t="inlineStr">
        <is>
          <r>
            <t xml:space="preserve">3.12.27. ​46.02.060​ Tubo de PVC rígido branco PxB com virola e anel de borracha, linha esgoto série normal, DN= 75 mm, inclusive conexões​ (M)</t>
          </r>
        </is>
      </c>
      <c r="B3731" s="15" t="inlineStr"/>
      <c r="C3731" s="15" t="inlineStr"/>
      <c r="D3731" s="15" t="inlineStr"/>
      <c r="E3731" s="15" t="inlineStr"/>
      <c r="F3731" s="15" t="inlineStr"/>
      <c r="G3731" s="15" t="inlineStr"/>
    </row>
    <row r="3732" customHeight="1" ht="15">
      <c r="A3732" s="16" t="inlineStr">
        <is>
          <r>
            <t xml:space="preserve">Material</t>
          </r>
        </is>
      </c>
      <c r="B3732" s="16" t="inlineStr"/>
      <c r="C3732" s="17" t="inlineStr">
        <is>
          <r>
            <t xml:space="preserve">FONTE</t>
          </r>
        </is>
      </c>
      <c r="D3732" s="17" t="inlineStr">
        <is>
          <r>
            <t xml:space="preserve">UNID</t>
          </r>
        </is>
      </c>
      <c r="E3732" s="17" t="inlineStr">
        <is>
          <r>
            <t xml:space="preserve">COEFICIENTE</t>
          </r>
        </is>
      </c>
      <c r="F3732" s="17" t="inlineStr">
        <is>
          <r>
            <t xml:space="preserve">PREÇO UNITÁRIO</t>
          </r>
        </is>
      </c>
      <c r="G3732" s="17" t="inlineStr">
        <is>
          <r>
            <t xml:space="preserve">TOTAL</t>
          </r>
        </is>
      </c>
    </row>
    <row r="3733" customHeight="1" ht="29">
      <c r="A3733" s="18" t="inlineStr">
        <is>
          <r>
            <t xml:space="preserve">O.12.000.062672</t>
          </r>
        </is>
      </c>
      <c r="B3733" s="19" t="inlineStr">
        <is>
          <r>
            <t xml:space="preserve">Anel de borracha para tubo PVC 75mm (3´)</t>
          </r>
        </is>
      </c>
      <c r="C3733" s="18" t="inlineStr">
        <is>
          <r>
            <t xml:space="preserve">SP Obras</t>
          </r>
        </is>
      </c>
      <c r="D3733" s="18" t="inlineStr">
        <is>
          <r>
            <t xml:space="preserve">UN</t>
          </r>
        </is>
      </c>
      <c r="E3733" s="20" t="n">
        <v>1.0</v>
      </c>
      <c r="F3733" s="21" t="n">
        <v>2.57</v>
      </c>
      <c r="G3733" s="21" t="n">
        <f>ROUND(ROUND(E3733,4)*F3733,2)</f>
        <v>2.57</v>
      </c>
    </row>
    <row r="3734" customHeight="1" ht="29">
      <c r="A3734" s="18" t="inlineStr">
        <is>
          <r>
            <t xml:space="preserve">O.12.000.069527</t>
          </r>
        </is>
      </c>
      <c r="B3734" s="19" t="inlineStr">
        <is>
          <r>
            <t xml:space="preserve">Lubrificante para anel de neoprene</t>
          </r>
        </is>
      </c>
      <c r="C3734" s="18" t="inlineStr">
        <is>
          <r>
            <t xml:space="preserve">SP Obras</t>
          </r>
        </is>
      </c>
      <c r="D3734" s="18" t="inlineStr">
        <is>
          <r>
            <t xml:space="preserve">KG</t>
          </r>
        </is>
      </c>
      <c r="E3734" s="20" t="n">
        <v>0.15</v>
      </c>
      <c r="F3734" s="21" t="n">
        <v>18.35</v>
      </c>
      <c r="G3734" s="21" t="n">
        <f>ROUND(ROUND(E3734,4)*F3734,2)</f>
        <v>2.75</v>
      </c>
    </row>
    <row r="3735" customHeight="1" ht="29">
      <c r="A3735" s="18" t="inlineStr">
        <is>
          <r>
            <t xml:space="preserve">O.02.000.069514</t>
          </r>
        </is>
      </c>
      <c r="B3735" s="19" t="inlineStr">
        <is>
          <r>
            <t xml:space="preserve">Solução limpadora para PVC</t>
          </r>
        </is>
      </c>
      <c r="C3735" s="18" t="inlineStr">
        <is>
          <r>
            <t xml:space="preserve">SP Obras</t>
          </r>
        </is>
      </c>
      <c r="D3735" s="18" t="inlineStr">
        <is>
          <r>
            <t xml:space="preserve">L</t>
          </r>
        </is>
      </c>
      <c r="E3735" s="20" t="n">
        <v>0.026</v>
      </c>
      <c r="F3735" s="21" t="n">
        <v>50.22</v>
      </c>
      <c r="G3735" s="21" t="n">
        <f>ROUND(ROUND(E3735,4)*F3735,2)</f>
        <v>1.31</v>
      </c>
    </row>
    <row r="3736" customHeight="1" ht="29">
      <c r="A3736" s="18" t="inlineStr">
        <is>
          <r>
            <t xml:space="preserve">O.02.000.062532</t>
          </r>
        </is>
      </c>
      <c r="B3736" s="19" t="inlineStr">
        <is>
          <r>
            <t xml:space="preserve">Tubo de PVC rígido branco PxB com virola, linha esgoto série normal, DN= 75mm</t>
          </r>
        </is>
      </c>
      <c r="C3736" s="18" t="inlineStr">
        <is>
          <r>
            <t xml:space="preserve">SP Obras</t>
          </r>
        </is>
      </c>
      <c r="D3736" s="18" t="inlineStr">
        <is>
          <r>
            <t xml:space="preserve">M</t>
          </r>
        </is>
      </c>
      <c r="E3736" s="20" t="n">
        <v>1.4</v>
      </c>
      <c r="F3736" s="21" t="n">
        <v>15.46</v>
      </c>
      <c r="G3736" s="21" t="n">
        <f>ROUND(ROUND(E3736,4)*F3736,2)</f>
        <v>21.64</v>
      </c>
    </row>
    <row r="3737" customHeight="1" ht="15">
      <c r="A3737" s="2" t="inlineStr"/>
      <c r="B3737" s="2" t="inlineStr"/>
      <c r="C3737" s="2" t="inlineStr"/>
      <c r="D3737" s="2" t="inlineStr"/>
      <c r="E3737" s="22" t="inlineStr">
        <is>
          <r>
            <t xml:space="preserve">TOTAL Material:</t>
          </r>
        </is>
      </c>
      <c r="F3737" s="22" t="inlineStr"/>
      <c r="G3737" s="23" t="n">
        <f>SUM(G3733:G3736)</f>
        <v>28.27</v>
      </c>
    </row>
    <row r="3738" customHeight="1" ht="15">
      <c r="A3738" s="16" t="inlineStr">
        <is>
          <r>
            <t xml:space="preserve">Mão de Obra</t>
          </r>
        </is>
      </c>
      <c r="B3738" s="16" t="inlineStr"/>
      <c r="C3738" s="17" t="inlineStr">
        <is>
          <r>
            <t xml:space="preserve">FONTE</t>
          </r>
        </is>
      </c>
      <c r="D3738" s="17" t="inlineStr">
        <is>
          <r>
            <t xml:space="preserve">UNID</t>
          </r>
        </is>
      </c>
      <c r="E3738" s="17" t="inlineStr">
        <is>
          <r>
            <t xml:space="preserve">COEFICIENTE</t>
          </r>
        </is>
      </c>
      <c r="F3738" s="17" t="inlineStr">
        <is>
          <r>
            <t xml:space="preserve">PREÇO UNITÁRIO</t>
          </r>
        </is>
      </c>
      <c r="G3738" s="17" t="inlineStr">
        <is>
          <r>
            <t xml:space="preserve">TOTAL</t>
          </r>
        </is>
      </c>
    </row>
    <row r="3739" customHeight="1" ht="29">
      <c r="A3739" s="18" t="inlineStr">
        <is>
          <r>
            <t xml:space="preserve">B.01.000.010119</t>
          </r>
        </is>
      </c>
      <c r="B3739" s="19" t="inlineStr">
        <is>
          <r>
            <t xml:space="preserve">Ajudante de encanador</t>
          </r>
        </is>
      </c>
      <c r="C3739" s="18" t="inlineStr">
        <is>
          <r>
            <t xml:space="preserve">SP Obras</t>
          </r>
        </is>
      </c>
      <c r="D3739" s="18" t="inlineStr">
        <is>
          <r>
            <t xml:space="preserve">H</t>
          </r>
        </is>
      </c>
      <c r="E3739" s="20" t="n">
        <v>0.9</v>
      </c>
      <c r="F3739" s="21" t="n">
        <v>20.4363</v>
      </c>
      <c r="G3739" s="21" t="n">
        <f>ROUND(ROUND(E3739,4)*F3739,2)</f>
        <v>18.39</v>
      </c>
    </row>
    <row r="3740" customHeight="1" ht="29">
      <c r="A3740" s="18" t="inlineStr">
        <is>
          <r>
            <t xml:space="preserve">B.01.000.010118</t>
          </r>
        </is>
      </c>
      <c r="B3740" s="19" t="inlineStr">
        <is>
          <r>
            <t xml:space="preserve">Encanador</t>
          </r>
        </is>
      </c>
      <c r="C3740" s="18" t="inlineStr">
        <is>
          <r>
            <t xml:space="preserve">SP Obras</t>
          </r>
        </is>
      </c>
      <c r="D3740" s="18" t="inlineStr">
        <is>
          <r>
            <t xml:space="preserve">H</t>
          </r>
        </is>
      </c>
      <c r="E3740" s="20" t="n">
        <v>0.9</v>
      </c>
      <c r="F3740" s="21" t="n">
        <v>29.8021</v>
      </c>
      <c r="G3740" s="21" t="n">
        <f>ROUND(ROUND(E3740,4)*F3740,2)</f>
        <v>26.82</v>
      </c>
    </row>
    <row r="3741" customHeight="1" ht="15">
      <c r="A3741" s="2" t="inlineStr"/>
      <c r="B3741" s="2" t="inlineStr"/>
      <c r="C3741" s="2" t="inlineStr"/>
      <c r="D3741" s="2" t="inlineStr"/>
      <c r="E3741" s="22" t="inlineStr">
        <is>
          <r>
            <t xml:space="preserve">TOTAL Mão de Obra:</t>
          </r>
        </is>
      </c>
      <c r="F3741" s="22" t="inlineStr"/>
      <c r="G3741" s="23" t="n">
        <f>SUM(G3739:G3740)</f>
        <v>45.21</v>
      </c>
    </row>
    <row r="3742" customHeight="1" ht="15">
      <c r="A3742" s="2" t="inlineStr"/>
      <c r="B3742" s="2" t="inlineStr"/>
      <c r="C3742" s="2" t="inlineStr"/>
      <c r="D3742" s="2" t="inlineStr"/>
      <c r="E3742" s="24" t="inlineStr">
        <is>
          <r>
            <t xml:space="preserve">VALOR:</t>
          </r>
        </is>
      </c>
      <c r="F3742" s="24" t="inlineStr"/>
      <c r="G3742" s="25" t="n">
        <f>ROUND(SUM(G3737,G3741),2)</f>
        <v>73.49</v>
      </c>
    </row>
    <row r="3743" customHeight="1" ht="10">
      <c r="A3743" s="2" t="inlineStr"/>
      <c r="B3743" s="2" t="inlineStr"/>
      <c r="C3743" s="2" t="inlineStr"/>
      <c r="D3743" s="2" t="inlineStr"/>
      <c r="E3743" s="14" t="inlineStr"/>
      <c r="F3743" s="14" t="inlineStr"/>
      <c r="G3743" s="14" t="inlineStr"/>
    </row>
    <row r="3744" customHeight="1" ht="20">
      <c r="A3744" s="15" t="inlineStr">
        <is>
          <r>
            <t xml:space="preserve">3.12.28. ​46.02.070​ Tubo de PVC rígido branco PxB com virola e anel de borracha, linha esgoto série normal, DN= 100 mm, inclusive conexões​ (M)</t>
          </r>
        </is>
      </c>
      <c r="B3744" s="15" t="inlineStr"/>
      <c r="C3744" s="15" t="inlineStr"/>
      <c r="D3744" s="15" t="inlineStr"/>
      <c r="E3744" s="15" t="inlineStr"/>
      <c r="F3744" s="15" t="inlineStr"/>
      <c r="G3744" s="15" t="inlineStr"/>
    </row>
    <row r="3745" customHeight="1" ht="15">
      <c r="A3745" s="16" t="inlineStr">
        <is>
          <r>
            <t xml:space="preserve">Material</t>
          </r>
        </is>
      </c>
      <c r="B3745" s="16" t="inlineStr"/>
      <c r="C3745" s="17" t="inlineStr">
        <is>
          <r>
            <t xml:space="preserve">FONTE</t>
          </r>
        </is>
      </c>
      <c r="D3745" s="17" t="inlineStr">
        <is>
          <r>
            <t xml:space="preserve">UNID</t>
          </r>
        </is>
      </c>
      <c r="E3745" s="17" t="inlineStr">
        <is>
          <r>
            <t xml:space="preserve">COEFICIENTE</t>
          </r>
        </is>
      </c>
      <c r="F3745" s="17" t="inlineStr">
        <is>
          <r>
            <t xml:space="preserve">PREÇO UNITÁRIO</t>
          </r>
        </is>
      </c>
      <c r="G3745" s="17" t="inlineStr">
        <is>
          <r>
            <t xml:space="preserve">TOTAL</t>
          </r>
        </is>
      </c>
    </row>
    <row r="3746" customHeight="1" ht="29">
      <c r="A3746" s="18" t="inlineStr">
        <is>
          <r>
            <t xml:space="preserve">O.12.000.062673</t>
          </r>
        </is>
      </c>
      <c r="B3746" s="19" t="inlineStr">
        <is>
          <r>
            <t xml:space="preserve">Anel de borracha para tubo PVC 100mm (4´)</t>
          </r>
        </is>
      </c>
      <c r="C3746" s="18" t="inlineStr">
        <is>
          <r>
            <t xml:space="preserve">SP Obras</t>
          </r>
        </is>
      </c>
      <c r="D3746" s="18" t="inlineStr">
        <is>
          <r>
            <t xml:space="preserve">UN</t>
          </r>
        </is>
      </c>
      <c r="E3746" s="20" t="n">
        <v>1.0</v>
      </c>
      <c r="F3746" s="21" t="n">
        <v>2.92</v>
      </c>
      <c r="G3746" s="21" t="n">
        <f>ROUND(ROUND(E3746,4)*F3746,2)</f>
        <v>2.92</v>
      </c>
    </row>
    <row r="3747" customHeight="1" ht="29">
      <c r="A3747" s="18" t="inlineStr">
        <is>
          <r>
            <t xml:space="preserve">O.12.000.069527</t>
          </r>
        </is>
      </c>
      <c r="B3747" s="19" t="inlineStr">
        <is>
          <r>
            <t xml:space="preserve">Lubrificante para anel de neoprene</t>
          </r>
        </is>
      </c>
      <c r="C3747" s="18" t="inlineStr">
        <is>
          <r>
            <t xml:space="preserve">SP Obras</t>
          </r>
        </is>
      </c>
      <c r="D3747" s="18" t="inlineStr">
        <is>
          <r>
            <t xml:space="preserve">KG</t>
          </r>
        </is>
      </c>
      <c r="E3747" s="20" t="n">
        <v>0.023</v>
      </c>
      <c r="F3747" s="21" t="n">
        <v>18.35</v>
      </c>
      <c r="G3747" s="21" t="n">
        <f>ROUND(ROUND(E3747,4)*F3747,2)</f>
        <v>0.42</v>
      </c>
    </row>
    <row r="3748" customHeight="1" ht="29">
      <c r="A3748" s="18" t="inlineStr">
        <is>
          <r>
            <t xml:space="preserve">O.02.000.069514</t>
          </r>
        </is>
      </c>
      <c r="B3748" s="19" t="inlineStr">
        <is>
          <r>
            <t xml:space="preserve">Solução limpadora para PVC</t>
          </r>
        </is>
      </c>
      <c r="C3748" s="18" t="inlineStr">
        <is>
          <r>
            <t xml:space="preserve">SP Obras</t>
          </r>
        </is>
      </c>
      <c r="D3748" s="18" t="inlineStr">
        <is>
          <r>
            <t xml:space="preserve">L</t>
          </r>
        </is>
      </c>
      <c r="E3748" s="20" t="n">
        <v>0.046</v>
      </c>
      <c r="F3748" s="21" t="n">
        <v>50.22</v>
      </c>
      <c r="G3748" s="21" t="n">
        <f>ROUND(ROUND(E3748,4)*F3748,2)</f>
        <v>2.31</v>
      </c>
    </row>
    <row r="3749" customHeight="1" ht="29">
      <c r="A3749" s="18" t="inlineStr">
        <is>
          <r>
            <t xml:space="preserve">O.02.000.062533</t>
          </r>
        </is>
      </c>
      <c r="B3749" s="19" t="inlineStr">
        <is>
          <r>
            <t xml:space="preserve">Tubo de PVC rígido branco PxB com virola, linha esgoto série normal, DN= 100mm</t>
          </r>
        </is>
      </c>
      <c r="C3749" s="18" t="inlineStr">
        <is>
          <r>
            <t xml:space="preserve">SP Obras</t>
          </r>
        </is>
      </c>
      <c r="D3749" s="18" t="inlineStr">
        <is>
          <r>
            <t xml:space="preserve">M</t>
          </r>
        </is>
      </c>
      <c r="E3749" s="20" t="n">
        <v>1.3</v>
      </c>
      <c r="F3749" s="21" t="n">
        <v>14.51</v>
      </c>
      <c r="G3749" s="21" t="n">
        <f>ROUND(ROUND(E3749,4)*F3749,2)</f>
        <v>18.86</v>
      </c>
    </row>
    <row r="3750" customHeight="1" ht="15">
      <c r="A3750" s="2" t="inlineStr"/>
      <c r="B3750" s="2" t="inlineStr"/>
      <c r="C3750" s="2" t="inlineStr"/>
      <c r="D3750" s="2" t="inlineStr"/>
      <c r="E3750" s="22" t="inlineStr">
        <is>
          <r>
            <t xml:space="preserve">TOTAL Material:</t>
          </r>
        </is>
      </c>
      <c r="F3750" s="22" t="inlineStr"/>
      <c r="G3750" s="23" t="n">
        <f>SUM(G3746:G3749)</f>
        <v>24.51</v>
      </c>
    </row>
    <row r="3751" customHeight="1" ht="15">
      <c r="A3751" s="16" t="inlineStr">
        <is>
          <r>
            <t xml:space="preserve">Mão de Obra</t>
          </r>
        </is>
      </c>
      <c r="B3751" s="16" t="inlineStr"/>
      <c r="C3751" s="17" t="inlineStr">
        <is>
          <r>
            <t xml:space="preserve">FONTE</t>
          </r>
        </is>
      </c>
      <c r="D3751" s="17" t="inlineStr">
        <is>
          <r>
            <t xml:space="preserve">UNID</t>
          </r>
        </is>
      </c>
      <c r="E3751" s="17" t="inlineStr">
        <is>
          <r>
            <t xml:space="preserve">COEFICIENTE</t>
          </r>
        </is>
      </c>
      <c r="F3751" s="17" t="inlineStr">
        <is>
          <r>
            <t xml:space="preserve">PREÇO UNITÁRIO</t>
          </r>
        </is>
      </c>
      <c r="G3751" s="17" t="inlineStr">
        <is>
          <r>
            <t xml:space="preserve">TOTAL</t>
          </r>
        </is>
      </c>
    </row>
    <row r="3752" customHeight="1" ht="29">
      <c r="A3752" s="18" t="inlineStr">
        <is>
          <r>
            <t xml:space="preserve">B.01.000.010119</t>
          </r>
        </is>
      </c>
      <c r="B3752" s="19" t="inlineStr">
        <is>
          <r>
            <t xml:space="preserve">Ajudante de encanador</t>
          </r>
        </is>
      </c>
      <c r="C3752" s="18" t="inlineStr">
        <is>
          <r>
            <t xml:space="preserve">SP Obras</t>
          </r>
        </is>
      </c>
      <c r="D3752" s="18" t="inlineStr">
        <is>
          <r>
            <t xml:space="preserve">H</t>
          </r>
        </is>
      </c>
      <c r="E3752" s="20" t="n">
        <v>1.1</v>
      </c>
      <c r="F3752" s="21" t="n">
        <v>20.4363</v>
      </c>
      <c r="G3752" s="21" t="n">
        <f>ROUND(ROUND(E3752,4)*F3752,2)</f>
        <v>22.48</v>
      </c>
    </row>
    <row r="3753" customHeight="1" ht="29">
      <c r="A3753" s="18" t="inlineStr">
        <is>
          <r>
            <t xml:space="preserve">B.01.000.010118</t>
          </r>
        </is>
      </c>
      <c r="B3753" s="19" t="inlineStr">
        <is>
          <r>
            <t xml:space="preserve">Encanador</t>
          </r>
        </is>
      </c>
      <c r="C3753" s="18" t="inlineStr">
        <is>
          <r>
            <t xml:space="preserve">SP Obras</t>
          </r>
        </is>
      </c>
      <c r="D3753" s="18" t="inlineStr">
        <is>
          <r>
            <t xml:space="preserve">H</t>
          </r>
        </is>
      </c>
      <c r="E3753" s="20" t="n">
        <v>1.1</v>
      </c>
      <c r="F3753" s="21" t="n">
        <v>29.8021</v>
      </c>
      <c r="G3753" s="21" t="n">
        <f>ROUND(ROUND(E3753,4)*F3753,2)</f>
        <v>32.78</v>
      </c>
    </row>
    <row r="3754" customHeight="1" ht="15">
      <c r="A3754" s="2" t="inlineStr"/>
      <c r="B3754" s="2" t="inlineStr"/>
      <c r="C3754" s="2" t="inlineStr"/>
      <c r="D3754" s="2" t="inlineStr"/>
      <c r="E3754" s="22" t="inlineStr">
        <is>
          <r>
            <t xml:space="preserve">TOTAL Mão de Obra:</t>
          </r>
        </is>
      </c>
      <c r="F3754" s="22" t="inlineStr"/>
      <c r="G3754" s="23" t="n">
        <f>SUM(G3752:G3753)</f>
        <v>55.26</v>
      </c>
    </row>
    <row r="3755" customHeight="1" ht="15">
      <c r="A3755" s="2" t="inlineStr"/>
      <c r="B3755" s="2" t="inlineStr"/>
      <c r="C3755" s="2" t="inlineStr"/>
      <c r="D3755" s="2" t="inlineStr"/>
      <c r="E3755" s="24" t="inlineStr">
        <is>
          <r>
            <t xml:space="preserve">VALOR:</t>
          </r>
        </is>
      </c>
      <c r="F3755" s="24" t="inlineStr"/>
      <c r="G3755" s="25" t="n">
        <f>ROUND(SUM(G3750,G3754),2)</f>
        <v>79.77</v>
      </c>
    </row>
    <row r="3756" customHeight="1" ht="10">
      <c r="A3756" s="2" t="inlineStr"/>
      <c r="B3756" s="2" t="inlineStr"/>
      <c r="C3756" s="2" t="inlineStr"/>
      <c r="D3756" s="2" t="inlineStr"/>
      <c r="E3756" s="14" t="inlineStr"/>
      <c r="F3756" s="14" t="inlineStr"/>
      <c r="G3756" s="14" t="inlineStr"/>
    </row>
    <row r="3757" customHeight="1" ht="20">
      <c r="A3757" s="15" t="inlineStr">
        <is>
          <r>
            <t xml:space="preserve">3.12.29. ​47.02.020​ Registro de gaveta em latão fundido cromado com canopla, DN= 3/4´ - linha especial​ (UN)</t>
          </r>
        </is>
      </c>
      <c r="B3757" s="15" t="inlineStr"/>
      <c r="C3757" s="15" t="inlineStr"/>
      <c r="D3757" s="15" t="inlineStr"/>
      <c r="E3757" s="15" t="inlineStr"/>
      <c r="F3757" s="15" t="inlineStr"/>
      <c r="G3757" s="15" t="inlineStr"/>
    </row>
    <row r="3758" customHeight="1" ht="15">
      <c r="A3758" s="16" t="inlineStr">
        <is>
          <r>
            <t xml:space="preserve">Material</t>
          </r>
        </is>
      </c>
      <c r="B3758" s="16" t="inlineStr"/>
      <c r="C3758" s="17" t="inlineStr">
        <is>
          <r>
            <t xml:space="preserve">FONTE</t>
          </r>
        </is>
      </c>
      <c r="D3758" s="17" t="inlineStr">
        <is>
          <r>
            <t xml:space="preserve">UNID</t>
          </r>
        </is>
      </c>
      <c r="E3758" s="17" t="inlineStr">
        <is>
          <r>
            <t xml:space="preserve">COEFICIENTE</t>
          </r>
        </is>
      </c>
      <c r="F3758" s="17" t="inlineStr">
        <is>
          <r>
            <t xml:space="preserve">PREÇO UNITÁRIO</t>
          </r>
        </is>
      </c>
      <c r="G3758" s="17" t="inlineStr">
        <is>
          <r>
            <t xml:space="preserve">TOTAL</t>
          </r>
        </is>
      </c>
    </row>
    <row r="3759" customHeight="1" ht="29">
      <c r="A3759" s="18" t="inlineStr">
        <is>
          <r>
            <t xml:space="preserve">B.07.000.069552</t>
          </r>
        </is>
      </c>
      <c r="B3759" s="19" t="inlineStr">
        <is>
          <r>
            <t xml:space="preserve">Fita teflon de 18 mm</t>
          </r>
        </is>
      </c>
      <c r="C3759" s="18" t="inlineStr">
        <is>
          <r>
            <t xml:space="preserve">SP Obras</t>
          </r>
        </is>
      </c>
      <c r="D3759" s="18" t="inlineStr">
        <is>
          <r>
            <t xml:space="preserve">M</t>
          </r>
        </is>
      </c>
      <c r="E3759" s="20" t="n">
        <v>0.36</v>
      </c>
      <c r="F3759" s="21" t="n">
        <v>0.19</v>
      </c>
      <c r="G3759" s="21" t="n">
        <f>ROUND(ROUND(E3759,4)*F3759,2)</f>
        <v>0.07</v>
      </c>
    </row>
    <row r="3760" customHeight="1" ht="29">
      <c r="A3760" s="18" t="inlineStr">
        <is>
          <r>
            <t xml:space="preserve">O.07.000.063546</t>
          </r>
        </is>
      </c>
      <c r="B3760" s="19" t="inlineStr">
        <is>
          <r>
            <t xml:space="preserve">Registro de gaveta cromado com canopla 3/4´</t>
          </r>
        </is>
      </c>
      <c r="C3760" s="18" t="inlineStr">
        <is>
          <r>
            <t xml:space="preserve">SP Obras</t>
          </r>
        </is>
      </c>
      <c r="D3760" s="18" t="inlineStr">
        <is>
          <r>
            <t xml:space="preserve">UN</t>
          </r>
        </is>
      </c>
      <c r="E3760" s="20" t="n">
        <v>1.0</v>
      </c>
      <c r="F3760" s="21" t="n">
        <v>44.37</v>
      </c>
      <c r="G3760" s="21" t="n">
        <f>ROUND(ROUND(E3760,4)*F3760,2)</f>
        <v>44.37</v>
      </c>
    </row>
    <row r="3761" customHeight="1" ht="15">
      <c r="A3761" s="2" t="inlineStr"/>
      <c r="B3761" s="2" t="inlineStr"/>
      <c r="C3761" s="2" t="inlineStr"/>
      <c r="D3761" s="2" t="inlineStr"/>
      <c r="E3761" s="22" t="inlineStr">
        <is>
          <r>
            <t xml:space="preserve">TOTAL Material:</t>
          </r>
        </is>
      </c>
      <c r="F3761" s="22" t="inlineStr"/>
      <c r="G3761" s="23" t="n">
        <f>SUM(G3759:G3760)</f>
        <v>44.44</v>
      </c>
    </row>
    <row r="3762" customHeight="1" ht="15">
      <c r="A3762" s="16" t="inlineStr">
        <is>
          <r>
            <t xml:space="preserve">Mão de Obra</t>
          </r>
        </is>
      </c>
      <c r="B3762" s="16" t="inlineStr"/>
      <c r="C3762" s="17" t="inlineStr">
        <is>
          <r>
            <t xml:space="preserve">FONTE</t>
          </r>
        </is>
      </c>
      <c r="D3762" s="17" t="inlineStr">
        <is>
          <r>
            <t xml:space="preserve">UNID</t>
          </r>
        </is>
      </c>
      <c r="E3762" s="17" t="inlineStr">
        <is>
          <r>
            <t xml:space="preserve">COEFICIENTE</t>
          </r>
        </is>
      </c>
      <c r="F3762" s="17" t="inlineStr">
        <is>
          <r>
            <t xml:space="preserve">PREÇO UNITÁRIO</t>
          </r>
        </is>
      </c>
      <c r="G3762" s="17" t="inlineStr">
        <is>
          <r>
            <t xml:space="preserve">TOTAL</t>
          </r>
        </is>
      </c>
    </row>
    <row r="3763" customHeight="1" ht="29">
      <c r="A3763" s="18" t="inlineStr">
        <is>
          <r>
            <t xml:space="preserve">B.01.000.010119</t>
          </r>
        </is>
      </c>
      <c r="B3763" s="19" t="inlineStr">
        <is>
          <r>
            <t xml:space="preserve">Ajudante de encanador</t>
          </r>
        </is>
      </c>
      <c r="C3763" s="18" t="inlineStr">
        <is>
          <r>
            <t xml:space="preserve">SP Obras</t>
          </r>
        </is>
      </c>
      <c r="D3763" s="18" t="inlineStr">
        <is>
          <r>
            <t xml:space="preserve">H</t>
          </r>
        </is>
      </c>
      <c r="E3763" s="20" t="n">
        <v>0.45</v>
      </c>
      <c r="F3763" s="21" t="n">
        <v>20.4363</v>
      </c>
      <c r="G3763" s="21" t="n">
        <f>ROUND(ROUND(E3763,4)*F3763,2)</f>
        <v>9.2</v>
      </c>
    </row>
    <row r="3764" customHeight="1" ht="29">
      <c r="A3764" s="18" t="inlineStr">
        <is>
          <r>
            <t xml:space="preserve">B.01.000.010118</t>
          </r>
        </is>
      </c>
      <c r="B3764" s="19" t="inlineStr">
        <is>
          <r>
            <t xml:space="preserve">Encanador</t>
          </r>
        </is>
      </c>
      <c r="C3764" s="18" t="inlineStr">
        <is>
          <r>
            <t xml:space="preserve">SP Obras</t>
          </r>
        </is>
      </c>
      <c r="D3764" s="18" t="inlineStr">
        <is>
          <r>
            <t xml:space="preserve">H</t>
          </r>
        </is>
      </c>
      <c r="E3764" s="20" t="n">
        <v>0.45</v>
      </c>
      <c r="F3764" s="21" t="n">
        <v>29.8021</v>
      </c>
      <c r="G3764" s="21" t="n">
        <f>ROUND(ROUND(E3764,4)*F3764,2)</f>
        <v>13.41</v>
      </c>
    </row>
    <row r="3765" customHeight="1" ht="15">
      <c r="A3765" s="2" t="inlineStr"/>
      <c r="B3765" s="2" t="inlineStr"/>
      <c r="C3765" s="2" t="inlineStr"/>
      <c r="D3765" s="2" t="inlineStr"/>
      <c r="E3765" s="22" t="inlineStr">
        <is>
          <r>
            <t xml:space="preserve">TOTAL Mão de Obra:</t>
          </r>
        </is>
      </c>
      <c r="F3765" s="22" t="inlineStr"/>
      <c r="G3765" s="23" t="n">
        <f>SUM(G3763:G3764)</f>
        <v>22.61</v>
      </c>
    </row>
    <row r="3766" customHeight="1" ht="15">
      <c r="A3766" s="2" t="inlineStr"/>
      <c r="B3766" s="2" t="inlineStr"/>
      <c r="C3766" s="2" t="inlineStr"/>
      <c r="D3766" s="2" t="inlineStr"/>
      <c r="E3766" s="24" t="inlineStr">
        <is>
          <r>
            <t xml:space="preserve">VALOR:</t>
          </r>
        </is>
      </c>
      <c r="F3766" s="24" t="inlineStr"/>
      <c r="G3766" s="25" t="n">
        <f>ROUND(SUM(G3761,G3765),2)</f>
        <v>67.05</v>
      </c>
    </row>
    <row r="3767" customHeight="1" ht="10">
      <c r="A3767" s="2" t="inlineStr"/>
      <c r="B3767" s="2" t="inlineStr"/>
      <c r="C3767" s="2" t="inlineStr"/>
      <c r="D3767" s="2" t="inlineStr"/>
      <c r="E3767" s="14" t="inlineStr"/>
      <c r="F3767" s="14" t="inlineStr"/>
      <c r="G3767" s="14" t="inlineStr"/>
    </row>
    <row r="3768" customHeight="1" ht="20">
      <c r="A3768" s="15" t="inlineStr">
        <is>
          <r>
            <t xml:space="preserve">3.12.30. ​47.02.040​ Registro de gaveta em latão fundido cromado com canopla, DN= 1 1/4´ - linha especial​ (UN)</t>
          </r>
        </is>
      </c>
      <c r="B3768" s="15" t="inlineStr"/>
      <c r="C3768" s="15" t="inlineStr"/>
      <c r="D3768" s="15" t="inlineStr"/>
      <c r="E3768" s="15" t="inlineStr"/>
      <c r="F3768" s="15" t="inlineStr"/>
      <c r="G3768" s="15" t="inlineStr"/>
    </row>
    <row r="3769" customHeight="1" ht="15">
      <c r="A3769" s="16" t="inlineStr">
        <is>
          <r>
            <t xml:space="preserve">Material</t>
          </r>
        </is>
      </c>
      <c r="B3769" s="16" t="inlineStr"/>
      <c r="C3769" s="17" t="inlineStr">
        <is>
          <r>
            <t xml:space="preserve">FONTE</t>
          </r>
        </is>
      </c>
      <c r="D3769" s="17" t="inlineStr">
        <is>
          <r>
            <t xml:space="preserve">UNID</t>
          </r>
        </is>
      </c>
      <c r="E3769" s="17" t="inlineStr">
        <is>
          <r>
            <t xml:space="preserve">COEFICIENTE</t>
          </r>
        </is>
      </c>
      <c r="F3769" s="17" t="inlineStr">
        <is>
          <r>
            <t xml:space="preserve">PREÇO UNITÁRIO</t>
          </r>
        </is>
      </c>
      <c r="G3769" s="17" t="inlineStr">
        <is>
          <r>
            <t xml:space="preserve">TOTAL</t>
          </r>
        </is>
      </c>
    </row>
    <row r="3770" customHeight="1" ht="29">
      <c r="A3770" s="18" t="inlineStr">
        <is>
          <r>
            <t xml:space="preserve">B.07.000.069552</t>
          </r>
        </is>
      </c>
      <c r="B3770" s="19" t="inlineStr">
        <is>
          <r>
            <t xml:space="preserve">Fita teflon de 18 mm</t>
          </r>
        </is>
      </c>
      <c r="C3770" s="18" t="inlineStr">
        <is>
          <r>
            <t xml:space="preserve">SP Obras</t>
          </r>
        </is>
      </c>
      <c r="D3770" s="18" t="inlineStr">
        <is>
          <r>
            <t xml:space="preserve">M</t>
          </r>
        </is>
      </c>
      <c r="E3770" s="20" t="n">
        <v>0.6</v>
      </c>
      <c r="F3770" s="21" t="n">
        <v>0.19</v>
      </c>
      <c r="G3770" s="21" t="n">
        <f>ROUND(ROUND(E3770,4)*F3770,2)</f>
        <v>0.11</v>
      </c>
    </row>
    <row r="3771" customHeight="1" ht="29">
      <c r="A3771" s="18" t="inlineStr">
        <is>
          <r>
            <t xml:space="preserve">O.07.000.063548</t>
          </r>
        </is>
      </c>
      <c r="B3771" s="19" t="inlineStr">
        <is>
          <r>
            <t xml:space="preserve">Registro de gaveta cromado com canopla 1 1/4´</t>
          </r>
        </is>
      </c>
      <c r="C3771" s="18" t="inlineStr">
        <is>
          <r>
            <t xml:space="preserve">SP Obras</t>
          </r>
        </is>
      </c>
      <c r="D3771" s="18" t="inlineStr">
        <is>
          <r>
            <t xml:space="preserve">UN</t>
          </r>
        </is>
      </c>
      <c r="E3771" s="20" t="n">
        <v>1.0</v>
      </c>
      <c r="F3771" s="21" t="n">
        <v>136.62</v>
      </c>
      <c r="G3771" s="21" t="n">
        <f>ROUND(ROUND(E3771,4)*F3771,2)</f>
        <v>136.62</v>
      </c>
    </row>
    <row r="3772" customHeight="1" ht="15">
      <c r="A3772" s="2" t="inlineStr"/>
      <c r="B3772" s="2" t="inlineStr"/>
      <c r="C3772" s="2" t="inlineStr"/>
      <c r="D3772" s="2" t="inlineStr"/>
      <c r="E3772" s="22" t="inlineStr">
        <is>
          <r>
            <t xml:space="preserve">TOTAL Material:</t>
          </r>
        </is>
      </c>
      <c r="F3772" s="22" t="inlineStr"/>
      <c r="G3772" s="23" t="n">
        <f>SUM(G3770:G3771)</f>
        <v>136.73</v>
      </c>
    </row>
    <row r="3773" customHeight="1" ht="15">
      <c r="A3773" s="16" t="inlineStr">
        <is>
          <r>
            <t xml:space="preserve">Mão de Obra</t>
          </r>
        </is>
      </c>
      <c r="B3773" s="16" t="inlineStr"/>
      <c r="C3773" s="17" t="inlineStr">
        <is>
          <r>
            <t xml:space="preserve">FONTE</t>
          </r>
        </is>
      </c>
      <c r="D3773" s="17" t="inlineStr">
        <is>
          <r>
            <t xml:space="preserve">UNID</t>
          </r>
        </is>
      </c>
      <c r="E3773" s="17" t="inlineStr">
        <is>
          <r>
            <t xml:space="preserve">COEFICIENTE</t>
          </r>
        </is>
      </c>
      <c r="F3773" s="17" t="inlineStr">
        <is>
          <r>
            <t xml:space="preserve">PREÇO UNITÁRIO</t>
          </r>
        </is>
      </c>
      <c r="G3773" s="17" t="inlineStr">
        <is>
          <r>
            <t xml:space="preserve">TOTAL</t>
          </r>
        </is>
      </c>
    </row>
    <row r="3774" customHeight="1" ht="29">
      <c r="A3774" s="18" t="inlineStr">
        <is>
          <r>
            <t xml:space="preserve">B.01.000.010119</t>
          </r>
        </is>
      </c>
      <c r="B3774" s="19" t="inlineStr">
        <is>
          <r>
            <t xml:space="preserve">Ajudante de encanador</t>
          </r>
        </is>
      </c>
      <c r="C3774" s="18" t="inlineStr">
        <is>
          <r>
            <t xml:space="preserve">SP Obras</t>
          </r>
        </is>
      </c>
      <c r="D3774" s="18" t="inlineStr">
        <is>
          <r>
            <t xml:space="preserve">H</t>
          </r>
        </is>
      </c>
      <c r="E3774" s="20" t="n">
        <v>0.45</v>
      </c>
      <c r="F3774" s="21" t="n">
        <v>20.4363</v>
      </c>
      <c r="G3774" s="21" t="n">
        <f>ROUND(ROUND(E3774,4)*F3774,2)</f>
        <v>9.2</v>
      </c>
    </row>
    <row r="3775" customHeight="1" ht="29">
      <c r="A3775" s="18" t="inlineStr">
        <is>
          <r>
            <t xml:space="preserve">B.01.000.010118</t>
          </r>
        </is>
      </c>
      <c r="B3775" s="19" t="inlineStr">
        <is>
          <r>
            <t xml:space="preserve">Encanador</t>
          </r>
        </is>
      </c>
      <c r="C3775" s="18" t="inlineStr">
        <is>
          <r>
            <t xml:space="preserve">SP Obras</t>
          </r>
        </is>
      </c>
      <c r="D3775" s="18" t="inlineStr">
        <is>
          <r>
            <t xml:space="preserve">H</t>
          </r>
        </is>
      </c>
      <c r="E3775" s="20" t="n">
        <v>0.45</v>
      </c>
      <c r="F3775" s="21" t="n">
        <v>29.8021</v>
      </c>
      <c r="G3775" s="21" t="n">
        <f>ROUND(ROUND(E3775,4)*F3775,2)</f>
        <v>13.41</v>
      </c>
    </row>
    <row r="3776" customHeight="1" ht="15">
      <c r="A3776" s="2" t="inlineStr"/>
      <c r="B3776" s="2" t="inlineStr"/>
      <c r="C3776" s="2" t="inlineStr"/>
      <c r="D3776" s="2" t="inlineStr"/>
      <c r="E3776" s="22" t="inlineStr">
        <is>
          <r>
            <t xml:space="preserve">TOTAL Mão de Obra:</t>
          </r>
        </is>
      </c>
      <c r="F3776" s="22" t="inlineStr"/>
      <c r="G3776" s="23" t="n">
        <f>SUM(G3774:G3775)</f>
        <v>22.61</v>
      </c>
    </row>
    <row r="3777" customHeight="1" ht="15">
      <c r="A3777" s="2" t="inlineStr"/>
      <c r="B3777" s="2" t="inlineStr"/>
      <c r="C3777" s="2" t="inlineStr"/>
      <c r="D3777" s="2" t="inlineStr"/>
      <c r="E3777" s="24" t="inlineStr">
        <is>
          <r>
            <t xml:space="preserve">VALOR:</t>
          </r>
        </is>
      </c>
      <c r="F3777" s="24" t="inlineStr"/>
      <c r="G3777" s="25" t="n">
        <f>ROUND(SUM(G3772,G3776),2)</f>
        <v>159.34</v>
      </c>
    </row>
    <row r="3778" customHeight="1" ht="10">
      <c r="A3778" s="2" t="inlineStr"/>
      <c r="B3778" s="2" t="inlineStr"/>
      <c r="C3778" s="2" t="inlineStr"/>
      <c r="D3778" s="2" t="inlineStr"/>
      <c r="E3778" s="14" t="inlineStr"/>
      <c r="F3778" s="14" t="inlineStr"/>
      <c r="G3778" s="14" t="inlineStr"/>
    </row>
    <row r="3779" customHeight="1" ht="20">
      <c r="A3779" s="15" t="inlineStr">
        <is>
          <r>
            <t xml:space="preserve">3.12.31. ​47.02.110​ Registro de pressão em latão fundido cromado com canopla, DN= 3/4´ - linha especial​ (UN)</t>
          </r>
        </is>
      </c>
      <c r="B3779" s="15" t="inlineStr"/>
      <c r="C3779" s="15" t="inlineStr"/>
      <c r="D3779" s="15" t="inlineStr"/>
      <c r="E3779" s="15" t="inlineStr"/>
      <c r="F3779" s="15" t="inlineStr"/>
      <c r="G3779" s="15" t="inlineStr"/>
    </row>
    <row r="3780" customHeight="1" ht="15">
      <c r="A3780" s="16" t="inlineStr">
        <is>
          <r>
            <t xml:space="preserve">Material</t>
          </r>
        </is>
      </c>
      <c r="B3780" s="16" t="inlineStr"/>
      <c r="C3780" s="17" t="inlineStr">
        <is>
          <r>
            <t xml:space="preserve">FONTE</t>
          </r>
        </is>
      </c>
      <c r="D3780" s="17" t="inlineStr">
        <is>
          <r>
            <t xml:space="preserve">UNID</t>
          </r>
        </is>
      </c>
      <c r="E3780" s="17" t="inlineStr">
        <is>
          <r>
            <t xml:space="preserve">COEFICIENTE</t>
          </r>
        </is>
      </c>
      <c r="F3780" s="17" t="inlineStr">
        <is>
          <r>
            <t xml:space="preserve">PREÇO UNITÁRIO</t>
          </r>
        </is>
      </c>
      <c r="G3780" s="17" t="inlineStr">
        <is>
          <r>
            <t xml:space="preserve">TOTAL</t>
          </r>
        </is>
      </c>
    </row>
    <row r="3781" customHeight="1" ht="29">
      <c r="A3781" s="18" t="inlineStr">
        <is>
          <r>
            <t xml:space="preserve">B.07.000.069552</t>
          </r>
        </is>
      </c>
      <c r="B3781" s="19" t="inlineStr">
        <is>
          <r>
            <t xml:space="preserve">Fita teflon de 18 mm</t>
          </r>
        </is>
      </c>
      <c r="C3781" s="18" t="inlineStr">
        <is>
          <r>
            <t xml:space="preserve">SP Obras</t>
          </r>
        </is>
      </c>
      <c r="D3781" s="18" t="inlineStr">
        <is>
          <r>
            <t xml:space="preserve">M</t>
          </r>
        </is>
      </c>
      <c r="E3781" s="20" t="n">
        <v>0.36</v>
      </c>
      <c r="F3781" s="21" t="n">
        <v>0.19</v>
      </c>
      <c r="G3781" s="21" t="n">
        <f>ROUND(ROUND(E3781,4)*F3781,2)</f>
        <v>0.07</v>
      </c>
    </row>
    <row r="3782" customHeight="1" ht="29">
      <c r="A3782" s="18" t="inlineStr">
        <is>
          <r>
            <t xml:space="preserve">O.07.000.063533</t>
          </r>
        </is>
      </c>
      <c r="B3782" s="19" t="inlineStr">
        <is>
          <r>
            <t xml:space="preserve">Registro de pressão cromado com canopla 3/4´; ref. 4416202+canopla 4900.C39 Deca, 1416 e acabamento BE Forusi ou equivalente</t>
          </r>
        </is>
      </c>
      <c r="C3782" s="18" t="inlineStr">
        <is>
          <r>
            <t xml:space="preserve">SP Obras</t>
          </r>
        </is>
      </c>
      <c r="D3782" s="18" t="inlineStr">
        <is>
          <r>
            <t xml:space="preserve">UN</t>
          </r>
        </is>
      </c>
      <c r="E3782" s="20" t="n">
        <v>1.0</v>
      </c>
      <c r="F3782" s="21" t="n">
        <v>46.47</v>
      </c>
      <c r="G3782" s="21" t="n">
        <f>ROUND(ROUND(E3782,4)*F3782,2)</f>
        <v>46.47</v>
      </c>
    </row>
    <row r="3783" customHeight="1" ht="15">
      <c r="A3783" s="2" t="inlineStr"/>
      <c r="B3783" s="2" t="inlineStr"/>
      <c r="C3783" s="2" t="inlineStr"/>
      <c r="D3783" s="2" t="inlineStr"/>
      <c r="E3783" s="22" t="inlineStr">
        <is>
          <r>
            <t xml:space="preserve">TOTAL Material:</t>
          </r>
        </is>
      </c>
      <c r="F3783" s="22" t="inlineStr"/>
      <c r="G3783" s="23" t="n">
        <f>SUM(G3781:G3782)</f>
        <v>46.54</v>
      </c>
    </row>
    <row r="3784" customHeight="1" ht="15">
      <c r="A3784" s="16" t="inlineStr">
        <is>
          <r>
            <t xml:space="preserve">Mão de Obra</t>
          </r>
        </is>
      </c>
      <c r="B3784" s="16" t="inlineStr"/>
      <c r="C3784" s="17" t="inlineStr">
        <is>
          <r>
            <t xml:space="preserve">FONTE</t>
          </r>
        </is>
      </c>
      <c r="D3784" s="17" t="inlineStr">
        <is>
          <r>
            <t xml:space="preserve">UNID</t>
          </r>
        </is>
      </c>
      <c r="E3784" s="17" t="inlineStr">
        <is>
          <r>
            <t xml:space="preserve">COEFICIENTE</t>
          </r>
        </is>
      </c>
      <c r="F3784" s="17" t="inlineStr">
        <is>
          <r>
            <t xml:space="preserve">PREÇO UNITÁRIO</t>
          </r>
        </is>
      </c>
      <c r="G3784" s="17" t="inlineStr">
        <is>
          <r>
            <t xml:space="preserve">TOTAL</t>
          </r>
        </is>
      </c>
    </row>
    <row r="3785" customHeight="1" ht="29">
      <c r="A3785" s="18" t="inlineStr">
        <is>
          <r>
            <t xml:space="preserve">B.01.000.010119</t>
          </r>
        </is>
      </c>
      <c r="B3785" s="19" t="inlineStr">
        <is>
          <r>
            <t xml:space="preserve">Ajudante de encanador</t>
          </r>
        </is>
      </c>
      <c r="C3785" s="18" t="inlineStr">
        <is>
          <r>
            <t xml:space="preserve">SP Obras</t>
          </r>
        </is>
      </c>
      <c r="D3785" s="18" t="inlineStr">
        <is>
          <r>
            <t xml:space="preserve">H</t>
          </r>
        </is>
      </c>
      <c r="E3785" s="20" t="n">
        <v>0.45</v>
      </c>
      <c r="F3785" s="21" t="n">
        <v>20.4363</v>
      </c>
      <c r="G3785" s="21" t="n">
        <f>ROUND(ROUND(E3785,4)*F3785,2)</f>
        <v>9.2</v>
      </c>
    </row>
    <row r="3786" customHeight="1" ht="29">
      <c r="A3786" s="18" t="inlineStr">
        <is>
          <r>
            <t xml:space="preserve">B.01.000.010118</t>
          </r>
        </is>
      </c>
      <c r="B3786" s="19" t="inlineStr">
        <is>
          <r>
            <t xml:space="preserve">Encanador</t>
          </r>
        </is>
      </c>
      <c r="C3786" s="18" t="inlineStr">
        <is>
          <r>
            <t xml:space="preserve">SP Obras</t>
          </r>
        </is>
      </c>
      <c r="D3786" s="18" t="inlineStr">
        <is>
          <r>
            <t xml:space="preserve">H</t>
          </r>
        </is>
      </c>
      <c r="E3786" s="20" t="n">
        <v>0.45</v>
      </c>
      <c r="F3786" s="21" t="n">
        <v>29.8021</v>
      </c>
      <c r="G3786" s="21" t="n">
        <f>ROUND(ROUND(E3786,4)*F3786,2)</f>
        <v>13.41</v>
      </c>
    </row>
    <row r="3787" customHeight="1" ht="15">
      <c r="A3787" s="2" t="inlineStr"/>
      <c r="B3787" s="2" t="inlineStr"/>
      <c r="C3787" s="2" t="inlineStr"/>
      <c r="D3787" s="2" t="inlineStr"/>
      <c r="E3787" s="22" t="inlineStr">
        <is>
          <r>
            <t xml:space="preserve">TOTAL Mão de Obra:</t>
          </r>
        </is>
      </c>
      <c r="F3787" s="22" t="inlineStr"/>
      <c r="G3787" s="23" t="n">
        <f>SUM(G3785:G3786)</f>
        <v>22.61</v>
      </c>
    </row>
    <row r="3788" customHeight="1" ht="15">
      <c r="A3788" s="2" t="inlineStr"/>
      <c r="B3788" s="2" t="inlineStr"/>
      <c r="C3788" s="2" t="inlineStr"/>
      <c r="D3788" s="2" t="inlineStr"/>
      <c r="E3788" s="24" t="inlineStr">
        <is>
          <r>
            <t xml:space="preserve">VALOR:</t>
          </r>
        </is>
      </c>
      <c r="F3788" s="24" t="inlineStr"/>
      <c r="G3788" s="25" t="n">
        <f>ROUND(SUM(G3783,G3787),2)</f>
        <v>69.15</v>
      </c>
    </row>
    <row r="3789" customHeight="1" ht="10">
      <c r="A3789" s="2" t="inlineStr"/>
      <c r="B3789" s="2" t="inlineStr"/>
      <c r="C3789" s="2" t="inlineStr"/>
      <c r="D3789" s="2" t="inlineStr"/>
      <c r="E3789" s="14" t="inlineStr"/>
      <c r="F3789" s="14" t="inlineStr"/>
      <c r="G3789" s="14" t="inlineStr"/>
    </row>
    <row r="3790" customHeight="1" ht="20">
      <c r="A3790" s="15" t="inlineStr">
        <is>
          <r>
            <t xml:space="preserve">3.12.32. ​47.04.030​ Válvula de descarga com registro próprio, DN= 1 1/4´​ (UN)</t>
          </r>
        </is>
      </c>
      <c r="B3790" s="15" t="inlineStr"/>
      <c r="C3790" s="15" t="inlineStr"/>
      <c r="D3790" s="15" t="inlineStr"/>
      <c r="E3790" s="15" t="inlineStr"/>
      <c r="F3790" s="15" t="inlineStr"/>
      <c r="G3790" s="15" t="inlineStr"/>
    </row>
    <row r="3791" customHeight="1" ht="15">
      <c r="A3791" s="16" t="inlineStr">
        <is>
          <r>
            <t xml:space="preserve">Material</t>
          </r>
        </is>
      </c>
      <c r="B3791" s="16" t="inlineStr"/>
      <c r="C3791" s="17" t="inlineStr">
        <is>
          <r>
            <t xml:space="preserve">FONTE</t>
          </r>
        </is>
      </c>
      <c r="D3791" s="17" t="inlineStr">
        <is>
          <r>
            <t xml:space="preserve">UNID</t>
          </r>
        </is>
      </c>
      <c r="E3791" s="17" t="inlineStr">
        <is>
          <r>
            <t xml:space="preserve">COEFICIENTE</t>
          </r>
        </is>
      </c>
      <c r="F3791" s="17" t="inlineStr">
        <is>
          <r>
            <t xml:space="preserve">PREÇO UNITÁRIO</t>
          </r>
        </is>
      </c>
      <c r="G3791" s="17" t="inlineStr">
        <is>
          <r>
            <t xml:space="preserve">TOTAL</t>
          </r>
        </is>
      </c>
    </row>
    <row r="3792" customHeight="1" ht="29">
      <c r="A3792" s="18" t="inlineStr">
        <is>
          <r>
            <t xml:space="preserve">B.09.000.069513</t>
          </r>
        </is>
      </c>
      <c r="B3792" s="19" t="inlineStr">
        <is>
          <r>
            <t xml:space="preserve">Adesivo para tubos PVC</t>
          </r>
        </is>
      </c>
      <c r="C3792" s="18" t="inlineStr">
        <is>
          <r>
            <t xml:space="preserve">SP Obras</t>
          </r>
        </is>
      </c>
      <c r="D3792" s="18" t="inlineStr">
        <is>
          <r>
            <t xml:space="preserve">KG</t>
          </r>
        </is>
      </c>
      <c r="E3792" s="20" t="n">
        <v>0.066</v>
      </c>
      <c r="F3792" s="21" t="n">
        <v>72.86</v>
      </c>
      <c r="G3792" s="21" t="n">
        <f>ROUND(ROUND(E3792,4)*F3792,2)</f>
        <v>4.81</v>
      </c>
    </row>
    <row r="3793" customHeight="1" ht="29">
      <c r="A3793" s="18" t="inlineStr">
        <is>
          <r>
            <t xml:space="preserve">O.02.000.069514</t>
          </r>
        </is>
      </c>
      <c r="B3793" s="19" t="inlineStr">
        <is>
          <r>
            <t xml:space="preserve">Solução limpadora para PVC</t>
          </r>
        </is>
      </c>
      <c r="C3793" s="18" t="inlineStr">
        <is>
          <r>
            <t xml:space="preserve">SP Obras</t>
          </r>
        </is>
      </c>
      <c r="D3793" s="18" t="inlineStr">
        <is>
          <r>
            <t xml:space="preserve">L</t>
          </r>
        </is>
      </c>
      <c r="E3793" s="20" t="n">
        <v>0.018</v>
      </c>
      <c r="F3793" s="21" t="n">
        <v>50.22</v>
      </c>
      <c r="G3793" s="21" t="n">
        <f>ROUND(ROUND(E3793,4)*F3793,2)</f>
        <v>0.9</v>
      </c>
    </row>
    <row r="3794" customHeight="1" ht="29">
      <c r="A3794" s="18" t="inlineStr">
        <is>
          <r>
            <t xml:space="preserve">O.02.000.062504</t>
          </r>
        </is>
      </c>
      <c r="B3794" s="19" t="inlineStr">
        <is>
          <r>
            <t xml:space="preserve">Tubo de PVC rígido soldável marrom, DN= 40mm (1 1/4´)</t>
          </r>
        </is>
      </c>
      <c r="C3794" s="18" t="inlineStr">
        <is>
          <r>
            <t xml:space="preserve">SP Obras</t>
          </r>
        </is>
      </c>
      <c r="D3794" s="18" t="inlineStr">
        <is>
          <r>
            <t xml:space="preserve">M</t>
          </r>
        </is>
      </c>
      <c r="E3794" s="20" t="n">
        <v>0.6</v>
      </c>
      <c r="F3794" s="21" t="n">
        <v>15.28</v>
      </c>
      <c r="G3794" s="21" t="n">
        <f>ROUND(ROUND(E3794,4)*F3794,2)</f>
        <v>9.17</v>
      </c>
    </row>
    <row r="3795" customHeight="1" ht="29">
      <c r="A3795" s="18" t="inlineStr">
        <is>
          <r>
            <t xml:space="preserve">O.11.000.064036</t>
          </r>
        </is>
      </c>
      <c r="B3795" s="19" t="inlineStr">
        <is>
          <r>
            <t xml:space="preserve">Válvula de descarga com registro de 1 1/4´, ref. Hidramax 2550 da Deca, Docol, Flux 3650 da Fabrimar ou equivalente</t>
          </r>
        </is>
      </c>
      <c r="C3795" s="18" t="inlineStr">
        <is>
          <r>
            <t xml:space="preserve">SP Obras</t>
          </r>
        </is>
      </c>
      <c r="D3795" s="18" t="inlineStr">
        <is>
          <r>
            <t xml:space="preserve">UN</t>
          </r>
        </is>
      </c>
      <c r="E3795" s="20" t="n">
        <v>1.0</v>
      </c>
      <c r="F3795" s="21" t="n">
        <v>229.19</v>
      </c>
      <c r="G3795" s="21" t="n">
        <f>ROUND(ROUND(E3795,4)*F3795,2)</f>
        <v>229.19</v>
      </c>
    </row>
    <row r="3796" customHeight="1" ht="15">
      <c r="A3796" s="2" t="inlineStr"/>
      <c r="B3796" s="2" t="inlineStr"/>
      <c r="C3796" s="2" t="inlineStr"/>
      <c r="D3796" s="2" t="inlineStr"/>
      <c r="E3796" s="22" t="inlineStr">
        <is>
          <r>
            <t xml:space="preserve">TOTAL Material:</t>
          </r>
        </is>
      </c>
      <c r="F3796" s="22" t="inlineStr"/>
      <c r="G3796" s="23" t="n">
        <f>SUM(G3792:G3795)</f>
        <v>244.07</v>
      </c>
    </row>
    <row r="3797" customHeight="1" ht="15">
      <c r="A3797" s="16" t="inlineStr">
        <is>
          <r>
            <t xml:space="preserve">Mão de Obra</t>
          </r>
        </is>
      </c>
      <c r="B3797" s="16" t="inlineStr"/>
      <c r="C3797" s="17" t="inlineStr">
        <is>
          <r>
            <t xml:space="preserve">FONTE</t>
          </r>
        </is>
      </c>
      <c r="D3797" s="17" t="inlineStr">
        <is>
          <r>
            <t xml:space="preserve">UNID</t>
          </r>
        </is>
      </c>
      <c r="E3797" s="17" t="inlineStr">
        <is>
          <r>
            <t xml:space="preserve">COEFICIENTE</t>
          </r>
        </is>
      </c>
      <c r="F3797" s="17" t="inlineStr">
        <is>
          <r>
            <t xml:space="preserve">PREÇO UNITÁRIO</t>
          </r>
        </is>
      </c>
      <c r="G3797" s="17" t="inlineStr">
        <is>
          <r>
            <t xml:space="preserve">TOTAL</t>
          </r>
        </is>
      </c>
    </row>
    <row r="3798" customHeight="1" ht="29">
      <c r="A3798" s="18" t="inlineStr">
        <is>
          <r>
            <t xml:space="preserve">B.01.000.010119</t>
          </r>
        </is>
      </c>
      <c r="B3798" s="19" t="inlineStr">
        <is>
          <r>
            <t xml:space="preserve">Ajudante de encanador</t>
          </r>
        </is>
      </c>
      <c r="C3798" s="18" t="inlineStr">
        <is>
          <r>
            <t xml:space="preserve">SP Obras</t>
          </r>
        </is>
      </c>
      <c r="D3798" s="18" t="inlineStr">
        <is>
          <r>
            <t xml:space="preserve">H</t>
          </r>
        </is>
      </c>
      <c r="E3798" s="20" t="n">
        <v>1.5</v>
      </c>
      <c r="F3798" s="21" t="n">
        <v>20.4363</v>
      </c>
      <c r="G3798" s="21" t="n">
        <f>ROUND(ROUND(E3798,4)*F3798,2)</f>
        <v>30.65</v>
      </c>
    </row>
    <row r="3799" customHeight="1" ht="29">
      <c r="A3799" s="18" t="inlineStr">
        <is>
          <r>
            <t xml:space="preserve">B.01.000.010118</t>
          </r>
        </is>
      </c>
      <c r="B3799" s="19" t="inlineStr">
        <is>
          <r>
            <t xml:space="preserve">Encanador</t>
          </r>
        </is>
      </c>
      <c r="C3799" s="18" t="inlineStr">
        <is>
          <r>
            <t xml:space="preserve">SP Obras</t>
          </r>
        </is>
      </c>
      <c r="D3799" s="18" t="inlineStr">
        <is>
          <r>
            <t xml:space="preserve">H</t>
          </r>
        </is>
      </c>
      <c r="E3799" s="20" t="n">
        <v>1.5</v>
      </c>
      <c r="F3799" s="21" t="n">
        <v>29.8021</v>
      </c>
      <c r="G3799" s="21" t="n">
        <f>ROUND(ROUND(E3799,4)*F3799,2)</f>
        <v>44.7</v>
      </c>
    </row>
    <row r="3800" customHeight="1" ht="15">
      <c r="A3800" s="2" t="inlineStr"/>
      <c r="B3800" s="2" t="inlineStr"/>
      <c r="C3800" s="2" t="inlineStr"/>
      <c r="D3800" s="2" t="inlineStr"/>
      <c r="E3800" s="22" t="inlineStr">
        <is>
          <r>
            <t xml:space="preserve">TOTAL Mão de Obra:</t>
          </r>
        </is>
      </c>
      <c r="F3800" s="22" t="inlineStr"/>
      <c r="G3800" s="23" t="n">
        <f>SUM(G3798:G3799)</f>
        <v>75.35</v>
      </c>
    </row>
    <row r="3801" customHeight="1" ht="15">
      <c r="A3801" s="2" t="inlineStr"/>
      <c r="B3801" s="2" t="inlineStr"/>
      <c r="C3801" s="2" t="inlineStr"/>
      <c r="D3801" s="2" t="inlineStr"/>
      <c r="E3801" s="24" t="inlineStr">
        <is>
          <r>
            <t xml:space="preserve">VALOR:</t>
          </r>
        </is>
      </c>
      <c r="F3801" s="24" t="inlineStr"/>
      <c r="G3801" s="25" t="n">
        <f>ROUND(SUM(G3796,G3800),2)</f>
        <v>319.43</v>
      </c>
    </row>
    <row r="3802" customHeight="1" ht="10">
      <c r="A3802" s="2" t="inlineStr"/>
      <c r="B3802" s="2" t="inlineStr"/>
      <c r="C3802" s="2" t="inlineStr"/>
      <c r="D3802" s="2" t="inlineStr"/>
      <c r="E3802" s="14" t="inlineStr"/>
      <c r="F3802" s="14" t="inlineStr"/>
      <c r="G3802" s="14" t="inlineStr"/>
    </row>
    <row r="3803" customHeight="1" ht="20">
      <c r="A3803" s="15" t="inlineStr">
        <is>
          <r>
            <t xml:space="preserve">3.12.33. ​48.02.400​ Reservatório em polietileno com tampa de rosca - capacidade de 1.000 litros​ (UN)</t>
          </r>
        </is>
      </c>
      <c r="B3803" s="15" t="inlineStr"/>
      <c r="C3803" s="15" t="inlineStr"/>
      <c r="D3803" s="15" t="inlineStr"/>
      <c r="E3803" s="15" t="inlineStr"/>
      <c r="F3803" s="15" t="inlineStr"/>
      <c r="G3803" s="15" t="inlineStr"/>
    </row>
    <row r="3804" customHeight="1" ht="15">
      <c r="A3804" s="16" t="inlineStr">
        <is>
          <r>
            <t xml:space="preserve">Material</t>
          </r>
        </is>
      </c>
      <c r="B3804" s="16" t="inlineStr"/>
      <c r="C3804" s="17" t="inlineStr">
        <is>
          <r>
            <t xml:space="preserve">FONTE</t>
          </r>
        </is>
      </c>
      <c r="D3804" s="17" t="inlineStr">
        <is>
          <r>
            <t xml:space="preserve">UNID</t>
          </r>
        </is>
      </c>
      <c r="E3804" s="17" t="inlineStr">
        <is>
          <r>
            <t xml:space="preserve">COEFICIENTE</t>
          </r>
        </is>
      </c>
      <c r="F3804" s="17" t="inlineStr">
        <is>
          <r>
            <t xml:space="preserve">PREÇO UNITÁRIO</t>
          </r>
        </is>
      </c>
      <c r="G3804" s="17" t="inlineStr">
        <is>
          <r>
            <t xml:space="preserve">TOTAL</t>
          </r>
        </is>
      </c>
    </row>
    <row r="3805" customHeight="1" ht="29">
      <c r="A3805" s="18" t="inlineStr">
        <is>
          <r>
            <t xml:space="preserve">O.18.000.065001</t>
          </r>
        </is>
      </c>
      <c r="B3805" s="19" t="inlineStr">
        <is>
          <r>
            <t xml:space="preserve">Reservatório em polietileno com tampa, capacidade de 1.000 litros; ref. Acqualimp, Fortlev, Tigre, Amanco ou equivalente</t>
          </r>
        </is>
      </c>
      <c r="C3805" s="18" t="inlineStr">
        <is>
          <r>
            <t xml:space="preserve">SP Obras</t>
          </r>
        </is>
      </c>
      <c r="D3805" s="18" t="inlineStr">
        <is>
          <r>
            <t xml:space="preserve">UN</t>
          </r>
        </is>
      </c>
      <c r="E3805" s="20" t="n">
        <v>1.0</v>
      </c>
      <c r="F3805" s="21" t="n">
        <v>900.36</v>
      </c>
      <c r="G3805" s="21" t="n">
        <f>ROUND(ROUND(E3805,4)*F3805,2)</f>
        <v>900.36</v>
      </c>
    </row>
    <row r="3806" customHeight="1" ht="15">
      <c r="A3806" s="2" t="inlineStr"/>
      <c r="B3806" s="2" t="inlineStr"/>
      <c r="C3806" s="2" t="inlineStr"/>
      <c r="D3806" s="2" t="inlineStr"/>
      <c r="E3806" s="22" t="inlineStr">
        <is>
          <r>
            <t xml:space="preserve">TOTAL Material:</t>
          </r>
        </is>
      </c>
      <c r="F3806" s="22" t="inlineStr"/>
      <c r="G3806" s="23" t="n">
        <f>SUM(G3805:G3805)</f>
        <v>900.36</v>
      </c>
    </row>
    <row r="3807" customHeight="1" ht="15">
      <c r="A3807" s="16" t="inlineStr">
        <is>
          <r>
            <t xml:space="preserve">Mão de Obra</t>
          </r>
        </is>
      </c>
      <c r="B3807" s="16" t="inlineStr"/>
      <c r="C3807" s="17" t="inlineStr">
        <is>
          <r>
            <t xml:space="preserve">FONTE</t>
          </r>
        </is>
      </c>
      <c r="D3807" s="17" t="inlineStr">
        <is>
          <r>
            <t xml:space="preserve">UNID</t>
          </r>
        </is>
      </c>
      <c r="E3807" s="17" t="inlineStr">
        <is>
          <r>
            <t xml:space="preserve">COEFICIENTE</t>
          </r>
        </is>
      </c>
      <c r="F3807" s="17" t="inlineStr">
        <is>
          <r>
            <t xml:space="preserve">PREÇO UNITÁRIO</t>
          </r>
        </is>
      </c>
      <c r="G3807" s="17" t="inlineStr">
        <is>
          <r>
            <t xml:space="preserve">TOTAL</t>
          </r>
        </is>
      </c>
    </row>
    <row r="3808" customHeight="1" ht="29">
      <c r="A3808" s="18" t="inlineStr">
        <is>
          <r>
            <t xml:space="preserve">B.01.000.010119</t>
          </r>
        </is>
      </c>
      <c r="B3808" s="19" t="inlineStr">
        <is>
          <r>
            <t xml:space="preserve">Ajudante de encanador</t>
          </r>
        </is>
      </c>
      <c r="C3808" s="18" t="inlineStr">
        <is>
          <r>
            <t xml:space="preserve">SP Obras</t>
          </r>
        </is>
      </c>
      <c r="D3808" s="18" t="inlineStr">
        <is>
          <r>
            <t xml:space="preserve">H</t>
          </r>
        </is>
      </c>
      <c r="E3808" s="20" t="n">
        <v>2.0</v>
      </c>
      <c r="F3808" s="21" t="n">
        <v>20.4363</v>
      </c>
      <c r="G3808" s="21" t="n">
        <f>ROUND(ROUND(E3808,4)*F3808,2)</f>
        <v>40.87</v>
      </c>
    </row>
    <row r="3809" customHeight="1" ht="29">
      <c r="A3809" s="18" t="inlineStr">
        <is>
          <r>
            <t xml:space="preserve">B.01.000.010118</t>
          </r>
        </is>
      </c>
      <c r="B3809" s="19" t="inlineStr">
        <is>
          <r>
            <t xml:space="preserve">Encanador</t>
          </r>
        </is>
      </c>
      <c r="C3809" s="18" t="inlineStr">
        <is>
          <r>
            <t xml:space="preserve">SP Obras</t>
          </r>
        </is>
      </c>
      <c r="D3809" s="18" t="inlineStr">
        <is>
          <r>
            <t xml:space="preserve">H</t>
          </r>
        </is>
      </c>
      <c r="E3809" s="20" t="n">
        <v>1.0</v>
      </c>
      <c r="F3809" s="21" t="n">
        <v>29.8021</v>
      </c>
      <c r="G3809" s="21" t="n">
        <f>ROUND(ROUND(E3809,4)*F3809,2)</f>
        <v>29.8</v>
      </c>
    </row>
    <row r="3810" customHeight="1" ht="15">
      <c r="A3810" s="2" t="inlineStr"/>
      <c r="B3810" s="2" t="inlineStr"/>
      <c r="C3810" s="2" t="inlineStr"/>
      <c r="D3810" s="2" t="inlineStr"/>
      <c r="E3810" s="22" t="inlineStr">
        <is>
          <r>
            <t xml:space="preserve">TOTAL Mão de Obra:</t>
          </r>
        </is>
      </c>
      <c r="F3810" s="22" t="inlineStr"/>
      <c r="G3810" s="23" t="n">
        <f>SUM(G3808:G3809)</f>
        <v>70.67</v>
      </c>
    </row>
    <row r="3811" customHeight="1" ht="15">
      <c r="A3811" s="2" t="inlineStr"/>
      <c r="B3811" s="2" t="inlineStr"/>
      <c r="C3811" s="2" t="inlineStr"/>
      <c r="D3811" s="2" t="inlineStr"/>
      <c r="E3811" s="24" t="inlineStr">
        <is>
          <r>
            <t xml:space="preserve">VALOR:</t>
          </r>
        </is>
      </c>
      <c r="F3811" s="24" t="inlineStr"/>
      <c r="G3811" s="25" t="n">
        <f>ROUND(SUM(G3806,G3810),2)</f>
        <v>971.04</v>
      </c>
    </row>
    <row r="3812" customHeight="1" ht="10">
      <c r="A3812" s="2" t="inlineStr"/>
      <c r="B3812" s="2" t="inlineStr"/>
      <c r="C3812" s="2" t="inlineStr"/>
      <c r="D3812" s="2" t="inlineStr"/>
      <c r="E3812" s="14" t="inlineStr"/>
      <c r="F3812" s="14" t="inlineStr"/>
      <c r="G3812" s="14" t="inlineStr"/>
    </row>
    <row r="3813" customHeight="1" ht="20">
      <c r="A3813" s="15" t="inlineStr">
        <is>
          <r>
            <t xml:space="preserve">3.12.34. ​48.05.010​ Torneira de boia, DN= 3/4´​ (UN)</t>
          </r>
        </is>
      </c>
      <c r="B3813" s="15" t="inlineStr"/>
      <c r="C3813" s="15" t="inlineStr"/>
      <c r="D3813" s="15" t="inlineStr"/>
      <c r="E3813" s="15" t="inlineStr"/>
      <c r="F3813" s="15" t="inlineStr"/>
      <c r="G3813" s="15" t="inlineStr"/>
    </row>
    <row r="3814" customHeight="1" ht="15">
      <c r="A3814" s="16" t="inlineStr">
        <is>
          <r>
            <t xml:space="preserve">Material</t>
          </r>
        </is>
      </c>
      <c r="B3814" s="16" t="inlineStr"/>
      <c r="C3814" s="17" t="inlineStr">
        <is>
          <r>
            <t xml:space="preserve">FONTE</t>
          </r>
        </is>
      </c>
      <c r="D3814" s="17" t="inlineStr">
        <is>
          <r>
            <t xml:space="preserve">UNID</t>
          </r>
        </is>
      </c>
      <c r="E3814" s="17" t="inlineStr">
        <is>
          <r>
            <t xml:space="preserve">COEFICIENTE</t>
          </r>
        </is>
      </c>
      <c r="F3814" s="17" t="inlineStr">
        <is>
          <r>
            <t xml:space="preserve">PREÇO UNITÁRIO</t>
          </r>
        </is>
      </c>
      <c r="G3814" s="17" t="inlineStr">
        <is>
          <r>
            <t xml:space="preserve">TOTAL</t>
          </r>
        </is>
      </c>
    </row>
    <row r="3815" customHeight="1" ht="29">
      <c r="A3815" s="18" t="inlineStr">
        <is>
          <r>
            <t xml:space="preserve">B.07.000.069552</t>
          </r>
        </is>
      </c>
      <c r="B3815" s="19" t="inlineStr">
        <is>
          <r>
            <t xml:space="preserve">Fita teflon de 18 mm</t>
          </r>
        </is>
      </c>
      <c r="C3815" s="18" t="inlineStr">
        <is>
          <r>
            <t xml:space="preserve">SP Obras</t>
          </r>
        </is>
      </c>
      <c r="D3815" s="18" t="inlineStr">
        <is>
          <r>
            <t xml:space="preserve">M</t>
          </r>
        </is>
      </c>
      <c r="E3815" s="20" t="n">
        <v>0.36</v>
      </c>
      <c r="F3815" s="21" t="n">
        <v>0.19</v>
      </c>
      <c r="G3815" s="21" t="n">
        <f>ROUND(ROUND(E3815,4)*F3815,2)</f>
        <v>0.07</v>
      </c>
    </row>
    <row r="3816" customHeight="1" ht="29">
      <c r="A3816" s="18" t="inlineStr">
        <is>
          <r>
            <t xml:space="preserve">O.08.000.069515</t>
          </r>
        </is>
      </c>
      <c r="B3816" s="19" t="inlineStr">
        <is>
          <r>
            <t xml:space="preserve">Torneira de boia liga de cobre (bronze e latão), plástico de engenharia, elastômeros, de 3/4"</t>
          </r>
        </is>
      </c>
      <c r="C3816" s="18" t="inlineStr">
        <is>
          <r>
            <t xml:space="preserve">SP Obras</t>
          </r>
        </is>
      </c>
      <c r="D3816" s="18" t="inlineStr">
        <is>
          <r>
            <t xml:space="preserve">UN</t>
          </r>
        </is>
      </c>
      <c r="E3816" s="20" t="n">
        <v>1.0</v>
      </c>
      <c r="F3816" s="21" t="n">
        <v>90.19</v>
      </c>
      <c r="G3816" s="21" t="n">
        <f>ROUND(ROUND(E3816,4)*F3816,2)</f>
        <v>90.19</v>
      </c>
    </row>
    <row r="3817" customHeight="1" ht="15">
      <c r="A3817" s="2" t="inlineStr"/>
      <c r="B3817" s="2" t="inlineStr"/>
      <c r="C3817" s="2" t="inlineStr"/>
      <c r="D3817" s="2" t="inlineStr"/>
      <c r="E3817" s="22" t="inlineStr">
        <is>
          <r>
            <t xml:space="preserve">TOTAL Material:</t>
          </r>
        </is>
      </c>
      <c r="F3817" s="22" t="inlineStr"/>
      <c r="G3817" s="23" t="n">
        <f>SUM(G3815:G3816)</f>
        <v>90.26</v>
      </c>
    </row>
    <row r="3818" customHeight="1" ht="15">
      <c r="A3818" s="16" t="inlineStr">
        <is>
          <r>
            <t xml:space="preserve">Mão de Obra</t>
          </r>
        </is>
      </c>
      <c r="B3818" s="16" t="inlineStr"/>
      <c r="C3818" s="17" t="inlineStr">
        <is>
          <r>
            <t xml:space="preserve">FONTE</t>
          </r>
        </is>
      </c>
      <c r="D3818" s="17" t="inlineStr">
        <is>
          <r>
            <t xml:space="preserve">UNID</t>
          </r>
        </is>
      </c>
      <c r="E3818" s="17" t="inlineStr">
        <is>
          <r>
            <t xml:space="preserve">COEFICIENTE</t>
          </r>
        </is>
      </c>
      <c r="F3818" s="17" t="inlineStr">
        <is>
          <r>
            <t xml:space="preserve">PREÇO UNITÁRIO</t>
          </r>
        </is>
      </c>
      <c r="G3818" s="17" t="inlineStr">
        <is>
          <r>
            <t xml:space="preserve">TOTAL</t>
          </r>
        </is>
      </c>
    </row>
    <row r="3819" customHeight="1" ht="29">
      <c r="A3819" s="18" t="inlineStr">
        <is>
          <r>
            <t xml:space="preserve">B.01.000.010119</t>
          </r>
        </is>
      </c>
      <c r="B3819" s="19" t="inlineStr">
        <is>
          <r>
            <t xml:space="preserve">Ajudante de encanador</t>
          </r>
        </is>
      </c>
      <c r="C3819" s="18" t="inlineStr">
        <is>
          <r>
            <t xml:space="preserve">SP Obras</t>
          </r>
        </is>
      </c>
      <c r="D3819" s="18" t="inlineStr">
        <is>
          <r>
            <t xml:space="preserve">H</t>
          </r>
        </is>
      </c>
      <c r="E3819" s="20" t="n">
        <v>0.3</v>
      </c>
      <c r="F3819" s="21" t="n">
        <v>20.4363</v>
      </c>
      <c r="G3819" s="21" t="n">
        <f>ROUND(ROUND(E3819,4)*F3819,2)</f>
        <v>6.13</v>
      </c>
    </row>
    <row r="3820" customHeight="1" ht="29">
      <c r="A3820" s="18" t="inlineStr">
        <is>
          <r>
            <t xml:space="preserve">B.01.000.010118</t>
          </r>
        </is>
      </c>
      <c r="B3820" s="19" t="inlineStr">
        <is>
          <r>
            <t xml:space="preserve">Encanador</t>
          </r>
        </is>
      </c>
      <c r="C3820" s="18" t="inlineStr">
        <is>
          <r>
            <t xml:space="preserve">SP Obras</t>
          </r>
        </is>
      </c>
      <c r="D3820" s="18" t="inlineStr">
        <is>
          <r>
            <t xml:space="preserve">H</t>
          </r>
        </is>
      </c>
      <c r="E3820" s="20" t="n">
        <v>0.3</v>
      </c>
      <c r="F3820" s="21" t="n">
        <v>29.8021</v>
      </c>
      <c r="G3820" s="21" t="n">
        <f>ROUND(ROUND(E3820,4)*F3820,2)</f>
        <v>8.94</v>
      </c>
    </row>
    <row r="3821" customHeight="1" ht="15">
      <c r="A3821" s="2" t="inlineStr"/>
      <c r="B3821" s="2" t="inlineStr"/>
      <c r="C3821" s="2" t="inlineStr"/>
      <c r="D3821" s="2" t="inlineStr"/>
      <c r="E3821" s="22" t="inlineStr">
        <is>
          <r>
            <t xml:space="preserve">TOTAL Mão de Obra:</t>
          </r>
        </is>
      </c>
      <c r="F3821" s="22" t="inlineStr"/>
      <c r="G3821" s="23" t="n">
        <f>SUM(G3819:G3820)</f>
        <v>15.07</v>
      </c>
    </row>
    <row r="3822" customHeight="1" ht="15">
      <c r="A3822" s="2" t="inlineStr"/>
      <c r="B3822" s="2" t="inlineStr"/>
      <c r="C3822" s="2" t="inlineStr"/>
      <c r="D3822" s="2" t="inlineStr"/>
      <c r="E3822" s="24" t="inlineStr">
        <is>
          <r>
            <t xml:space="preserve">VALOR:</t>
          </r>
        </is>
      </c>
      <c r="F3822" s="24" t="inlineStr"/>
      <c r="G3822" s="25" t="n">
        <f>ROUND(SUM(G3817,G3821),2)</f>
        <v>105.33</v>
      </c>
    </row>
    <row r="3823" customHeight="1" ht="10">
      <c r="A3823" s="2" t="inlineStr"/>
      <c r="B3823" s="2" t="inlineStr"/>
      <c r="C3823" s="2" t="inlineStr"/>
      <c r="D3823" s="2" t="inlineStr"/>
      <c r="E3823" s="14" t="inlineStr"/>
      <c r="F3823" s="14" t="inlineStr"/>
      <c r="G3823" s="14" t="inlineStr"/>
    </row>
    <row r="3824" customHeight="1" ht="20">
      <c r="A3824" s="15" t="inlineStr">
        <is>
          <r>
            <t xml:space="preserve">3.12.35. ​49.01.030​ Caixa sifonada de PVC rígido de 150 x 150 x 50 mm, com grelha​ (UN)</t>
          </r>
        </is>
      </c>
      <c r="B3824" s="15" t="inlineStr"/>
      <c r="C3824" s="15" t="inlineStr"/>
      <c r="D3824" s="15" t="inlineStr"/>
      <c r="E3824" s="15" t="inlineStr"/>
      <c r="F3824" s="15" t="inlineStr"/>
      <c r="G3824" s="15" t="inlineStr"/>
    </row>
    <row r="3825" customHeight="1" ht="15">
      <c r="A3825" s="16" t="inlineStr">
        <is>
          <r>
            <t xml:space="preserve">Material</t>
          </r>
        </is>
      </c>
      <c r="B3825" s="16" t="inlineStr"/>
      <c r="C3825" s="17" t="inlineStr">
        <is>
          <r>
            <t xml:space="preserve">FONTE</t>
          </r>
        </is>
      </c>
      <c r="D3825" s="17" t="inlineStr">
        <is>
          <r>
            <t xml:space="preserve">UNID</t>
          </r>
        </is>
      </c>
      <c r="E3825" s="17" t="inlineStr">
        <is>
          <r>
            <t xml:space="preserve">COEFICIENTE</t>
          </r>
        </is>
      </c>
      <c r="F3825" s="17" t="inlineStr">
        <is>
          <r>
            <t xml:space="preserve">PREÇO UNITÁRIO</t>
          </r>
        </is>
      </c>
      <c r="G3825" s="17" t="inlineStr">
        <is>
          <r>
            <t xml:space="preserve">TOTAL</t>
          </r>
        </is>
      </c>
    </row>
    <row r="3826" customHeight="1" ht="29">
      <c r="A3826" s="18" t="inlineStr">
        <is>
          <r>
            <t xml:space="preserve">O.02.000.067501</t>
          </r>
        </is>
      </c>
      <c r="B3826" s="19" t="inlineStr">
        <is>
          <r>
            <t xml:space="preserve">Caixa sifonada em PVC rígido de 150 x 150 x 50 mm</t>
          </r>
        </is>
      </c>
      <c r="C3826" s="18" t="inlineStr">
        <is>
          <r>
            <t xml:space="preserve">SP Obras</t>
          </r>
        </is>
      </c>
      <c r="D3826" s="18" t="inlineStr">
        <is>
          <r>
            <t xml:space="preserve">UN</t>
          </r>
        </is>
      </c>
      <c r="E3826" s="20" t="n">
        <v>1.0</v>
      </c>
      <c r="F3826" s="21" t="n">
        <v>39.23</v>
      </c>
      <c r="G3826" s="21" t="n">
        <f>ROUND(ROUND(E3826,4)*F3826,2)</f>
        <v>39.23</v>
      </c>
    </row>
    <row r="3827" customHeight="1" ht="29">
      <c r="A3827" s="18" t="inlineStr">
        <is>
          <r>
            <t xml:space="preserve">O.05.000.067548</t>
          </r>
        </is>
      </c>
      <c r="B3827" s="19" t="inlineStr">
        <is>
          <r>
            <t xml:space="preserve">Grelha metálica de 150 x 150 mm, para caixa sifonada ou ralo, ref. Metal Vila ou equivalente</t>
          </r>
        </is>
      </c>
      <c r="C3827" s="18" t="inlineStr">
        <is>
          <r>
            <t xml:space="preserve">SP Obras</t>
          </r>
        </is>
      </c>
      <c r="D3827" s="18" t="inlineStr">
        <is>
          <r>
            <t xml:space="preserve">UN</t>
          </r>
        </is>
      </c>
      <c r="E3827" s="20" t="n">
        <v>1.0</v>
      </c>
      <c r="F3827" s="21" t="n">
        <v>28.34</v>
      </c>
      <c r="G3827" s="21" t="n">
        <f>ROUND(ROUND(E3827,4)*F3827,2)</f>
        <v>28.34</v>
      </c>
    </row>
    <row r="3828" customHeight="1" ht="15">
      <c r="A3828" s="2" t="inlineStr"/>
      <c r="B3828" s="2" t="inlineStr"/>
      <c r="C3828" s="2" t="inlineStr"/>
      <c r="D3828" s="2" t="inlineStr"/>
      <c r="E3828" s="22" t="inlineStr">
        <is>
          <r>
            <t xml:space="preserve">TOTAL Material:</t>
          </r>
        </is>
      </c>
      <c r="F3828" s="22" t="inlineStr"/>
      <c r="G3828" s="23" t="n">
        <f>SUM(G3826:G3827)</f>
        <v>67.57</v>
      </c>
    </row>
    <row r="3829" customHeight="1" ht="15">
      <c r="A3829" s="16" t="inlineStr">
        <is>
          <r>
            <t xml:space="preserve">Mão de Obra</t>
          </r>
        </is>
      </c>
      <c r="B3829" s="16" t="inlineStr"/>
      <c r="C3829" s="17" t="inlineStr">
        <is>
          <r>
            <t xml:space="preserve">FONTE</t>
          </r>
        </is>
      </c>
      <c r="D3829" s="17" t="inlineStr">
        <is>
          <r>
            <t xml:space="preserve">UNID</t>
          </r>
        </is>
      </c>
      <c r="E3829" s="17" t="inlineStr">
        <is>
          <r>
            <t xml:space="preserve">COEFICIENTE</t>
          </r>
        </is>
      </c>
      <c r="F3829" s="17" t="inlineStr">
        <is>
          <r>
            <t xml:space="preserve">PREÇO UNITÁRIO</t>
          </r>
        </is>
      </c>
      <c r="G3829" s="17" t="inlineStr">
        <is>
          <r>
            <t xml:space="preserve">TOTAL</t>
          </r>
        </is>
      </c>
    </row>
    <row r="3830" customHeight="1" ht="29">
      <c r="A3830" s="18" t="inlineStr">
        <is>
          <r>
            <t xml:space="preserve">B.01.000.010119</t>
          </r>
        </is>
      </c>
      <c r="B3830" s="19" t="inlineStr">
        <is>
          <r>
            <t xml:space="preserve">Ajudante de encanador</t>
          </r>
        </is>
      </c>
      <c r="C3830" s="18" t="inlineStr">
        <is>
          <r>
            <t xml:space="preserve">SP Obras</t>
          </r>
        </is>
      </c>
      <c r="D3830" s="18" t="inlineStr">
        <is>
          <r>
            <t xml:space="preserve">H</t>
          </r>
        </is>
      </c>
      <c r="E3830" s="20" t="n">
        <v>1.0</v>
      </c>
      <c r="F3830" s="21" t="n">
        <v>20.4363</v>
      </c>
      <c r="G3830" s="21" t="n">
        <f>ROUND(ROUND(E3830,4)*F3830,2)</f>
        <v>20.44</v>
      </c>
    </row>
    <row r="3831" customHeight="1" ht="29">
      <c r="A3831" s="18" t="inlineStr">
        <is>
          <r>
            <t xml:space="preserve">B.01.000.010118</t>
          </r>
        </is>
      </c>
      <c r="B3831" s="19" t="inlineStr">
        <is>
          <r>
            <t xml:space="preserve">Encanador</t>
          </r>
        </is>
      </c>
      <c r="C3831" s="18" t="inlineStr">
        <is>
          <r>
            <t xml:space="preserve">SP Obras</t>
          </r>
        </is>
      </c>
      <c r="D3831" s="18" t="inlineStr">
        <is>
          <r>
            <t xml:space="preserve">H</t>
          </r>
        </is>
      </c>
      <c r="E3831" s="20" t="n">
        <v>1.0</v>
      </c>
      <c r="F3831" s="21" t="n">
        <v>29.8021</v>
      </c>
      <c r="G3831" s="21" t="n">
        <f>ROUND(ROUND(E3831,4)*F3831,2)</f>
        <v>29.8</v>
      </c>
    </row>
    <row r="3832" customHeight="1" ht="15">
      <c r="A3832" s="2" t="inlineStr"/>
      <c r="B3832" s="2" t="inlineStr"/>
      <c r="C3832" s="2" t="inlineStr"/>
      <c r="D3832" s="2" t="inlineStr"/>
      <c r="E3832" s="22" t="inlineStr">
        <is>
          <r>
            <t xml:space="preserve">TOTAL Mão de Obra:</t>
          </r>
        </is>
      </c>
      <c r="F3832" s="22" t="inlineStr"/>
      <c r="G3832" s="23" t="n">
        <f>SUM(G3830:G3831)</f>
        <v>50.24</v>
      </c>
    </row>
    <row r="3833" customHeight="1" ht="15">
      <c r="A3833" s="2" t="inlineStr"/>
      <c r="B3833" s="2" t="inlineStr"/>
      <c r="C3833" s="2" t="inlineStr"/>
      <c r="D3833" s="2" t="inlineStr"/>
      <c r="E3833" s="24" t="inlineStr">
        <is>
          <r>
            <t xml:space="preserve">VALOR:</t>
          </r>
        </is>
      </c>
      <c r="F3833" s="24" t="inlineStr"/>
      <c r="G3833" s="25" t="n">
        <f>ROUND(SUM(G3828,G3832),2)</f>
        <v>117.81</v>
      </c>
    </row>
    <row r="3834" customHeight="1" ht="10">
      <c r="A3834" s="2" t="inlineStr"/>
      <c r="B3834" s="2" t="inlineStr"/>
      <c r="C3834" s="2" t="inlineStr"/>
      <c r="D3834" s="2" t="inlineStr"/>
      <c r="E3834" s="14" t="inlineStr"/>
      <c r="F3834" s="14" t="inlineStr"/>
      <c r="G3834" s="14" t="inlineStr"/>
    </row>
    <row r="3835" customHeight="1" ht="20">
      <c r="A3835" s="15" t="inlineStr">
        <is>
          <r>
            <t xml:space="preserve">3.12.36. ​49.01.040​ Caixa sifonada de PVC rígido de 150 x 185 x 75 mm, com grelha​ (UN)</t>
          </r>
        </is>
      </c>
      <c r="B3835" s="15" t="inlineStr"/>
      <c r="C3835" s="15" t="inlineStr"/>
      <c r="D3835" s="15" t="inlineStr"/>
      <c r="E3835" s="15" t="inlineStr"/>
      <c r="F3835" s="15" t="inlineStr"/>
      <c r="G3835" s="15" t="inlineStr"/>
    </row>
    <row r="3836" customHeight="1" ht="15">
      <c r="A3836" s="16" t="inlineStr">
        <is>
          <r>
            <t xml:space="preserve">Material</t>
          </r>
        </is>
      </c>
      <c r="B3836" s="16" t="inlineStr"/>
      <c r="C3836" s="17" t="inlineStr">
        <is>
          <r>
            <t xml:space="preserve">FONTE</t>
          </r>
        </is>
      </c>
      <c r="D3836" s="17" t="inlineStr">
        <is>
          <r>
            <t xml:space="preserve">UNID</t>
          </r>
        </is>
      </c>
      <c r="E3836" s="17" t="inlineStr">
        <is>
          <r>
            <t xml:space="preserve">COEFICIENTE</t>
          </r>
        </is>
      </c>
      <c r="F3836" s="17" t="inlineStr">
        <is>
          <r>
            <t xml:space="preserve">PREÇO UNITÁRIO</t>
          </r>
        </is>
      </c>
      <c r="G3836" s="17" t="inlineStr">
        <is>
          <r>
            <t xml:space="preserve">TOTAL</t>
          </r>
        </is>
      </c>
    </row>
    <row r="3837" customHeight="1" ht="29">
      <c r="A3837" s="18" t="inlineStr">
        <is>
          <r>
            <t xml:space="preserve">O.02.000.090829</t>
          </r>
        </is>
      </c>
      <c r="B3837" s="19" t="inlineStr">
        <is>
          <r>
            <t xml:space="preserve">Caixa sifonada em PVC rígido de 150 x 185 x 75 mm; ref. Tigre ou equivalente</t>
          </r>
        </is>
      </c>
      <c r="C3837" s="18" t="inlineStr">
        <is>
          <r>
            <t xml:space="preserve">SP Obras</t>
          </r>
        </is>
      </c>
      <c r="D3837" s="18" t="inlineStr">
        <is>
          <r>
            <t xml:space="preserve">UN</t>
          </r>
        </is>
      </c>
      <c r="E3837" s="20" t="n">
        <v>1.0</v>
      </c>
      <c r="F3837" s="21" t="n">
        <v>46.95</v>
      </c>
      <c r="G3837" s="21" t="n">
        <f>ROUND(ROUND(E3837,4)*F3837,2)</f>
        <v>46.95</v>
      </c>
    </row>
    <row r="3838" customHeight="1" ht="29">
      <c r="A3838" s="18" t="inlineStr">
        <is>
          <r>
            <t xml:space="preserve">O.05.000.067548</t>
          </r>
        </is>
      </c>
      <c r="B3838" s="19" t="inlineStr">
        <is>
          <r>
            <t xml:space="preserve">Grelha metálica de 150 x 150 mm, para caixa sifonada ou ralo, ref. Metal Vila ou equivalente</t>
          </r>
        </is>
      </c>
      <c r="C3838" s="18" t="inlineStr">
        <is>
          <r>
            <t xml:space="preserve">SP Obras</t>
          </r>
        </is>
      </c>
      <c r="D3838" s="18" t="inlineStr">
        <is>
          <r>
            <t xml:space="preserve">UN</t>
          </r>
        </is>
      </c>
      <c r="E3838" s="20" t="n">
        <v>1.0</v>
      </c>
      <c r="F3838" s="21" t="n">
        <v>28.34</v>
      </c>
      <c r="G3838" s="21" t="n">
        <f>ROUND(ROUND(E3838,4)*F3838,2)</f>
        <v>28.34</v>
      </c>
    </row>
    <row r="3839" customHeight="1" ht="15">
      <c r="A3839" s="2" t="inlineStr"/>
      <c r="B3839" s="2" t="inlineStr"/>
      <c r="C3839" s="2" t="inlineStr"/>
      <c r="D3839" s="2" t="inlineStr"/>
      <c r="E3839" s="22" t="inlineStr">
        <is>
          <r>
            <t xml:space="preserve">TOTAL Material:</t>
          </r>
        </is>
      </c>
      <c r="F3839" s="22" t="inlineStr"/>
      <c r="G3839" s="23" t="n">
        <f>SUM(G3837:G3838)</f>
        <v>75.29</v>
      </c>
    </row>
    <row r="3840" customHeight="1" ht="15">
      <c r="A3840" s="16" t="inlineStr">
        <is>
          <r>
            <t xml:space="preserve">Mão de Obra</t>
          </r>
        </is>
      </c>
      <c r="B3840" s="16" t="inlineStr"/>
      <c r="C3840" s="17" t="inlineStr">
        <is>
          <r>
            <t xml:space="preserve">FONTE</t>
          </r>
        </is>
      </c>
      <c r="D3840" s="17" t="inlineStr">
        <is>
          <r>
            <t xml:space="preserve">UNID</t>
          </r>
        </is>
      </c>
      <c r="E3840" s="17" t="inlineStr">
        <is>
          <r>
            <t xml:space="preserve">COEFICIENTE</t>
          </r>
        </is>
      </c>
      <c r="F3840" s="17" t="inlineStr">
        <is>
          <r>
            <t xml:space="preserve">PREÇO UNITÁRIO</t>
          </r>
        </is>
      </c>
      <c r="G3840" s="17" t="inlineStr">
        <is>
          <r>
            <t xml:space="preserve">TOTAL</t>
          </r>
        </is>
      </c>
    </row>
    <row r="3841" customHeight="1" ht="29">
      <c r="A3841" s="18" t="inlineStr">
        <is>
          <r>
            <t xml:space="preserve">B.01.000.010119</t>
          </r>
        </is>
      </c>
      <c r="B3841" s="19" t="inlineStr">
        <is>
          <r>
            <t xml:space="preserve">Ajudante de encanador</t>
          </r>
        </is>
      </c>
      <c r="C3841" s="18" t="inlineStr">
        <is>
          <r>
            <t xml:space="preserve">SP Obras</t>
          </r>
        </is>
      </c>
      <c r="D3841" s="18" t="inlineStr">
        <is>
          <r>
            <t xml:space="preserve">H</t>
          </r>
        </is>
      </c>
      <c r="E3841" s="20" t="n">
        <v>1.0</v>
      </c>
      <c r="F3841" s="21" t="n">
        <v>20.4363</v>
      </c>
      <c r="G3841" s="21" t="n">
        <f>ROUND(ROUND(E3841,4)*F3841,2)</f>
        <v>20.44</v>
      </c>
    </row>
    <row r="3842" customHeight="1" ht="29">
      <c r="A3842" s="18" t="inlineStr">
        <is>
          <r>
            <t xml:space="preserve">B.01.000.010118</t>
          </r>
        </is>
      </c>
      <c r="B3842" s="19" t="inlineStr">
        <is>
          <r>
            <t xml:space="preserve">Encanador</t>
          </r>
        </is>
      </c>
      <c r="C3842" s="18" t="inlineStr">
        <is>
          <r>
            <t xml:space="preserve">SP Obras</t>
          </r>
        </is>
      </c>
      <c r="D3842" s="18" t="inlineStr">
        <is>
          <r>
            <t xml:space="preserve">H</t>
          </r>
        </is>
      </c>
      <c r="E3842" s="20" t="n">
        <v>1.0</v>
      </c>
      <c r="F3842" s="21" t="n">
        <v>29.8021</v>
      </c>
      <c r="G3842" s="21" t="n">
        <f>ROUND(ROUND(E3842,4)*F3842,2)</f>
        <v>29.8</v>
      </c>
    </row>
    <row r="3843" customHeight="1" ht="15">
      <c r="A3843" s="2" t="inlineStr"/>
      <c r="B3843" s="2" t="inlineStr"/>
      <c r="C3843" s="2" t="inlineStr"/>
      <c r="D3843" s="2" t="inlineStr"/>
      <c r="E3843" s="22" t="inlineStr">
        <is>
          <r>
            <t xml:space="preserve">TOTAL Mão de Obra:</t>
          </r>
        </is>
      </c>
      <c r="F3843" s="22" t="inlineStr"/>
      <c r="G3843" s="23" t="n">
        <f>SUM(G3841:G3842)</f>
        <v>50.24</v>
      </c>
    </row>
    <row r="3844" customHeight="1" ht="15">
      <c r="A3844" s="2" t="inlineStr"/>
      <c r="B3844" s="2" t="inlineStr"/>
      <c r="C3844" s="2" t="inlineStr"/>
      <c r="D3844" s="2" t="inlineStr"/>
      <c r="E3844" s="24" t="inlineStr">
        <is>
          <r>
            <t xml:space="preserve">VALOR:</t>
          </r>
        </is>
      </c>
      <c r="F3844" s="24" t="inlineStr"/>
      <c r="G3844" s="25" t="n">
        <f>ROUND(SUM(G3839,G3843),2)</f>
        <v>125.53</v>
      </c>
    </row>
    <row r="3845" customHeight="1" ht="10">
      <c r="A3845" s="2" t="inlineStr"/>
      <c r="B3845" s="2" t="inlineStr"/>
      <c r="C3845" s="2" t="inlineStr"/>
      <c r="D3845" s="2" t="inlineStr"/>
      <c r="E3845" s="14" t="inlineStr"/>
      <c r="F3845" s="14" t="inlineStr"/>
      <c r="G3845" s="14" t="inlineStr"/>
    </row>
    <row r="3846" customHeight="1" ht="20">
      <c r="A3846" s="15" t="inlineStr">
        <is>
          <r>
            <t xml:space="preserve">3.12.37. ​08.16.003​ Bacia sanitária infantil​ (UN)</t>
          </r>
        </is>
      </c>
      <c r="B3846" s="15" t="inlineStr"/>
      <c r="C3846" s="15" t="inlineStr"/>
      <c r="D3846" s="15" t="inlineStr"/>
      <c r="E3846" s="15" t="inlineStr"/>
      <c r="F3846" s="15" t="inlineStr"/>
      <c r="G3846" s="15" t="inlineStr"/>
    </row>
    <row r="3847" customHeight="1" ht="15">
      <c r="A3847" s="16" t="inlineStr">
        <is>
          <r>
            <t xml:space="preserve">Material</t>
          </r>
        </is>
      </c>
      <c r="B3847" s="16" t="inlineStr"/>
      <c r="C3847" s="17" t="inlineStr">
        <is>
          <r>
            <t xml:space="preserve">FONTE</t>
          </r>
        </is>
      </c>
      <c r="D3847" s="17" t="inlineStr">
        <is>
          <r>
            <t xml:space="preserve">UNID</t>
          </r>
        </is>
      </c>
      <c r="E3847" s="17" t="inlineStr">
        <is>
          <r>
            <t xml:space="preserve">COEFICIENTE</t>
          </r>
        </is>
      </c>
      <c r="F3847" s="17" t="inlineStr">
        <is>
          <r>
            <t xml:space="preserve">PREÇO UNITÁRIO</t>
          </r>
        </is>
      </c>
      <c r="G3847" s="17" t="inlineStr">
        <is>
          <r>
            <t xml:space="preserve">TOTAL</t>
          </r>
        </is>
      </c>
    </row>
    <row r="3848" customHeight="1" ht="15">
      <c r="A3848" s="18" t="inlineStr">
        <is>
          <r>
            <t xml:space="preserve">6.95.45</t>
          </r>
        </is>
      </c>
      <c r="B3848" s="19" t="inlineStr">
        <is>
          <r>
            <t xml:space="preserve">ASSENTO C/TAMPA PLASTICA BRANCA P/BACIA INFANTIL</t>
          </r>
        </is>
      </c>
      <c r="C3848" s="18" t="inlineStr">
        <is>
          <r>
            <t xml:space="preserve">SP Educação</t>
          </r>
        </is>
      </c>
      <c r="D3848" s="18" t="inlineStr">
        <is>
          <r>
            <t xml:space="preserve">UN</t>
          </r>
        </is>
      </c>
      <c r="E3848" s="30" t="n">
        <v>1.0</v>
      </c>
      <c r="F3848" s="21" t="n">
        <v>147.59</v>
      </c>
      <c r="G3848" s="21" t="n">
        <f>TRUNC(TRUNC(E3848,5)*F3848,2)</f>
        <v>147.59</v>
      </c>
    </row>
    <row r="3849" customHeight="1" ht="15">
      <c r="A3849" s="18" t="inlineStr">
        <is>
          <r>
            <t xml:space="preserve">6.55.52</t>
          </r>
        </is>
      </c>
      <c r="B3849" s="19" t="inlineStr">
        <is>
          <r>
            <t xml:space="preserve">BACIA INFANTIL SIFONADA DE LOUÇA BRANCA</t>
          </r>
        </is>
      </c>
      <c r="C3849" s="18" t="inlineStr">
        <is>
          <r>
            <t xml:space="preserve">SP Educação</t>
          </r>
        </is>
      </c>
      <c r="D3849" s="18" t="inlineStr">
        <is>
          <r>
            <t xml:space="preserve">UN</t>
          </r>
        </is>
      </c>
      <c r="E3849" s="30" t="n">
        <v>1.0</v>
      </c>
      <c r="F3849" s="21" t="n">
        <v>356.19</v>
      </c>
      <c r="G3849" s="21" t="n">
        <f>TRUNC(TRUNC(E3849,5)*F3849,2)</f>
        <v>356.19</v>
      </c>
    </row>
    <row r="3850" customHeight="1" ht="15">
      <c r="A3850" s="18" t="inlineStr">
        <is>
          <r>
            <t xml:space="preserve">6.95.03</t>
          </r>
        </is>
      </c>
      <c r="B3850" s="19" t="inlineStr">
        <is>
          <r>
            <t xml:space="preserve">BOLSA DE BORRACHA DN 100MM PARA BACIA SIFONADA</t>
          </r>
        </is>
      </c>
      <c r="C3850" s="18" t="inlineStr">
        <is>
          <r>
            <t xml:space="preserve">SP Educação</t>
          </r>
        </is>
      </c>
      <c r="D3850" s="18" t="inlineStr">
        <is>
          <r>
            <t xml:space="preserve">UN</t>
          </r>
        </is>
      </c>
      <c r="E3850" s="30" t="n">
        <v>1.0</v>
      </c>
      <c r="F3850" s="21" t="n">
        <v>9.27</v>
      </c>
      <c r="G3850" s="21" t="n">
        <f>TRUNC(TRUNC(E3850,5)*F3850,2)</f>
        <v>9.27</v>
      </c>
    </row>
    <row r="3851" customHeight="1" ht="15">
      <c r="A3851" s="18" t="inlineStr">
        <is>
          <r>
            <t xml:space="preserve">6.60.56</t>
          </r>
        </is>
      </c>
      <c r="B3851" s="19" t="inlineStr">
        <is>
          <r>
            <t xml:space="preserve">CONJUNTO DE FIXACAO CROMADO P/ BACIAS</t>
          </r>
        </is>
      </c>
      <c r="C3851" s="18" t="inlineStr">
        <is>
          <r>
            <t xml:space="preserve">SP Educação</t>
          </r>
        </is>
      </c>
      <c r="D3851" s="18" t="inlineStr">
        <is>
          <r>
            <t xml:space="preserve">UN</t>
          </r>
        </is>
      </c>
      <c r="E3851" s="30" t="n">
        <v>1.0</v>
      </c>
      <c r="F3851" s="21" t="n">
        <v>15.78</v>
      </c>
      <c r="G3851" s="21" t="n">
        <f>TRUNC(TRUNC(E3851,5)*F3851,2)</f>
        <v>15.78</v>
      </c>
    </row>
    <row r="3852" customHeight="1" ht="15">
      <c r="A3852" s="18" t="inlineStr">
        <is>
          <r>
            <t xml:space="preserve">6.60.53</t>
          </r>
        </is>
      </c>
      <c r="B3852" s="19" t="inlineStr">
        <is>
          <r>
            <t xml:space="preserve">TUBO LIGACAO CROMADO C/CANOPLA P/SANITARIOS</t>
          </r>
        </is>
      </c>
      <c r="C3852" s="18" t="inlineStr">
        <is>
          <r>
            <t xml:space="preserve">SP Educação</t>
          </r>
        </is>
      </c>
      <c r="D3852" s="18" t="inlineStr">
        <is>
          <r>
            <t xml:space="preserve">UN</t>
          </r>
        </is>
      </c>
      <c r="E3852" s="30" t="n">
        <v>1.0</v>
      </c>
      <c r="F3852" s="21" t="n">
        <v>32.88</v>
      </c>
      <c r="G3852" s="21" t="n">
        <f>TRUNC(TRUNC(E3852,5)*F3852,2)</f>
        <v>32.88</v>
      </c>
    </row>
    <row r="3853" customHeight="1" ht="15">
      <c r="A3853" s="2" t="inlineStr"/>
      <c r="B3853" s="2" t="inlineStr"/>
      <c r="C3853" s="2" t="inlineStr"/>
      <c r="D3853" s="2" t="inlineStr"/>
      <c r="E3853" s="22" t="inlineStr">
        <is>
          <r>
            <t xml:space="preserve">TOTAL Material:</t>
          </r>
        </is>
      </c>
      <c r="F3853" s="22" t="inlineStr"/>
      <c r="G3853" s="23" t="n">
        <f>SUM(G3848:G3852)</f>
        <v>561.71</v>
      </c>
    </row>
    <row r="3854" customHeight="1" ht="15">
      <c r="A3854" s="16" t="inlineStr">
        <is>
          <r>
            <t xml:space="preserve">Mão de Obra</t>
          </r>
        </is>
      </c>
      <c r="B3854" s="16" t="inlineStr"/>
      <c r="C3854" s="17" t="inlineStr">
        <is>
          <r>
            <t xml:space="preserve">FONTE</t>
          </r>
        </is>
      </c>
      <c r="D3854" s="17" t="inlineStr">
        <is>
          <r>
            <t xml:space="preserve">UNID</t>
          </r>
        </is>
      </c>
      <c r="E3854" s="17" t="inlineStr">
        <is>
          <r>
            <t xml:space="preserve">COEFICIENTE</t>
          </r>
        </is>
      </c>
      <c r="F3854" s="17" t="inlineStr">
        <is>
          <r>
            <t xml:space="preserve">PREÇO UNITÁRIO</t>
          </r>
        </is>
      </c>
      <c r="G3854" s="17" t="inlineStr">
        <is>
          <r>
            <t xml:space="preserve">TOTAL</t>
          </r>
        </is>
      </c>
    </row>
    <row r="3855" customHeight="1" ht="15">
      <c r="A3855" s="18" t="inlineStr">
        <is>
          <r>
            <t xml:space="preserve">1.01.19</t>
          </r>
        </is>
      </c>
      <c r="B3855" s="19" t="inlineStr">
        <is>
          <r>
            <t xml:space="preserve">AJUDANTE DE ENCANADOR</t>
          </r>
        </is>
      </c>
      <c r="C3855" s="18" t="inlineStr">
        <is>
          <r>
            <t xml:space="preserve">SP Educação</t>
          </r>
        </is>
      </c>
      <c r="D3855" s="18" t="inlineStr">
        <is>
          <r>
            <t xml:space="preserve">H</t>
          </r>
        </is>
      </c>
      <c r="E3855" s="30" t="n">
        <v>0.8</v>
      </c>
      <c r="F3855" s="21" t="n">
        <v>23.0436</v>
      </c>
      <c r="G3855" s="21" t="n">
        <f>TRUNC(TRUNC(E3855,5)*F3855,2)</f>
        <v>18.43</v>
      </c>
    </row>
    <row r="3856" customHeight="1" ht="15">
      <c r="A3856" s="18" t="inlineStr">
        <is>
          <r>
            <t xml:space="preserve">1.01.18</t>
          </r>
        </is>
      </c>
      <c r="B3856" s="19" t="inlineStr">
        <is>
          <r>
            <t xml:space="preserve">ENCANADOR</t>
          </r>
        </is>
      </c>
      <c r="C3856" s="18" t="inlineStr">
        <is>
          <r>
            <t xml:space="preserve">SP Educação</t>
          </r>
        </is>
      </c>
      <c r="D3856" s="18" t="inlineStr">
        <is>
          <r>
            <t xml:space="preserve">H</t>
          </r>
        </is>
      </c>
      <c r="E3856" s="30" t="n">
        <v>0.8</v>
      </c>
      <c r="F3856" s="21" t="n">
        <v>27.9276</v>
      </c>
      <c r="G3856" s="21" t="n">
        <f>TRUNC(TRUNC(E3856,5)*F3856,2)</f>
        <v>22.34</v>
      </c>
    </row>
    <row r="3857" customHeight="1" ht="15">
      <c r="A3857" s="2" t="inlineStr"/>
      <c r="B3857" s="2" t="inlineStr"/>
      <c r="C3857" s="2" t="inlineStr"/>
      <c r="D3857" s="2" t="inlineStr"/>
      <c r="E3857" s="22" t="inlineStr">
        <is>
          <r>
            <t xml:space="preserve">TOTAL Mão de Obra:</t>
          </r>
        </is>
      </c>
      <c r="F3857" s="22" t="inlineStr"/>
      <c r="G3857" s="23" t="n">
        <f>SUM(G3855:G3856)</f>
        <v>40.77</v>
      </c>
    </row>
    <row r="3858" customHeight="1" ht="15">
      <c r="A3858" s="2" t="inlineStr"/>
      <c r="B3858" s="2" t="inlineStr"/>
      <c r="C3858" s="2" t="inlineStr"/>
      <c r="D3858" s="2" t="inlineStr"/>
      <c r="E3858" s="24" t="inlineStr">
        <is>
          <r>
            <t xml:space="preserve">VALOR:</t>
          </r>
        </is>
      </c>
      <c r="F3858" s="24" t="inlineStr"/>
      <c r="G3858" s="25" t="n">
        <f>ROUND(SUM(G3853,G3857),2)</f>
        <v>602.48</v>
      </c>
    </row>
    <row r="3859" customHeight="1" ht="10">
      <c r="A3859" s="2" t="inlineStr"/>
      <c r="B3859" s="2" t="inlineStr"/>
      <c r="C3859" s="2" t="inlineStr"/>
      <c r="D3859" s="2" t="inlineStr"/>
      <c r="E3859" s="14" t="inlineStr"/>
      <c r="F3859" s="14" t="inlineStr"/>
      <c r="G3859" s="14" t="inlineStr"/>
    </row>
    <row r="3860" customHeight="1" ht="20">
      <c r="A3860" s="15" t="inlineStr">
        <is>
          <r>
            <t xml:space="preserve">3.12.38. ​94490​ REGISTRO DE ESFERA, PVC, SOLDÁVEL, COM VOLANTE, DN 32 MM - FORNECIMENTO E INSTALAÇÃO. AF_08/2021​ (UN)</t>
          </r>
        </is>
      </c>
      <c r="B3860" s="15" t="inlineStr"/>
      <c r="C3860" s="15" t="inlineStr"/>
      <c r="D3860" s="15" t="inlineStr"/>
      <c r="E3860" s="15" t="inlineStr"/>
      <c r="F3860" s="15" t="inlineStr"/>
      <c r="G3860" s="15" t="inlineStr"/>
    </row>
    <row r="3861" customHeight="1" ht="15">
      <c r="A3861" s="16" t="inlineStr">
        <is>
          <r>
            <t xml:space="preserve">Material</t>
          </r>
        </is>
      </c>
      <c r="B3861" s="16" t="inlineStr"/>
      <c r="C3861" s="17" t="inlineStr">
        <is>
          <r>
            <t xml:space="preserve">FONTE</t>
          </r>
        </is>
      </c>
      <c r="D3861" s="17" t="inlineStr">
        <is>
          <r>
            <t xml:space="preserve">UNID</t>
          </r>
        </is>
      </c>
      <c r="E3861" s="17" t="inlineStr">
        <is>
          <r>
            <t xml:space="preserve">COEFICIENTE</t>
          </r>
        </is>
      </c>
      <c r="F3861" s="17" t="inlineStr">
        <is>
          <r>
            <t xml:space="preserve">PREÇO UNITÁRIO</t>
          </r>
        </is>
      </c>
      <c r="G3861" s="17" t="inlineStr">
        <is>
          <r>
            <t xml:space="preserve">TOTAL</t>
          </r>
        </is>
      </c>
    </row>
    <row r="3862" customHeight="1" ht="15">
      <c r="A3862" s="18" t="inlineStr">
        <is>
          <r>
            <t xml:space="preserve">00020080</t>
          </r>
        </is>
      </c>
      <c r="B3862" s="19" t="inlineStr">
        <is>
          <r>
            <t xml:space="preserve">ADESIVO PLASTICO PARA PVC, FRASCO COM 175 GR</t>
          </r>
        </is>
      </c>
      <c r="C3862" s="18" t="inlineStr">
        <is>
          <r>
            <t xml:space="preserve">SINAPI</t>
          </r>
        </is>
      </c>
      <c r="D3862" s="18" t="inlineStr">
        <is>
          <r>
            <t xml:space="preserve">UN</t>
          </r>
        </is>
      </c>
      <c r="E3862" s="29" t="n">
        <v>0.04</v>
      </c>
      <c r="F3862" s="21" t="n">
        <v>19.84</v>
      </c>
      <c r="G3862" s="21" t="n">
        <f>TRUNC(TRUNC(E3862,8)*F3862,2)</f>
        <v>0.79</v>
      </c>
    </row>
    <row r="3863" customHeight="1" ht="15">
      <c r="A3863" s="18" t="inlineStr">
        <is>
          <r>
            <t xml:space="preserve">00038383</t>
          </r>
        </is>
      </c>
      <c r="B3863" s="19" t="inlineStr">
        <is>
          <r>
            <t xml:space="preserve">LIXA D'AGUA EM FOLHA, COR PRETA, GRAO 100</t>
          </r>
        </is>
      </c>
      <c r="C3863" s="18" t="inlineStr">
        <is>
          <r>
            <t xml:space="preserve">SINAPI</t>
          </r>
        </is>
      </c>
      <c r="D3863" s="18" t="inlineStr">
        <is>
          <r>
            <t xml:space="preserve">UN</t>
          </r>
        </is>
      </c>
      <c r="E3863" s="29" t="n">
        <v>0.008</v>
      </c>
      <c r="F3863" s="21" t="n">
        <v>2.38</v>
      </c>
      <c r="G3863" s="21" t="n">
        <f>TRUNC(TRUNC(E3863,8)*F3863,2)</f>
        <v>0.01</v>
      </c>
    </row>
    <row r="3864" customHeight="1" ht="21">
      <c r="A3864" s="18" t="inlineStr">
        <is>
          <r>
            <t xml:space="preserve">00011675</t>
          </r>
        </is>
      </c>
      <c r="B3864" s="19" t="inlineStr">
        <is>
          <r>
            <t xml:space="preserve">REGISTRO DE ESFERA, PVC, COM VOLANTE, VS, SOLDAVEL, DN 32 MM, COM CORPO DIVIDIDO</t>
          </r>
        </is>
      </c>
      <c r="C3864" s="18" t="inlineStr">
        <is>
          <r>
            <t xml:space="preserve">SINAPI</t>
          </r>
        </is>
      </c>
      <c r="D3864" s="18" t="inlineStr">
        <is>
          <r>
            <t xml:space="preserve">UN</t>
          </r>
        </is>
      </c>
      <c r="E3864" s="29" t="n">
        <v>1.0</v>
      </c>
      <c r="F3864" s="21" t="n">
        <v>50.75</v>
      </c>
      <c r="G3864" s="21" t="n">
        <f>TRUNC(TRUNC(E3864,8)*F3864,2)</f>
        <v>50.75</v>
      </c>
    </row>
    <row r="3865" customHeight="1" ht="21">
      <c r="A3865" s="18" t="inlineStr">
        <is>
          <r>
            <t xml:space="preserve">00020083</t>
          </r>
        </is>
      </c>
      <c r="B3865" s="19" t="inlineStr">
        <is>
          <r>
            <t xml:space="preserve">SOLUCAO PREPARADORA / LIMPADORA PARA PVC, FRASCO COM 1000 CM3</t>
          </r>
        </is>
      </c>
      <c r="C3865" s="18" t="inlineStr">
        <is>
          <r>
            <t xml:space="preserve">SINAPI</t>
          </r>
        </is>
      </c>
      <c r="D3865" s="18" t="inlineStr">
        <is>
          <r>
            <t xml:space="preserve">UN</t>
          </r>
        </is>
      </c>
      <c r="E3865" s="29" t="n">
        <v>0.0095</v>
      </c>
      <c r="F3865" s="21" t="n">
        <v>68.86</v>
      </c>
      <c r="G3865" s="21" t="n">
        <f>TRUNC(TRUNC(E3865,8)*F3865,2)</f>
        <v>0.65</v>
      </c>
    </row>
    <row r="3866" customHeight="1" ht="15">
      <c r="A3866" s="2" t="inlineStr"/>
      <c r="B3866" s="2" t="inlineStr"/>
      <c r="C3866" s="2" t="inlineStr"/>
      <c r="D3866" s="2" t="inlineStr"/>
      <c r="E3866" s="22" t="inlineStr">
        <is>
          <r>
            <t xml:space="preserve">TOTAL Material:</t>
          </r>
        </is>
      </c>
      <c r="F3866" s="22" t="inlineStr"/>
      <c r="G3866" s="23" t="n">
        <f>SUM(G3862:G3865)</f>
        <v>52.2</v>
      </c>
    </row>
    <row r="3867" customHeight="1" ht="15">
      <c r="A3867" s="16" t="inlineStr">
        <is>
          <r>
            <t xml:space="preserve">Mão de Obra com Encargos Complementares</t>
          </r>
        </is>
      </c>
      <c r="B3867" s="16" t="inlineStr"/>
      <c r="C3867" s="17" t="inlineStr">
        <is>
          <r>
            <t xml:space="preserve">FONTE</t>
          </r>
        </is>
      </c>
      <c r="D3867" s="17" t="inlineStr">
        <is>
          <r>
            <t xml:space="preserve">UNID</t>
          </r>
        </is>
      </c>
      <c r="E3867" s="17" t="inlineStr">
        <is>
          <r>
            <t xml:space="preserve">COEFICIENTE</t>
          </r>
        </is>
      </c>
      <c r="F3867" s="17" t="inlineStr">
        <is>
          <r>
            <t xml:space="preserve">PREÇO UNITÁRIO</t>
          </r>
        </is>
      </c>
      <c r="G3867" s="17" t="inlineStr">
        <is>
          <r>
            <t xml:space="preserve">TOTAL</t>
          </r>
        </is>
      </c>
    </row>
    <row r="3868" customHeight="1" ht="21">
      <c r="A3868" s="18" t="inlineStr">
        <is>
          <r>
            <t xml:space="preserve">88248</t>
          </r>
        </is>
      </c>
      <c r="B3868" s="19" t="inlineStr">
        <is>
          <r>
            <t xml:space="preserve">AUXILIAR DE ENCANADOR OU BOMBEIRO HIDRÁULICO COM ENCARGOS COMPLEMENTARES</t>
          </r>
        </is>
      </c>
      <c r="C3868" s="18" t="inlineStr">
        <is>
          <r>
            <t xml:space="preserve">SINAPI</t>
          </r>
        </is>
      </c>
      <c r="D3868" s="18" t="inlineStr">
        <is>
          <r>
            <t xml:space="preserve">H</t>
          </r>
        </is>
      </c>
      <c r="E3868" s="29" t="n">
        <v>0.0795</v>
      </c>
      <c r="F3868" s="21" t="n">
        <v>31.28</v>
      </c>
      <c r="G3868" s="21" t="n">
        <f>TRUNC(TRUNC(E3868,8)*F3868,2)</f>
        <v>2.48</v>
      </c>
    </row>
    <row r="3869" customHeight="1" ht="21">
      <c r="A3869" s="18" t="inlineStr">
        <is>
          <r>
            <t xml:space="preserve">88267</t>
          </r>
        </is>
      </c>
      <c r="B3869" s="19" t="inlineStr">
        <is>
          <r>
            <t xml:space="preserve">ENCANADOR OU BOMBEIRO HIDRÁULICO COM ENCARGOS COMPLEMENTARES</t>
          </r>
        </is>
      </c>
      <c r="C3869" s="18" t="inlineStr">
        <is>
          <r>
            <t xml:space="preserve">SINAPI</t>
          </r>
        </is>
      </c>
      <c r="D3869" s="18" t="inlineStr">
        <is>
          <r>
            <t xml:space="preserve">H</t>
          </r>
        </is>
      </c>
      <c r="E3869" s="29" t="n">
        <v>0.0795</v>
      </c>
      <c r="F3869" s="21" t="n">
        <v>38.17</v>
      </c>
      <c r="G3869" s="21" t="n">
        <f>TRUNC(TRUNC(E3869,8)*F3869,2)</f>
        <v>3.03</v>
      </c>
    </row>
    <row r="3870" customHeight="1" ht="18">
      <c r="A3870" s="2" t="inlineStr"/>
      <c r="B3870" s="2" t="inlineStr"/>
      <c r="C3870" s="2" t="inlineStr"/>
      <c r="D3870" s="2" t="inlineStr"/>
      <c r="E3870" s="22" t="inlineStr">
        <is>
          <r>
            <t xml:space="preserve">TOTAL Mão de Obra com Encargos Complementares:</t>
          </r>
        </is>
      </c>
      <c r="F3870" s="22" t="inlineStr"/>
      <c r="G3870" s="23" t="n">
        <f>SUM(G3868:G3869)</f>
        <v>5.51</v>
      </c>
    </row>
    <row r="3871" customHeight="1" ht="15">
      <c r="A3871" s="2" t="inlineStr"/>
      <c r="B3871" s="2" t="inlineStr"/>
      <c r="C3871" s="2" t="inlineStr"/>
      <c r="D3871" s="2" t="inlineStr"/>
      <c r="E3871" s="24" t="inlineStr">
        <is>
          <r>
            <t xml:space="preserve">VALOR:</t>
          </r>
        </is>
      </c>
      <c r="F3871" s="24" t="inlineStr"/>
      <c r="G3871" s="25" t="n">
        <f>ROUND(SUM(G3866,G3870),2)</f>
        <v>57.71</v>
      </c>
    </row>
    <row r="3872" customHeight="1" ht="10">
      <c r="A3872" s="2" t="inlineStr"/>
      <c r="B3872" s="2" t="inlineStr"/>
      <c r="C3872" s="2" t="inlineStr"/>
      <c r="D3872" s="2" t="inlineStr"/>
      <c r="E3872" s="14" t="inlineStr"/>
      <c r="F3872" s="14" t="inlineStr"/>
      <c r="G3872" s="14" t="inlineStr"/>
    </row>
    <row r="3873" customHeight="1" ht="20">
      <c r="A3873" s="15" t="inlineStr">
        <is>
          <r>
            <t xml:space="preserve">4.1.1. ​02.03.120​ Tapume fixo para fechamento de áreas, com portão​ (M2)</t>
          </r>
        </is>
      </c>
      <c r="B3873" s="15" t="inlineStr"/>
      <c r="C3873" s="15" t="inlineStr"/>
      <c r="D3873" s="15" t="inlineStr"/>
      <c r="E3873" s="15" t="inlineStr"/>
      <c r="F3873" s="15" t="inlineStr"/>
      <c r="G3873" s="15" t="inlineStr"/>
    </row>
    <row r="3874" customHeight="1" ht="15">
      <c r="A3874" s="16" t="inlineStr">
        <is>
          <r>
            <t xml:space="preserve">Material</t>
          </r>
        </is>
      </c>
      <c r="B3874" s="16" t="inlineStr"/>
      <c r="C3874" s="17" t="inlineStr">
        <is>
          <r>
            <t xml:space="preserve">FONTE</t>
          </r>
        </is>
      </c>
      <c r="D3874" s="17" t="inlineStr">
        <is>
          <r>
            <t xml:space="preserve">UNID</t>
          </r>
        </is>
      </c>
      <c r="E3874" s="17" t="inlineStr">
        <is>
          <r>
            <t xml:space="preserve">COEFICIENTE</t>
          </r>
        </is>
      </c>
      <c r="F3874" s="17" t="inlineStr">
        <is>
          <r>
            <t xml:space="preserve">PREÇO UNITÁRIO</t>
          </r>
        </is>
      </c>
      <c r="G3874" s="17" t="inlineStr">
        <is>
          <r>
            <t xml:space="preserve">TOTAL</t>
          </r>
        </is>
      </c>
    </row>
    <row r="3875" customHeight="1" ht="29">
      <c r="A3875" s="18" t="inlineStr">
        <is>
          <r>
            <t xml:space="preserve">D.03.000.021030</t>
          </r>
        </is>
      </c>
      <c r="B3875" s="19" t="inlineStr">
        <is>
          <r>
            <t xml:space="preserve">Chapa compensada cola PVA resinada de 6mm (2,20 x 1,10)m</t>
          </r>
        </is>
      </c>
      <c r="C3875" s="18" t="inlineStr">
        <is>
          <r>
            <t xml:space="preserve">SP Obras</t>
          </r>
        </is>
      </c>
      <c r="D3875" s="18" t="inlineStr">
        <is>
          <r>
            <t xml:space="preserve">M2</t>
          </r>
        </is>
      </c>
      <c r="E3875" s="20" t="n">
        <v>0.55</v>
      </c>
      <c r="F3875" s="21" t="n">
        <v>15.03</v>
      </c>
      <c r="G3875" s="21" t="n">
        <f>ROUND(ROUND(E3875,4)*F3875,2)</f>
        <v>8.27</v>
      </c>
    </row>
    <row r="3876" customHeight="1" ht="29">
      <c r="A3876" s="18" t="inlineStr">
        <is>
          <r>
            <t xml:space="preserve">D.02.000.021009</t>
          </r>
        </is>
      </c>
      <c r="B3876" s="19" t="inlineStr">
        <is>
          <r>
            <t xml:space="preserve">Pontalete de cedrinho de 75 mm x 75 mm - 3ª construção</t>
          </r>
        </is>
      </c>
      <c r="C3876" s="18" t="inlineStr">
        <is>
          <r>
            <t xml:space="preserve">SP Obras</t>
          </r>
        </is>
      </c>
      <c r="D3876" s="18" t="inlineStr">
        <is>
          <r>
            <t xml:space="preserve">M</t>
          </r>
        </is>
      </c>
      <c r="E3876" s="20" t="n">
        <v>1.58</v>
      </c>
      <c r="F3876" s="21" t="n">
        <v>22.14</v>
      </c>
      <c r="G3876" s="21" t="n">
        <f>ROUND(ROUND(E3876,4)*F3876,2)</f>
        <v>34.98</v>
      </c>
    </row>
    <row r="3877" customHeight="1" ht="29">
      <c r="A3877" s="18" t="inlineStr">
        <is>
          <r>
            <t xml:space="preserve">E.02.000.026760</t>
          </r>
        </is>
      </c>
      <c r="B3877" s="19" t="inlineStr">
        <is>
          <r>
            <t xml:space="preserve">Prego diversas bitolas (referência 18 x 27)</t>
          </r>
        </is>
      </c>
      <c r="C3877" s="18" t="inlineStr">
        <is>
          <r>
            <t xml:space="preserve">SP Obras</t>
          </r>
        </is>
      </c>
      <c r="D3877" s="18" t="inlineStr">
        <is>
          <r>
            <t xml:space="preserve">KG</t>
          </r>
        </is>
      </c>
      <c r="E3877" s="20" t="n">
        <v>0.15</v>
      </c>
      <c r="F3877" s="21" t="n">
        <v>10.42</v>
      </c>
      <c r="G3877" s="21" t="n">
        <f>ROUND(ROUND(E3877,4)*F3877,2)</f>
        <v>1.56</v>
      </c>
    </row>
    <row r="3878" customHeight="1" ht="29">
      <c r="A3878" s="18" t="inlineStr">
        <is>
          <r>
            <t xml:space="preserve">J.02.000.037513</t>
          </r>
        </is>
      </c>
      <c r="B3878" s="19" t="inlineStr">
        <is>
          <r>
            <t xml:space="preserve">Tinta latex, acabamento fosco aveludado, ref. coral 3 em 1 da Coral, rende e cobre muito da Suvinil ou equivalente</t>
          </r>
        </is>
      </c>
      <c r="C3878" s="18" t="inlineStr">
        <is>
          <r>
            <t xml:space="preserve">SP Obras</t>
          </r>
        </is>
      </c>
      <c r="D3878" s="18" t="inlineStr">
        <is>
          <r>
            <t xml:space="preserve">L</t>
          </r>
        </is>
      </c>
      <c r="E3878" s="20" t="n">
        <v>0.175</v>
      </c>
      <c r="F3878" s="21" t="n">
        <v>17.32</v>
      </c>
      <c r="G3878" s="21" t="n">
        <f>ROUND(ROUND(E3878,4)*F3878,2)</f>
        <v>3.03</v>
      </c>
    </row>
    <row r="3879" customHeight="1" ht="15">
      <c r="A3879" s="2" t="inlineStr"/>
      <c r="B3879" s="2" t="inlineStr"/>
      <c r="C3879" s="2" t="inlineStr"/>
      <c r="D3879" s="2" t="inlineStr"/>
      <c r="E3879" s="22" t="inlineStr">
        <is>
          <r>
            <t xml:space="preserve">TOTAL Material:</t>
          </r>
        </is>
      </c>
      <c r="F3879" s="22" t="inlineStr"/>
      <c r="G3879" s="23" t="n">
        <f>SUM(G3875:G3878)</f>
        <v>47.84</v>
      </c>
    </row>
    <row r="3880" customHeight="1" ht="15">
      <c r="A3880" s="16" t="inlineStr">
        <is>
          <r>
            <t xml:space="preserve">Mão de Obra</t>
          </r>
        </is>
      </c>
      <c r="B3880" s="16" t="inlineStr"/>
      <c r="C3880" s="17" t="inlineStr">
        <is>
          <r>
            <t xml:space="preserve">FONTE</t>
          </r>
        </is>
      </c>
      <c r="D3880" s="17" t="inlineStr">
        <is>
          <r>
            <t xml:space="preserve">UNID</t>
          </r>
        </is>
      </c>
      <c r="E3880" s="17" t="inlineStr">
        <is>
          <r>
            <t xml:space="preserve">COEFICIENTE</t>
          </r>
        </is>
      </c>
      <c r="F3880" s="17" t="inlineStr">
        <is>
          <r>
            <t xml:space="preserve">PREÇO UNITÁRIO</t>
          </r>
        </is>
      </c>
      <c r="G3880" s="17" t="inlineStr">
        <is>
          <r>
            <t xml:space="preserve">TOTAL</t>
          </r>
        </is>
      </c>
    </row>
    <row r="3881" customHeight="1" ht="29">
      <c r="A3881" s="18" t="inlineStr">
        <is>
          <r>
            <t xml:space="preserve">B.01.000.010112</t>
          </r>
        </is>
      </c>
      <c r="B3881" s="19" t="inlineStr">
        <is>
          <r>
            <t xml:space="preserve">Ajudante de carpinteiro</t>
          </r>
        </is>
      </c>
      <c r="C3881" s="18" t="inlineStr">
        <is>
          <r>
            <t xml:space="preserve">SP Obras</t>
          </r>
        </is>
      </c>
      <c r="D3881" s="18" t="inlineStr">
        <is>
          <r>
            <t xml:space="preserve">H</t>
          </r>
        </is>
      </c>
      <c r="E3881" s="20" t="n">
        <v>0.8</v>
      </c>
      <c r="F3881" s="21" t="n">
        <v>20.4363</v>
      </c>
      <c r="G3881" s="21" t="n">
        <f>ROUND(ROUND(E3881,4)*F3881,2)</f>
        <v>16.35</v>
      </c>
    </row>
    <row r="3882" customHeight="1" ht="29">
      <c r="A3882" s="18" t="inlineStr">
        <is>
          <r>
            <t xml:space="preserve">B.01.000.010141</t>
          </r>
        </is>
      </c>
      <c r="B3882" s="19" t="inlineStr">
        <is>
          <r>
            <t xml:space="preserve">Ajudante de pintor</t>
          </r>
        </is>
      </c>
      <c r="C3882" s="18" t="inlineStr">
        <is>
          <r>
            <t xml:space="preserve">SP Obras</t>
          </r>
        </is>
      </c>
      <c r="D3882" s="18" t="inlineStr">
        <is>
          <r>
            <t xml:space="preserve">H</t>
          </r>
        </is>
      </c>
      <c r="E3882" s="20" t="n">
        <v>0.28</v>
      </c>
      <c r="F3882" s="21" t="n">
        <v>20.4363</v>
      </c>
      <c r="G3882" s="21" t="n">
        <f>ROUND(ROUND(E3882,4)*F3882,2)</f>
        <v>5.72</v>
      </c>
    </row>
    <row r="3883" customHeight="1" ht="29">
      <c r="A3883" s="18" t="inlineStr">
        <is>
          <r>
            <t xml:space="preserve">B.01.000.010111</t>
          </r>
        </is>
      </c>
      <c r="B3883" s="19" t="inlineStr">
        <is>
          <r>
            <t xml:space="preserve">Carpinteiro</t>
          </r>
        </is>
      </c>
      <c r="C3883" s="18" t="inlineStr">
        <is>
          <r>
            <t xml:space="preserve">SP Obras</t>
          </r>
        </is>
      </c>
      <c r="D3883" s="18" t="inlineStr">
        <is>
          <r>
            <t xml:space="preserve">H</t>
          </r>
        </is>
      </c>
      <c r="E3883" s="20" t="n">
        <v>0.8</v>
      </c>
      <c r="F3883" s="21" t="n">
        <v>24.8727</v>
      </c>
      <c r="G3883" s="21" t="n">
        <f>ROUND(ROUND(E3883,4)*F3883,2)</f>
        <v>19.9</v>
      </c>
    </row>
    <row r="3884" customHeight="1" ht="29">
      <c r="A3884" s="18" t="inlineStr">
        <is>
          <r>
            <t xml:space="preserve">B.01.000.010139</t>
          </r>
        </is>
      </c>
      <c r="B3884" s="19" t="inlineStr">
        <is>
          <r>
            <t xml:space="preserve">Pedreiro</t>
          </r>
        </is>
      </c>
      <c r="C3884" s="18" t="inlineStr">
        <is>
          <r>
            <t xml:space="preserve">SP Obras</t>
          </r>
        </is>
      </c>
      <c r="D3884" s="18" t="inlineStr">
        <is>
          <r>
            <t xml:space="preserve">H</t>
          </r>
        </is>
      </c>
      <c r="E3884" s="20" t="n">
        <v>0.112</v>
      </c>
      <c r="F3884" s="21" t="n">
        <v>24.8727</v>
      </c>
      <c r="G3884" s="21" t="n">
        <f>ROUND(ROUND(E3884,4)*F3884,2)</f>
        <v>2.79</v>
      </c>
    </row>
    <row r="3885" customHeight="1" ht="29">
      <c r="A3885" s="18" t="inlineStr">
        <is>
          <r>
            <t xml:space="preserve">B.01.000.010140</t>
          </r>
        </is>
      </c>
      <c r="B3885" s="19" t="inlineStr">
        <is>
          <r>
            <t xml:space="preserve">Pintor</t>
          </r>
        </is>
      </c>
      <c r="C3885" s="18" t="inlineStr">
        <is>
          <r>
            <t xml:space="preserve">SP Obras</t>
          </r>
        </is>
      </c>
      <c r="D3885" s="18" t="inlineStr">
        <is>
          <r>
            <t xml:space="preserve">H</t>
          </r>
        </is>
      </c>
      <c r="E3885" s="20" t="n">
        <v>0.315</v>
      </c>
      <c r="F3885" s="21" t="n">
        <v>29.8021</v>
      </c>
      <c r="G3885" s="21" t="n">
        <f>ROUND(ROUND(E3885,4)*F3885,2)</f>
        <v>9.39</v>
      </c>
    </row>
    <row r="3886" customHeight="1" ht="15">
      <c r="A3886" s="2" t="inlineStr"/>
      <c r="B3886" s="2" t="inlineStr"/>
      <c r="C3886" s="2" t="inlineStr"/>
      <c r="D3886" s="2" t="inlineStr"/>
      <c r="E3886" s="22" t="inlineStr">
        <is>
          <r>
            <t xml:space="preserve">TOTAL Mão de Obra:</t>
          </r>
        </is>
      </c>
      <c r="F3886" s="22" t="inlineStr"/>
      <c r="G3886" s="23" t="n">
        <f>SUM(G3881:G3885)</f>
        <v>54.15</v>
      </c>
    </row>
    <row r="3887" customHeight="1" ht="15">
      <c r="A3887" s="2" t="inlineStr"/>
      <c r="B3887" s="2" t="inlineStr"/>
      <c r="C3887" s="2" t="inlineStr"/>
      <c r="D3887" s="2" t="inlineStr"/>
      <c r="E3887" s="24" t="inlineStr">
        <is>
          <r>
            <t xml:space="preserve">VALOR:</t>
          </r>
        </is>
      </c>
      <c r="F3887" s="24" t="inlineStr"/>
      <c r="G3887" s="25" t="n">
        <f>ROUND(SUM(G3879,G3886),2)</f>
        <v>101.99</v>
      </c>
    </row>
    <row r="3888" customHeight="1" ht="10">
      <c r="A3888" s="2" t="inlineStr"/>
      <c r="B3888" s="2" t="inlineStr"/>
      <c r="C3888" s="2" t="inlineStr"/>
      <c r="D3888" s="2" t="inlineStr"/>
      <c r="E3888" s="14" t="inlineStr"/>
      <c r="F3888" s="14" t="inlineStr"/>
      <c r="G3888" s="14" t="inlineStr"/>
    </row>
    <row r="3889" customHeight="1" ht="20">
      <c r="A3889" s="15" t="inlineStr">
        <is>
          <r>
            <t xml:space="preserve">4.1.2. ​02.10.020​ Locação de obra de edificação​ (M2)</t>
          </r>
        </is>
      </c>
      <c r="B3889" s="15" t="inlineStr"/>
      <c r="C3889" s="15" t="inlineStr"/>
      <c r="D3889" s="15" t="inlineStr"/>
      <c r="E3889" s="15" t="inlineStr"/>
      <c r="F3889" s="15" t="inlineStr"/>
      <c r="G3889" s="15" t="inlineStr"/>
    </row>
    <row r="3890" customHeight="1" ht="15">
      <c r="A3890" s="16" t="inlineStr">
        <is>
          <r>
            <t xml:space="preserve">Material</t>
          </r>
        </is>
      </c>
      <c r="B3890" s="16" t="inlineStr"/>
      <c r="C3890" s="17" t="inlineStr">
        <is>
          <r>
            <t xml:space="preserve">FONTE</t>
          </r>
        </is>
      </c>
      <c r="D3890" s="17" t="inlineStr">
        <is>
          <r>
            <t xml:space="preserve">UNID</t>
          </r>
        </is>
      </c>
      <c r="E3890" s="17" t="inlineStr">
        <is>
          <r>
            <t xml:space="preserve">COEFICIENTE</t>
          </r>
        </is>
      </c>
      <c r="F3890" s="17" t="inlineStr">
        <is>
          <r>
            <t xml:space="preserve">PREÇO UNITÁRIO</t>
          </r>
        </is>
      </c>
      <c r="G3890" s="17" t="inlineStr">
        <is>
          <r>
            <t xml:space="preserve">TOTAL</t>
          </r>
        </is>
      </c>
    </row>
    <row r="3891" customHeight="1" ht="29">
      <c r="A3891" s="18" t="inlineStr">
        <is>
          <r>
            <t xml:space="preserve">E.02.000.027025</t>
          </r>
        </is>
      </c>
      <c r="B3891" s="19" t="inlineStr">
        <is>
          <r>
            <t xml:space="preserve">Arame galvanizado nº 16 BWG</t>
          </r>
        </is>
      </c>
      <c r="C3891" s="18" t="inlineStr">
        <is>
          <r>
            <t xml:space="preserve">SP Obras</t>
          </r>
        </is>
      </c>
      <c r="D3891" s="18" t="inlineStr">
        <is>
          <r>
            <t xml:space="preserve">KG</t>
          </r>
        </is>
      </c>
      <c r="E3891" s="20" t="n">
        <v>0.02</v>
      </c>
      <c r="F3891" s="21" t="n">
        <v>15.3</v>
      </c>
      <c r="G3891" s="21" t="n">
        <f>ROUND(ROUND(E3891,4)*F3891,2)</f>
        <v>0.31</v>
      </c>
    </row>
    <row r="3892" customHeight="1" ht="29">
      <c r="A3892" s="18" t="inlineStr">
        <is>
          <r>
            <t xml:space="preserve">D.02.000.021009</t>
          </r>
        </is>
      </c>
      <c r="B3892" s="19" t="inlineStr">
        <is>
          <r>
            <t xml:space="preserve">Pontalete de cedrinho de 75 mm x 75 mm - 3ª construção</t>
          </r>
        </is>
      </c>
      <c r="C3892" s="18" t="inlineStr">
        <is>
          <r>
            <t xml:space="preserve">SP Obras</t>
          </r>
        </is>
      </c>
      <c r="D3892" s="18" t="inlineStr">
        <is>
          <r>
            <t xml:space="preserve">M</t>
          </r>
        </is>
      </c>
      <c r="E3892" s="20" t="n">
        <v>0.04</v>
      </c>
      <c r="F3892" s="21" t="n">
        <v>22.14</v>
      </c>
      <c r="G3892" s="21" t="n">
        <f>ROUND(ROUND(E3892,4)*F3892,2)</f>
        <v>0.89</v>
      </c>
    </row>
    <row r="3893" customHeight="1" ht="29">
      <c r="A3893" s="18" t="inlineStr">
        <is>
          <r>
            <t xml:space="preserve">E.02.000.026760</t>
          </r>
        </is>
      </c>
      <c r="B3893" s="19" t="inlineStr">
        <is>
          <r>
            <t xml:space="preserve">Prego diversas bitolas (referência 18 x 27)</t>
          </r>
        </is>
      </c>
      <c r="C3893" s="18" t="inlineStr">
        <is>
          <r>
            <t xml:space="preserve">SP Obras</t>
          </r>
        </is>
      </c>
      <c r="D3893" s="18" t="inlineStr">
        <is>
          <r>
            <t xml:space="preserve">KG</t>
          </r>
        </is>
      </c>
      <c r="E3893" s="20" t="n">
        <v>0.012</v>
      </c>
      <c r="F3893" s="21" t="n">
        <v>10.42</v>
      </c>
      <c r="G3893" s="21" t="n">
        <f>ROUND(ROUND(E3893,4)*F3893,2)</f>
        <v>0.13</v>
      </c>
    </row>
    <row r="3894" customHeight="1" ht="29">
      <c r="A3894" s="18" t="inlineStr">
        <is>
          <r>
            <t xml:space="preserve">D.02.000.021021</t>
          </r>
        </is>
      </c>
      <c r="B3894" s="19" t="inlineStr">
        <is>
          <r>
            <t xml:space="preserve">Tábua cedrinho 25 mm x 300 mm de 3ª</t>
          </r>
        </is>
      </c>
      <c r="C3894" s="18" t="inlineStr">
        <is>
          <r>
            <t xml:space="preserve">SP Obras</t>
          </r>
        </is>
      </c>
      <c r="D3894" s="18" t="inlineStr">
        <is>
          <r>
            <t xml:space="preserve">M2</t>
          </r>
        </is>
      </c>
      <c r="E3894" s="20" t="n">
        <v>0.09</v>
      </c>
      <c r="F3894" s="21" t="n">
        <v>110.92</v>
      </c>
      <c r="G3894" s="21" t="n">
        <f>ROUND(ROUND(E3894,4)*F3894,2)</f>
        <v>9.98</v>
      </c>
    </row>
    <row r="3895" customHeight="1" ht="15">
      <c r="A3895" s="2" t="inlineStr"/>
      <c r="B3895" s="2" t="inlineStr"/>
      <c r="C3895" s="2" t="inlineStr"/>
      <c r="D3895" s="2" t="inlineStr"/>
      <c r="E3895" s="22" t="inlineStr">
        <is>
          <r>
            <t xml:space="preserve">TOTAL Material:</t>
          </r>
        </is>
      </c>
      <c r="F3895" s="22" t="inlineStr"/>
      <c r="G3895" s="23" t="n">
        <f>SUM(G3891:G3894)</f>
        <v>11.31</v>
      </c>
    </row>
    <row r="3896" customHeight="1" ht="15">
      <c r="A3896" s="16" t="inlineStr">
        <is>
          <r>
            <t xml:space="preserve">Mão de Obra</t>
          </r>
        </is>
      </c>
      <c r="B3896" s="16" t="inlineStr"/>
      <c r="C3896" s="17" t="inlineStr">
        <is>
          <r>
            <t xml:space="preserve">FONTE</t>
          </r>
        </is>
      </c>
      <c r="D3896" s="17" t="inlineStr">
        <is>
          <r>
            <t xml:space="preserve">UNID</t>
          </r>
        </is>
      </c>
      <c r="E3896" s="17" t="inlineStr">
        <is>
          <r>
            <t xml:space="preserve">COEFICIENTE</t>
          </r>
        </is>
      </c>
      <c r="F3896" s="17" t="inlineStr">
        <is>
          <r>
            <t xml:space="preserve">PREÇO UNITÁRIO</t>
          </r>
        </is>
      </c>
      <c r="G3896" s="17" t="inlineStr">
        <is>
          <r>
            <t xml:space="preserve">TOTAL</t>
          </r>
        </is>
      </c>
    </row>
    <row r="3897" customHeight="1" ht="29">
      <c r="A3897" s="18" t="inlineStr">
        <is>
          <r>
            <t xml:space="preserve">B.01.000.010111</t>
          </r>
        </is>
      </c>
      <c r="B3897" s="19" t="inlineStr">
        <is>
          <r>
            <t xml:space="preserve">Carpinteiro</t>
          </r>
        </is>
      </c>
      <c r="C3897" s="18" t="inlineStr">
        <is>
          <r>
            <t xml:space="preserve">SP Obras</t>
          </r>
        </is>
      </c>
      <c r="D3897" s="18" t="inlineStr">
        <is>
          <r>
            <t xml:space="preserve">H</t>
          </r>
        </is>
      </c>
      <c r="E3897" s="20" t="n">
        <v>0.13</v>
      </c>
      <c r="F3897" s="21" t="n">
        <v>24.8727</v>
      </c>
      <c r="G3897" s="21" t="n">
        <f>ROUND(ROUND(E3897,4)*F3897,2)</f>
        <v>3.23</v>
      </c>
    </row>
    <row r="3898" customHeight="1" ht="29">
      <c r="A3898" s="18" t="inlineStr">
        <is>
          <r>
            <t xml:space="preserve">B.01.000.010146</t>
          </r>
        </is>
      </c>
      <c r="B3898" s="19" t="inlineStr">
        <is>
          <r>
            <t xml:space="preserve">Servente</t>
          </r>
        </is>
      </c>
      <c r="C3898" s="18" t="inlineStr">
        <is>
          <r>
            <t xml:space="preserve">SP Obras</t>
          </r>
        </is>
      </c>
      <c r="D3898" s="18" t="inlineStr">
        <is>
          <r>
            <t xml:space="preserve">H</t>
          </r>
        </is>
      </c>
      <c r="E3898" s="20" t="n">
        <v>0.13</v>
      </c>
      <c r="F3898" s="21" t="n">
        <v>20.4363</v>
      </c>
      <c r="G3898" s="21" t="n">
        <f>ROUND(ROUND(E3898,4)*F3898,2)</f>
        <v>2.66</v>
      </c>
    </row>
    <row r="3899" customHeight="1" ht="15">
      <c r="A3899" s="2" t="inlineStr"/>
      <c r="B3899" s="2" t="inlineStr"/>
      <c r="C3899" s="2" t="inlineStr"/>
      <c r="D3899" s="2" t="inlineStr"/>
      <c r="E3899" s="22" t="inlineStr">
        <is>
          <r>
            <t xml:space="preserve">TOTAL Mão de Obra:</t>
          </r>
        </is>
      </c>
      <c r="F3899" s="22" t="inlineStr"/>
      <c r="G3899" s="23" t="n">
        <f>SUM(G3897:G3898)</f>
        <v>5.89</v>
      </c>
    </row>
    <row r="3900" customHeight="1" ht="15">
      <c r="A3900" s="2" t="inlineStr"/>
      <c r="B3900" s="2" t="inlineStr"/>
      <c r="C3900" s="2" t="inlineStr"/>
      <c r="D3900" s="2" t="inlineStr"/>
      <c r="E3900" s="24" t="inlineStr">
        <is>
          <r>
            <t xml:space="preserve">VALOR:</t>
          </r>
        </is>
      </c>
      <c r="F3900" s="24" t="inlineStr"/>
      <c r="G3900" s="25" t="n">
        <f>ROUND(SUM(G3895,G3899),2)</f>
        <v>17.2</v>
      </c>
    </row>
    <row r="3901" customHeight="1" ht="10">
      <c r="A3901" s="2" t="inlineStr"/>
      <c r="B3901" s="2" t="inlineStr"/>
      <c r="C3901" s="2" t="inlineStr"/>
      <c r="D3901" s="2" t="inlineStr"/>
      <c r="E3901" s="14" t="inlineStr"/>
      <c r="F3901" s="14" t="inlineStr"/>
      <c r="G3901" s="14" t="inlineStr"/>
    </row>
    <row r="3902" customHeight="1" ht="20">
      <c r="A3902" s="15" t="inlineStr">
        <is>
          <r>
            <t xml:space="preserve">4.1.3. ​06.02.020​ Escavação manual em solo de 1ª e 2ª categoria em vala ou cava até 1,5 m​ (M3)</t>
          </r>
        </is>
      </c>
      <c r="B3902" s="15" t="inlineStr"/>
      <c r="C3902" s="15" t="inlineStr"/>
      <c r="D3902" s="15" t="inlineStr"/>
      <c r="E3902" s="15" t="inlineStr"/>
      <c r="F3902" s="15" t="inlineStr"/>
      <c r="G3902" s="15" t="inlineStr"/>
    </row>
    <row r="3903" customHeight="1" ht="15">
      <c r="A3903" s="16" t="inlineStr">
        <is>
          <r>
            <t xml:space="preserve">Mão de Obra</t>
          </r>
        </is>
      </c>
      <c r="B3903" s="16" t="inlineStr"/>
      <c r="C3903" s="17" t="inlineStr">
        <is>
          <r>
            <t xml:space="preserve">FONTE</t>
          </r>
        </is>
      </c>
      <c r="D3903" s="17" t="inlineStr">
        <is>
          <r>
            <t xml:space="preserve">UNID</t>
          </r>
        </is>
      </c>
      <c r="E3903" s="17" t="inlineStr">
        <is>
          <r>
            <t xml:space="preserve">COEFICIENTE</t>
          </r>
        </is>
      </c>
      <c r="F3903" s="17" t="inlineStr">
        <is>
          <r>
            <t xml:space="preserve">PREÇO UNITÁRIO</t>
          </r>
        </is>
      </c>
      <c r="G3903" s="17" t="inlineStr">
        <is>
          <r>
            <t xml:space="preserve">TOTAL</t>
          </r>
        </is>
      </c>
    </row>
    <row r="3904" customHeight="1" ht="29">
      <c r="A3904" s="18" t="inlineStr">
        <is>
          <r>
            <t xml:space="preserve">B.01.000.010146</t>
          </r>
        </is>
      </c>
      <c r="B3904" s="19" t="inlineStr">
        <is>
          <r>
            <t xml:space="preserve">Servente</t>
          </r>
        </is>
      </c>
      <c r="C3904" s="18" t="inlineStr">
        <is>
          <r>
            <t xml:space="preserve">SP Obras</t>
          </r>
        </is>
      </c>
      <c r="D3904" s="18" t="inlineStr">
        <is>
          <r>
            <t xml:space="preserve">H</t>
          </r>
        </is>
      </c>
      <c r="E3904" s="20" t="n">
        <v>3.0</v>
      </c>
      <c r="F3904" s="21" t="n">
        <v>20.4363</v>
      </c>
      <c r="G3904" s="21" t="n">
        <f>ROUND(ROUND(E3904,4)*F3904,2)</f>
        <v>61.31</v>
      </c>
    </row>
    <row r="3905" customHeight="1" ht="15">
      <c r="A3905" s="2" t="inlineStr"/>
      <c r="B3905" s="2" t="inlineStr"/>
      <c r="C3905" s="2" t="inlineStr"/>
      <c r="D3905" s="2" t="inlineStr"/>
      <c r="E3905" s="22" t="inlineStr">
        <is>
          <r>
            <t xml:space="preserve">TOTAL Mão de Obra:</t>
          </r>
        </is>
      </c>
      <c r="F3905" s="22" t="inlineStr"/>
      <c r="G3905" s="23" t="n">
        <f>SUM(G3904:G3904)</f>
        <v>61.31</v>
      </c>
    </row>
    <row r="3906" customHeight="1" ht="15">
      <c r="A3906" s="2" t="inlineStr"/>
      <c r="B3906" s="2" t="inlineStr"/>
      <c r="C3906" s="2" t="inlineStr"/>
      <c r="D3906" s="2" t="inlineStr"/>
      <c r="E3906" s="24" t="inlineStr">
        <is>
          <r>
            <t xml:space="preserve">VALOR:</t>
          </r>
        </is>
      </c>
      <c r="F3906" s="24" t="inlineStr"/>
      <c r="G3906" s="25" t="n">
        <f>ROUND(SUM(G3905),2)</f>
        <v>61.32</v>
      </c>
    </row>
    <row r="3907" customHeight="1" ht="10">
      <c r="A3907" s="2" t="inlineStr"/>
      <c r="B3907" s="2" t="inlineStr"/>
      <c r="C3907" s="2" t="inlineStr"/>
      <c r="D3907" s="2" t="inlineStr"/>
      <c r="E3907" s="14" t="inlineStr"/>
      <c r="F3907" s="14" t="inlineStr"/>
      <c r="G3907" s="14" t="inlineStr"/>
    </row>
    <row r="3908" customHeight="1" ht="20">
      <c r="A3908" s="15" t="inlineStr">
        <is>
          <r>
            <t xml:space="preserve">4.1.4. ​06.11.040​ Reaterro manual apiloado sem controle de compactação​ (M3)</t>
          </r>
        </is>
      </c>
      <c r="B3908" s="15" t="inlineStr"/>
      <c r="C3908" s="15" t="inlineStr"/>
      <c r="D3908" s="15" t="inlineStr"/>
      <c r="E3908" s="15" t="inlineStr"/>
      <c r="F3908" s="15" t="inlineStr"/>
      <c r="G3908" s="15" t="inlineStr"/>
    </row>
    <row r="3909" customHeight="1" ht="15">
      <c r="A3909" s="16" t="inlineStr">
        <is>
          <r>
            <t xml:space="preserve">Mão de Obra</t>
          </r>
        </is>
      </c>
      <c r="B3909" s="16" t="inlineStr"/>
      <c r="C3909" s="17" t="inlineStr">
        <is>
          <r>
            <t xml:space="preserve">FONTE</t>
          </r>
        </is>
      </c>
      <c r="D3909" s="17" t="inlineStr">
        <is>
          <r>
            <t xml:space="preserve">UNID</t>
          </r>
        </is>
      </c>
      <c r="E3909" s="17" t="inlineStr">
        <is>
          <r>
            <t xml:space="preserve">COEFICIENTE</t>
          </r>
        </is>
      </c>
      <c r="F3909" s="17" t="inlineStr">
        <is>
          <r>
            <t xml:space="preserve">PREÇO UNITÁRIO</t>
          </r>
        </is>
      </c>
      <c r="G3909" s="17" t="inlineStr">
        <is>
          <r>
            <t xml:space="preserve">TOTAL</t>
          </r>
        </is>
      </c>
    </row>
    <row r="3910" customHeight="1" ht="29">
      <c r="A3910" s="18" t="inlineStr">
        <is>
          <r>
            <t xml:space="preserve">B.01.000.010101</t>
          </r>
        </is>
      </c>
      <c r="B3910" s="19" t="inlineStr">
        <is>
          <r>
            <t xml:space="preserve">Ajudante geral</t>
          </r>
        </is>
      </c>
      <c r="C3910" s="18" t="inlineStr">
        <is>
          <r>
            <t xml:space="preserve">SP Obras</t>
          </r>
        </is>
      </c>
      <c r="D3910" s="18" t="inlineStr">
        <is>
          <r>
            <t xml:space="preserve">H</t>
          </r>
        </is>
      </c>
      <c r="E3910" s="20" t="n">
        <v>0.073</v>
      </c>
      <c r="F3910" s="21" t="n">
        <v>20.4363</v>
      </c>
      <c r="G3910" s="21" t="n">
        <f>ROUND(ROUND(E3910,4)*F3910,2)</f>
        <v>1.49</v>
      </c>
    </row>
    <row r="3911" customHeight="1" ht="29">
      <c r="A3911" s="18" t="inlineStr">
        <is>
          <r>
            <t xml:space="preserve">B.01.000.010146</t>
          </r>
        </is>
      </c>
      <c r="B3911" s="19" t="inlineStr">
        <is>
          <r>
            <t xml:space="preserve">Servente</t>
          </r>
        </is>
      </c>
      <c r="C3911" s="18" t="inlineStr">
        <is>
          <r>
            <t xml:space="preserve">SP Obras</t>
          </r>
        </is>
      </c>
      <c r="D3911" s="18" t="inlineStr">
        <is>
          <r>
            <t xml:space="preserve">H</t>
          </r>
        </is>
      </c>
      <c r="E3911" s="20" t="n">
        <v>0.86</v>
      </c>
      <c r="F3911" s="21" t="n">
        <v>20.4363</v>
      </c>
      <c r="G3911" s="21" t="n">
        <f>ROUND(ROUND(E3911,4)*F3911,2)</f>
        <v>17.58</v>
      </c>
    </row>
    <row r="3912" customHeight="1" ht="15">
      <c r="A3912" s="2" t="inlineStr"/>
      <c r="B3912" s="2" t="inlineStr"/>
      <c r="C3912" s="2" t="inlineStr"/>
      <c r="D3912" s="2" t="inlineStr"/>
      <c r="E3912" s="22" t="inlineStr">
        <is>
          <r>
            <t xml:space="preserve">TOTAL Mão de Obra:</t>
          </r>
        </is>
      </c>
      <c r="F3912" s="22" t="inlineStr"/>
      <c r="G3912" s="23" t="n">
        <f>SUM(G3910:G3911)</f>
        <v>19.07</v>
      </c>
    </row>
    <row r="3913" customHeight="1" ht="15">
      <c r="A3913" s="2" t="inlineStr"/>
      <c r="B3913" s="2" t="inlineStr"/>
      <c r="C3913" s="2" t="inlineStr"/>
      <c r="D3913" s="2" t="inlineStr"/>
      <c r="E3913" s="24" t="inlineStr">
        <is>
          <r>
            <t xml:space="preserve">VALOR:</t>
          </r>
        </is>
      </c>
      <c r="F3913" s="24" t="inlineStr"/>
      <c r="G3913" s="25" t="n">
        <f>ROUND(SUM(G3912),2)</f>
        <v>19.07</v>
      </c>
    </row>
    <row r="3914" customHeight="1" ht="10">
      <c r="A3914" s="2" t="inlineStr"/>
      <c r="B3914" s="2" t="inlineStr"/>
      <c r="C3914" s="2" t="inlineStr"/>
      <c r="D3914" s="2" t="inlineStr"/>
      <c r="E3914" s="14" t="inlineStr"/>
      <c r="F3914" s="14" t="inlineStr"/>
      <c r="G3914" s="14" t="inlineStr"/>
    </row>
    <row r="3915" customHeight="1" ht="20">
      <c r="A3915" s="15" t="inlineStr">
        <is>
          <r>
            <t xml:space="preserve">4.1.5. ​09.01.020​ Forma em madeira comum para fundação​ (M2)</t>
          </r>
        </is>
      </c>
      <c r="B3915" s="15" t="inlineStr"/>
      <c r="C3915" s="15" t="inlineStr"/>
      <c r="D3915" s="15" t="inlineStr"/>
      <c r="E3915" s="15" t="inlineStr"/>
      <c r="F3915" s="15" t="inlineStr"/>
      <c r="G3915" s="15" t="inlineStr"/>
    </row>
    <row r="3916" customHeight="1" ht="15">
      <c r="A3916" s="16" t="inlineStr">
        <is>
          <r>
            <t xml:space="preserve">Material</t>
          </r>
        </is>
      </c>
      <c r="B3916" s="16" t="inlineStr"/>
      <c r="C3916" s="17" t="inlineStr">
        <is>
          <r>
            <t xml:space="preserve">FONTE</t>
          </r>
        </is>
      </c>
      <c r="D3916" s="17" t="inlineStr">
        <is>
          <r>
            <t xml:space="preserve">UNID</t>
          </r>
        </is>
      </c>
      <c r="E3916" s="17" t="inlineStr">
        <is>
          <r>
            <t xml:space="preserve">COEFICIENTE</t>
          </r>
        </is>
      </c>
      <c r="F3916" s="17" t="inlineStr">
        <is>
          <r>
            <t xml:space="preserve">PREÇO UNITÁRIO</t>
          </r>
        </is>
      </c>
      <c r="G3916" s="17" t="inlineStr">
        <is>
          <r>
            <t xml:space="preserve">TOTAL</t>
          </r>
        </is>
      </c>
    </row>
    <row r="3917" customHeight="1" ht="29">
      <c r="A3917" s="18" t="inlineStr">
        <is>
          <r>
            <t xml:space="preserve">F.12.000.028008</t>
          </r>
        </is>
      </c>
      <c r="B3917" s="19" t="inlineStr">
        <is>
          <r>
            <t xml:space="preserve">Desmoldante para formas</t>
          </r>
        </is>
      </c>
      <c r="C3917" s="18" t="inlineStr">
        <is>
          <r>
            <t xml:space="preserve">SP Obras</t>
          </r>
        </is>
      </c>
      <c r="D3917" s="18" t="inlineStr">
        <is>
          <r>
            <t xml:space="preserve">L</t>
          </r>
        </is>
      </c>
      <c r="E3917" s="20" t="n">
        <v>0.4</v>
      </c>
      <c r="F3917" s="21" t="n">
        <v>14.74</v>
      </c>
      <c r="G3917" s="21" t="n">
        <f>ROUND(ROUND(E3917,4)*F3917,2)</f>
        <v>5.9</v>
      </c>
    </row>
    <row r="3918" customHeight="1" ht="29">
      <c r="A3918" s="18" t="inlineStr">
        <is>
          <r>
            <t xml:space="preserve">E.02.000.026760</t>
          </r>
        </is>
      </c>
      <c r="B3918" s="19" t="inlineStr">
        <is>
          <r>
            <t xml:space="preserve">Prego diversas bitolas (referência 18 x 27)</t>
          </r>
        </is>
      </c>
      <c r="C3918" s="18" t="inlineStr">
        <is>
          <r>
            <t xml:space="preserve">SP Obras</t>
          </r>
        </is>
      </c>
      <c r="D3918" s="18" t="inlineStr">
        <is>
          <r>
            <t xml:space="preserve">KG</t>
          </r>
        </is>
      </c>
      <c r="E3918" s="20" t="n">
        <v>0.15</v>
      </c>
      <c r="F3918" s="21" t="n">
        <v>10.42</v>
      </c>
      <c r="G3918" s="21" t="n">
        <f>ROUND(ROUND(E3918,4)*F3918,2)</f>
        <v>1.56</v>
      </c>
    </row>
    <row r="3919" customHeight="1" ht="29">
      <c r="A3919" s="18" t="inlineStr">
        <is>
          <r>
            <t xml:space="preserve">D.02.000.021017</t>
          </r>
        </is>
      </c>
      <c r="B3919" s="19" t="inlineStr">
        <is>
          <r>
            <t xml:space="preserve">Sarrafo de cedrinho 2,5 x 10 cm</t>
          </r>
        </is>
      </c>
      <c r="C3919" s="18" t="inlineStr">
        <is>
          <r>
            <t xml:space="preserve">SP Obras</t>
          </r>
        </is>
      </c>
      <c r="D3919" s="18" t="inlineStr">
        <is>
          <r>
            <t xml:space="preserve">M</t>
          </r>
        </is>
      </c>
      <c r="E3919" s="20" t="n">
        <v>0.5</v>
      </c>
      <c r="F3919" s="21" t="n">
        <v>7.74</v>
      </c>
      <c r="G3919" s="21" t="n">
        <f>ROUND(ROUND(E3919,4)*F3919,2)</f>
        <v>3.87</v>
      </c>
    </row>
    <row r="3920" customHeight="1" ht="29">
      <c r="A3920" s="18" t="inlineStr">
        <is>
          <r>
            <t xml:space="preserve">D.02.000.021021</t>
          </r>
        </is>
      </c>
      <c r="B3920" s="19" t="inlineStr">
        <is>
          <r>
            <t xml:space="preserve">Tábua cedrinho 25 mm x 300 mm de 3ª</t>
          </r>
        </is>
      </c>
      <c r="C3920" s="18" t="inlineStr">
        <is>
          <r>
            <t xml:space="preserve">SP Obras</t>
          </r>
        </is>
      </c>
      <c r="D3920" s="18" t="inlineStr">
        <is>
          <r>
            <t xml:space="preserve">M2</t>
          </r>
        </is>
      </c>
      <c r="E3920" s="20" t="n">
        <v>0.3</v>
      </c>
      <c r="F3920" s="21" t="n">
        <v>110.92</v>
      </c>
      <c r="G3920" s="21" t="n">
        <f>ROUND(ROUND(E3920,4)*F3920,2)</f>
        <v>33.28</v>
      </c>
    </row>
    <row r="3921" customHeight="1" ht="15">
      <c r="A3921" s="2" t="inlineStr"/>
      <c r="B3921" s="2" t="inlineStr"/>
      <c r="C3921" s="2" t="inlineStr"/>
      <c r="D3921" s="2" t="inlineStr"/>
      <c r="E3921" s="22" t="inlineStr">
        <is>
          <r>
            <t xml:space="preserve">TOTAL Material:</t>
          </r>
        </is>
      </c>
      <c r="F3921" s="22" t="inlineStr"/>
      <c r="G3921" s="23" t="n">
        <f>SUM(G3917:G3920)</f>
        <v>44.61</v>
      </c>
    </row>
    <row r="3922" customHeight="1" ht="15">
      <c r="A3922" s="16" t="inlineStr">
        <is>
          <r>
            <t xml:space="preserve">Mão de Obra</t>
          </r>
        </is>
      </c>
      <c r="B3922" s="16" t="inlineStr"/>
      <c r="C3922" s="17" t="inlineStr">
        <is>
          <r>
            <t xml:space="preserve">FONTE</t>
          </r>
        </is>
      </c>
      <c r="D3922" s="17" t="inlineStr">
        <is>
          <r>
            <t xml:space="preserve">UNID</t>
          </r>
        </is>
      </c>
      <c r="E3922" s="17" t="inlineStr">
        <is>
          <r>
            <t xml:space="preserve">COEFICIENTE</t>
          </r>
        </is>
      </c>
      <c r="F3922" s="17" t="inlineStr">
        <is>
          <r>
            <t xml:space="preserve">PREÇO UNITÁRIO</t>
          </r>
        </is>
      </c>
      <c r="G3922" s="17" t="inlineStr">
        <is>
          <r>
            <t xml:space="preserve">TOTAL</t>
          </r>
        </is>
      </c>
    </row>
    <row r="3923" customHeight="1" ht="29">
      <c r="A3923" s="18" t="inlineStr">
        <is>
          <r>
            <t xml:space="preserve">B.01.000.010112</t>
          </r>
        </is>
      </c>
      <c r="B3923" s="19" t="inlineStr">
        <is>
          <r>
            <t xml:space="preserve">Ajudante de carpinteiro</t>
          </r>
        </is>
      </c>
      <c r="C3923" s="18" t="inlineStr">
        <is>
          <r>
            <t xml:space="preserve">SP Obras</t>
          </r>
        </is>
      </c>
      <c r="D3923" s="18" t="inlineStr">
        <is>
          <r>
            <t xml:space="preserve">H</t>
          </r>
        </is>
      </c>
      <c r="E3923" s="20" t="n">
        <v>1.3</v>
      </c>
      <c r="F3923" s="21" t="n">
        <v>20.4363</v>
      </c>
      <c r="G3923" s="21" t="n">
        <f>ROUND(ROUND(E3923,4)*F3923,2)</f>
        <v>26.57</v>
      </c>
    </row>
    <row r="3924" customHeight="1" ht="29">
      <c r="A3924" s="18" t="inlineStr">
        <is>
          <r>
            <t xml:space="preserve">B.01.000.010111</t>
          </r>
        </is>
      </c>
      <c r="B3924" s="19" t="inlineStr">
        <is>
          <r>
            <t xml:space="preserve">Carpinteiro</t>
          </r>
        </is>
      </c>
      <c r="C3924" s="18" t="inlineStr">
        <is>
          <r>
            <t xml:space="preserve">SP Obras</t>
          </r>
        </is>
      </c>
      <c r="D3924" s="18" t="inlineStr">
        <is>
          <r>
            <t xml:space="preserve">H</t>
          </r>
        </is>
      </c>
      <c r="E3924" s="20" t="n">
        <v>1.3</v>
      </c>
      <c r="F3924" s="21" t="n">
        <v>24.8727</v>
      </c>
      <c r="G3924" s="21" t="n">
        <f>ROUND(ROUND(E3924,4)*F3924,2)</f>
        <v>32.33</v>
      </c>
    </row>
    <row r="3925" customHeight="1" ht="15">
      <c r="A3925" s="2" t="inlineStr"/>
      <c r="B3925" s="2" t="inlineStr"/>
      <c r="C3925" s="2" t="inlineStr"/>
      <c r="D3925" s="2" t="inlineStr"/>
      <c r="E3925" s="22" t="inlineStr">
        <is>
          <r>
            <t xml:space="preserve">TOTAL Mão de Obra:</t>
          </r>
        </is>
      </c>
      <c r="F3925" s="22" t="inlineStr"/>
      <c r="G3925" s="23" t="n">
        <f>SUM(G3923:G3924)</f>
        <v>58.9</v>
      </c>
    </row>
    <row r="3926" customHeight="1" ht="15">
      <c r="A3926" s="2" t="inlineStr"/>
      <c r="B3926" s="2" t="inlineStr"/>
      <c r="C3926" s="2" t="inlineStr"/>
      <c r="D3926" s="2" t="inlineStr"/>
      <c r="E3926" s="24" t="inlineStr">
        <is>
          <r>
            <t xml:space="preserve">VALOR:</t>
          </r>
        </is>
      </c>
      <c r="F3926" s="24" t="inlineStr"/>
      <c r="G3926" s="25" t="n">
        <f>ROUND(SUM(G3921,G3925),2)</f>
        <v>103.51</v>
      </c>
    </row>
    <row r="3927" customHeight="1" ht="10">
      <c r="A3927" s="2" t="inlineStr"/>
      <c r="B3927" s="2" t="inlineStr"/>
      <c r="C3927" s="2" t="inlineStr"/>
      <c r="D3927" s="2" t="inlineStr"/>
      <c r="E3927" s="14" t="inlineStr"/>
      <c r="F3927" s="14" t="inlineStr"/>
      <c r="G3927" s="14" t="inlineStr"/>
    </row>
    <row r="3928" customHeight="1" ht="20">
      <c r="A3928" s="15" t="inlineStr">
        <is>
          <r>
            <t xml:space="preserve">4.1.6. ​10.01.040​ Armadura em barra de aço CA-50 (A ou B) fyk = 500 MPa​ (KG)</t>
          </r>
        </is>
      </c>
      <c r="B3928" s="15" t="inlineStr"/>
      <c r="C3928" s="15" t="inlineStr"/>
      <c r="D3928" s="15" t="inlineStr"/>
      <c r="E3928" s="15" t="inlineStr"/>
      <c r="F3928" s="15" t="inlineStr"/>
      <c r="G3928" s="15" t="inlineStr"/>
    </row>
    <row r="3929" customHeight="1" ht="15">
      <c r="A3929" s="16" t="inlineStr">
        <is>
          <r>
            <t xml:space="preserve">Material</t>
          </r>
        </is>
      </c>
      <c r="B3929" s="16" t="inlineStr"/>
      <c r="C3929" s="17" t="inlineStr">
        <is>
          <r>
            <t xml:space="preserve">FONTE</t>
          </r>
        </is>
      </c>
      <c r="D3929" s="17" t="inlineStr">
        <is>
          <r>
            <t xml:space="preserve">UNID</t>
          </r>
        </is>
      </c>
      <c r="E3929" s="17" t="inlineStr">
        <is>
          <r>
            <t xml:space="preserve">COEFICIENTE</t>
          </r>
        </is>
      </c>
      <c r="F3929" s="17" t="inlineStr">
        <is>
          <r>
            <t xml:space="preserve">PREÇO UNITÁRIO</t>
          </r>
        </is>
      </c>
      <c r="G3929" s="17" t="inlineStr">
        <is>
          <r>
            <t xml:space="preserve">TOTAL</t>
          </r>
        </is>
      </c>
    </row>
    <row r="3930" customHeight="1" ht="29">
      <c r="A3930" s="18" t="inlineStr">
        <is>
          <r>
            <t xml:space="preserve">B.06.000.021525</t>
          </r>
        </is>
      </c>
      <c r="B3930" s="19" t="inlineStr">
        <is>
          <r>
            <t xml:space="preserve">Aço CA-50-A $MD bitolas</t>
          </r>
        </is>
      </c>
      <c r="C3930" s="18" t="inlineStr">
        <is>
          <r>
            <t xml:space="preserve">SP Obras</t>
          </r>
        </is>
      </c>
      <c r="D3930" s="18" t="inlineStr">
        <is>
          <r>
            <t xml:space="preserve">KG</t>
          </r>
        </is>
      </c>
      <c r="E3930" s="20" t="n">
        <v>1.1</v>
      </c>
      <c r="F3930" s="21" t="n">
        <v>6.21</v>
      </c>
      <c r="G3930" s="21" t="n">
        <f>ROUND(ROUND(E3930,4)*F3930,2)</f>
        <v>6.83</v>
      </c>
    </row>
    <row r="3931" customHeight="1" ht="29">
      <c r="A3931" s="18" t="inlineStr">
        <is>
          <r>
            <t xml:space="preserve">E.02.000.027010</t>
          </r>
        </is>
      </c>
      <c r="B3931" s="19" t="inlineStr">
        <is>
          <r>
            <t xml:space="preserve">Arame recozido nº 18 BWG</t>
          </r>
        </is>
      </c>
      <c r="C3931" s="18" t="inlineStr">
        <is>
          <r>
            <t xml:space="preserve">SP Obras</t>
          </r>
        </is>
      </c>
      <c r="D3931" s="18" t="inlineStr">
        <is>
          <r>
            <t xml:space="preserve">KG</t>
          </r>
        </is>
      </c>
      <c r="E3931" s="20" t="n">
        <v>0.03</v>
      </c>
      <c r="F3931" s="21" t="n">
        <v>12.68</v>
      </c>
      <c r="G3931" s="21" t="n">
        <f>ROUND(ROUND(E3931,4)*F3931,2)</f>
        <v>0.38</v>
      </c>
    </row>
    <row r="3932" customHeight="1" ht="15">
      <c r="A3932" s="2" t="inlineStr"/>
      <c r="B3932" s="2" t="inlineStr"/>
      <c r="C3932" s="2" t="inlineStr"/>
      <c r="D3932" s="2" t="inlineStr"/>
      <c r="E3932" s="22" t="inlineStr">
        <is>
          <r>
            <t xml:space="preserve">TOTAL Material:</t>
          </r>
        </is>
      </c>
      <c r="F3932" s="22" t="inlineStr"/>
      <c r="G3932" s="23" t="n">
        <f>SUM(G3930:G3931)</f>
        <v>7.21</v>
      </c>
    </row>
    <row r="3933" customHeight="1" ht="15">
      <c r="A3933" s="16" t="inlineStr">
        <is>
          <r>
            <t xml:space="preserve">Mão de Obra</t>
          </r>
        </is>
      </c>
      <c r="B3933" s="16" t="inlineStr"/>
      <c r="C3933" s="17" t="inlineStr">
        <is>
          <r>
            <t xml:space="preserve">FONTE</t>
          </r>
        </is>
      </c>
      <c r="D3933" s="17" t="inlineStr">
        <is>
          <r>
            <t xml:space="preserve">UNID</t>
          </r>
        </is>
      </c>
      <c r="E3933" s="17" t="inlineStr">
        <is>
          <r>
            <t xml:space="preserve">COEFICIENTE</t>
          </r>
        </is>
      </c>
      <c r="F3933" s="17" t="inlineStr">
        <is>
          <r>
            <t xml:space="preserve">PREÇO UNITÁRIO</t>
          </r>
        </is>
      </c>
      <c r="G3933" s="17" t="inlineStr">
        <is>
          <r>
            <t xml:space="preserve">TOTAL</t>
          </r>
        </is>
      </c>
    </row>
    <row r="3934" customHeight="1" ht="29">
      <c r="A3934" s="18" t="inlineStr">
        <is>
          <r>
            <t xml:space="preserve">B.01.000.010122</t>
          </r>
        </is>
      </c>
      <c r="B3934" s="19" t="inlineStr">
        <is>
          <r>
            <t xml:space="preserve">Ajudante de ferreiro</t>
          </r>
        </is>
      </c>
      <c r="C3934" s="18" t="inlineStr">
        <is>
          <r>
            <t xml:space="preserve">SP Obras</t>
          </r>
        </is>
      </c>
      <c r="D3934" s="18" t="inlineStr">
        <is>
          <r>
            <t xml:space="preserve">H</t>
          </r>
        </is>
      </c>
      <c r="E3934" s="20" t="n">
        <v>0.08</v>
      </c>
      <c r="F3934" s="21" t="n">
        <v>20.4363</v>
      </c>
      <c r="G3934" s="21" t="n">
        <f>ROUND(ROUND(E3934,4)*F3934,2)</f>
        <v>1.63</v>
      </c>
    </row>
    <row r="3935" customHeight="1" ht="29">
      <c r="A3935" s="18" t="inlineStr">
        <is>
          <r>
            <t xml:space="preserve">B.01.000.010121</t>
          </r>
        </is>
      </c>
      <c r="B3935" s="19" t="inlineStr">
        <is>
          <r>
            <t xml:space="preserve">Ferreiro/armador</t>
          </r>
        </is>
      </c>
      <c r="C3935" s="18" t="inlineStr">
        <is>
          <r>
            <t xml:space="preserve">SP Obras</t>
          </r>
        </is>
      </c>
      <c r="D3935" s="18" t="inlineStr">
        <is>
          <r>
            <t xml:space="preserve">H</t>
          </r>
        </is>
      </c>
      <c r="E3935" s="20" t="n">
        <v>0.04</v>
      </c>
      <c r="F3935" s="21" t="n">
        <v>24.8727</v>
      </c>
      <c r="G3935" s="21" t="n">
        <f>ROUND(ROUND(E3935,4)*F3935,2)</f>
        <v>0.99</v>
      </c>
    </row>
    <row r="3936" customHeight="1" ht="15">
      <c r="A3936" s="2" t="inlineStr"/>
      <c r="B3936" s="2" t="inlineStr"/>
      <c r="C3936" s="2" t="inlineStr"/>
      <c r="D3936" s="2" t="inlineStr"/>
      <c r="E3936" s="22" t="inlineStr">
        <is>
          <r>
            <t xml:space="preserve">TOTAL Mão de Obra:</t>
          </r>
        </is>
      </c>
      <c r="F3936" s="22" t="inlineStr"/>
      <c r="G3936" s="23" t="n">
        <f>SUM(G3934:G3935)</f>
        <v>2.62</v>
      </c>
    </row>
    <row r="3937" customHeight="1" ht="15">
      <c r="A3937" s="2" t="inlineStr"/>
      <c r="B3937" s="2" t="inlineStr"/>
      <c r="C3937" s="2" t="inlineStr"/>
      <c r="D3937" s="2" t="inlineStr"/>
      <c r="E3937" s="24" t="inlineStr">
        <is>
          <r>
            <t xml:space="preserve">VALOR:</t>
          </r>
        </is>
      </c>
      <c r="F3937" s="24" t="inlineStr"/>
      <c r="G3937" s="25" t="n">
        <f>ROUND(SUM(G3932,G3936),2)</f>
        <v>9.84</v>
      </c>
    </row>
    <row r="3938" customHeight="1" ht="10">
      <c r="A3938" s="2" t="inlineStr"/>
      <c r="B3938" s="2" t="inlineStr"/>
      <c r="C3938" s="2" t="inlineStr"/>
      <c r="D3938" s="2" t="inlineStr"/>
      <c r="E3938" s="14" t="inlineStr"/>
      <c r="F3938" s="14" t="inlineStr"/>
      <c r="G3938" s="14" t="inlineStr"/>
    </row>
    <row r="3939" customHeight="1" ht="20">
      <c r="A3939" s="15" t="inlineStr">
        <is>
          <r>
            <t xml:space="preserve">4.1.7. ​11.01.130​ Concreto usinado, fck = 25 MPa​ (M3)</t>
          </r>
        </is>
      </c>
      <c r="B3939" s="15" t="inlineStr"/>
      <c r="C3939" s="15" t="inlineStr"/>
      <c r="D3939" s="15" t="inlineStr"/>
      <c r="E3939" s="15" t="inlineStr"/>
      <c r="F3939" s="15" t="inlineStr"/>
      <c r="G3939" s="15" t="inlineStr"/>
    </row>
    <row r="3940" customHeight="1" ht="15">
      <c r="A3940" s="16" t="inlineStr">
        <is>
          <r>
            <t xml:space="preserve">Material</t>
          </r>
        </is>
      </c>
      <c r="B3940" s="16" t="inlineStr"/>
      <c r="C3940" s="17" t="inlineStr">
        <is>
          <r>
            <t xml:space="preserve">FONTE</t>
          </r>
        </is>
      </c>
      <c r="D3940" s="17" t="inlineStr">
        <is>
          <r>
            <t xml:space="preserve">UNID</t>
          </r>
        </is>
      </c>
      <c r="E3940" s="17" t="inlineStr">
        <is>
          <r>
            <t xml:space="preserve">COEFICIENTE</t>
          </r>
        </is>
      </c>
      <c r="F3940" s="17" t="inlineStr">
        <is>
          <r>
            <t xml:space="preserve">PREÇO UNITÁRIO</t>
          </r>
        </is>
      </c>
      <c r="G3940" s="17" t="inlineStr">
        <is>
          <r>
            <t xml:space="preserve">TOTAL</t>
          </r>
        </is>
      </c>
    </row>
    <row r="3941" customHeight="1" ht="29">
      <c r="A3941" s="18" t="inlineStr">
        <is>
          <r>
            <t xml:space="preserve">C.04.000.020536</t>
          </r>
        </is>
      </c>
      <c r="B3941" s="19" t="inlineStr">
        <is>
          <r>
            <t xml:space="preserve">Concreto usinado fck= 25 MPa, slump 5 ± 1cm</t>
          </r>
        </is>
      </c>
      <c r="C3941" s="18" t="inlineStr">
        <is>
          <r>
            <t xml:space="preserve">SP Obras</t>
          </r>
        </is>
      </c>
      <c r="D3941" s="18" t="inlineStr">
        <is>
          <r>
            <t xml:space="preserve">M3</t>
          </r>
        </is>
      </c>
      <c r="E3941" s="20" t="n">
        <v>1.05</v>
      </c>
      <c r="F3941" s="21" t="n">
        <v>494.64</v>
      </c>
      <c r="G3941" s="21" t="n">
        <f>ROUND(ROUND(E3941,4)*F3941,2)</f>
        <v>519.37</v>
      </c>
    </row>
    <row r="3942" customHeight="1" ht="15">
      <c r="A3942" s="2" t="inlineStr"/>
      <c r="B3942" s="2" t="inlineStr"/>
      <c r="C3942" s="2" t="inlineStr"/>
      <c r="D3942" s="2" t="inlineStr"/>
      <c r="E3942" s="22" t="inlineStr">
        <is>
          <r>
            <t xml:space="preserve">TOTAL Material:</t>
          </r>
        </is>
      </c>
      <c r="F3942" s="22" t="inlineStr"/>
      <c r="G3942" s="23" t="n">
        <f>SUM(G3941:G3941)</f>
        <v>519.37</v>
      </c>
    </row>
    <row r="3943" customHeight="1" ht="15">
      <c r="A3943" s="2" t="inlineStr"/>
      <c r="B3943" s="2" t="inlineStr"/>
      <c r="C3943" s="2" t="inlineStr"/>
      <c r="D3943" s="2" t="inlineStr"/>
      <c r="E3943" s="24" t="inlineStr">
        <is>
          <r>
            <t xml:space="preserve">VALOR:</t>
          </r>
        </is>
      </c>
      <c r="F3943" s="24" t="inlineStr"/>
      <c r="G3943" s="25" t="n">
        <f>ROUND(SUM(G3942),2)</f>
        <v>519.37</v>
      </c>
    </row>
    <row r="3944" customHeight="1" ht="10">
      <c r="A3944" s="2" t="inlineStr"/>
      <c r="B3944" s="2" t="inlineStr"/>
      <c r="C3944" s="2" t="inlineStr"/>
      <c r="D3944" s="2" t="inlineStr"/>
      <c r="E3944" s="14" t="inlineStr"/>
      <c r="F3944" s="14" t="inlineStr"/>
      <c r="G3944" s="14" t="inlineStr"/>
    </row>
    <row r="3945" customHeight="1" ht="20">
      <c r="A3945" s="15" t="inlineStr">
        <is>
          <r>
            <t xml:space="preserve">4.1.8. ​11.16.040​ Lançamento e adensamento de concreto ou massa em fundação​ (M3)</t>
          </r>
        </is>
      </c>
      <c r="B3945" s="15" t="inlineStr"/>
      <c r="C3945" s="15" t="inlineStr"/>
      <c r="D3945" s="15" t="inlineStr"/>
      <c r="E3945" s="15" t="inlineStr"/>
      <c r="F3945" s="15" t="inlineStr"/>
      <c r="G3945" s="15" t="inlineStr"/>
    </row>
    <row r="3946" customHeight="1" ht="15">
      <c r="A3946" s="16" t="inlineStr">
        <is>
          <r>
            <t xml:space="preserve">Mão de Obra</t>
          </r>
        </is>
      </c>
      <c r="B3946" s="16" t="inlineStr"/>
      <c r="C3946" s="17" t="inlineStr">
        <is>
          <r>
            <t xml:space="preserve">FONTE</t>
          </r>
        </is>
      </c>
      <c r="D3946" s="17" t="inlineStr">
        <is>
          <r>
            <t xml:space="preserve">UNID</t>
          </r>
        </is>
      </c>
      <c r="E3946" s="17" t="inlineStr">
        <is>
          <r>
            <t xml:space="preserve">COEFICIENTE</t>
          </r>
        </is>
      </c>
      <c r="F3946" s="17" t="inlineStr">
        <is>
          <r>
            <t xml:space="preserve">PREÇO UNITÁRIO</t>
          </r>
        </is>
      </c>
      <c r="G3946" s="17" t="inlineStr">
        <is>
          <r>
            <t xml:space="preserve">TOTAL</t>
          </r>
        </is>
      </c>
    </row>
    <row r="3947" customHeight="1" ht="29">
      <c r="A3947" s="18" t="inlineStr">
        <is>
          <r>
            <t xml:space="preserve">B.01.000.010139</t>
          </r>
        </is>
      </c>
      <c r="B3947" s="19" t="inlineStr">
        <is>
          <r>
            <t xml:space="preserve">Pedreiro</t>
          </r>
        </is>
      </c>
      <c r="C3947" s="18" t="inlineStr">
        <is>
          <r>
            <t xml:space="preserve">SP Obras</t>
          </r>
        </is>
      </c>
      <c r="D3947" s="18" t="inlineStr">
        <is>
          <r>
            <t xml:space="preserve">H</t>
          </r>
        </is>
      </c>
      <c r="E3947" s="20" t="n">
        <v>2.0</v>
      </c>
      <c r="F3947" s="21" t="n">
        <v>24.8727</v>
      </c>
      <c r="G3947" s="21" t="n">
        <f>ROUND(ROUND(E3947,4)*F3947,2)</f>
        <v>49.75</v>
      </c>
    </row>
    <row r="3948" customHeight="1" ht="29">
      <c r="A3948" s="18" t="inlineStr">
        <is>
          <r>
            <t xml:space="preserve">B.01.000.010146</t>
          </r>
        </is>
      </c>
      <c r="B3948" s="19" t="inlineStr">
        <is>
          <r>
            <t xml:space="preserve">Servente</t>
          </r>
        </is>
      </c>
      <c r="C3948" s="18" t="inlineStr">
        <is>
          <r>
            <t xml:space="preserve">SP Obras</t>
          </r>
        </is>
      </c>
      <c r="D3948" s="18" t="inlineStr">
        <is>
          <r>
            <t xml:space="preserve">H</t>
          </r>
        </is>
      </c>
      <c r="E3948" s="20" t="n">
        <v>6.0</v>
      </c>
      <c r="F3948" s="21" t="n">
        <v>20.4363</v>
      </c>
      <c r="G3948" s="21" t="n">
        <f>ROUND(ROUND(E3948,4)*F3948,2)</f>
        <v>122.62</v>
      </c>
    </row>
    <row r="3949" customHeight="1" ht="15">
      <c r="A3949" s="2" t="inlineStr"/>
      <c r="B3949" s="2" t="inlineStr"/>
      <c r="C3949" s="2" t="inlineStr"/>
      <c r="D3949" s="2" t="inlineStr"/>
      <c r="E3949" s="22" t="inlineStr">
        <is>
          <r>
            <t xml:space="preserve">TOTAL Mão de Obra:</t>
          </r>
        </is>
      </c>
      <c r="F3949" s="22" t="inlineStr"/>
      <c r="G3949" s="23" t="n">
        <f>SUM(G3947:G3948)</f>
        <v>172.37</v>
      </c>
    </row>
    <row r="3950" customHeight="1" ht="15">
      <c r="A3950" s="2" t="inlineStr"/>
      <c r="B3950" s="2" t="inlineStr"/>
      <c r="C3950" s="2" t="inlineStr"/>
      <c r="D3950" s="2" t="inlineStr"/>
      <c r="E3950" s="24" t="inlineStr">
        <is>
          <r>
            <t xml:space="preserve">VALOR:</t>
          </r>
        </is>
      </c>
      <c r="F3950" s="24" t="inlineStr"/>
      <c r="G3950" s="25" t="n">
        <f>ROUND(SUM(G3949),2)</f>
        <v>172.38</v>
      </c>
    </row>
    <row r="3951" customHeight="1" ht="10">
      <c r="A3951" s="2" t="inlineStr"/>
      <c r="B3951" s="2" t="inlineStr"/>
      <c r="C3951" s="2" t="inlineStr"/>
      <c r="D3951" s="2" t="inlineStr"/>
      <c r="E3951" s="14" t="inlineStr"/>
      <c r="F3951" s="14" t="inlineStr"/>
      <c r="G3951" s="14" t="inlineStr"/>
    </row>
    <row r="3952" customHeight="1" ht="20">
      <c r="A3952" s="15" t="inlineStr">
        <is>
          <r>
            <t xml:space="preserve">4.1.9. ​11.18.040​ Lastro de pedra britada​ (M3)</t>
          </r>
        </is>
      </c>
      <c r="B3952" s="15" t="inlineStr"/>
      <c r="C3952" s="15" t="inlineStr"/>
      <c r="D3952" s="15" t="inlineStr"/>
      <c r="E3952" s="15" t="inlineStr"/>
      <c r="F3952" s="15" t="inlineStr"/>
      <c r="G3952" s="15" t="inlineStr"/>
    </row>
    <row r="3953" customHeight="1" ht="15">
      <c r="A3953" s="16" t="inlineStr">
        <is>
          <r>
            <t xml:space="preserve">Material</t>
          </r>
        </is>
      </c>
      <c r="B3953" s="16" t="inlineStr"/>
      <c r="C3953" s="17" t="inlineStr">
        <is>
          <r>
            <t xml:space="preserve">FONTE</t>
          </r>
        </is>
      </c>
      <c r="D3953" s="17" t="inlineStr">
        <is>
          <r>
            <t xml:space="preserve">UNID</t>
          </r>
        </is>
      </c>
      <c r="E3953" s="17" t="inlineStr">
        <is>
          <r>
            <t xml:space="preserve">COEFICIENTE</t>
          </r>
        </is>
      </c>
      <c r="F3953" s="17" t="inlineStr">
        <is>
          <r>
            <t xml:space="preserve">PREÇO UNITÁRIO</t>
          </r>
        </is>
      </c>
      <c r="G3953" s="17" t="inlineStr">
        <is>
          <r>
            <t xml:space="preserve">TOTAL</t>
          </r>
        </is>
      </c>
    </row>
    <row r="3954" customHeight="1" ht="29">
      <c r="A3954" s="18" t="inlineStr">
        <is>
          <r>
            <t xml:space="preserve">B.05.000.020518</t>
          </r>
        </is>
      </c>
      <c r="B3954" s="19" t="inlineStr">
        <is>
          <r>
            <t xml:space="preserve">Pedra britada nº médios 1.2.3 e 4 (a granel)</t>
          </r>
        </is>
      </c>
      <c r="C3954" s="18" t="inlineStr">
        <is>
          <r>
            <t xml:space="preserve">SP Obras</t>
          </r>
        </is>
      </c>
      <c r="D3954" s="18" t="inlineStr">
        <is>
          <r>
            <t xml:space="preserve">M3</t>
          </r>
        </is>
      </c>
      <c r="E3954" s="20" t="n">
        <v>1.2</v>
      </c>
      <c r="F3954" s="21" t="n">
        <v>154.13</v>
      </c>
      <c r="G3954" s="21" t="n">
        <f>ROUND(ROUND(E3954,4)*F3954,2)</f>
        <v>184.96</v>
      </c>
    </row>
    <row r="3955" customHeight="1" ht="15">
      <c r="A3955" s="2" t="inlineStr"/>
      <c r="B3955" s="2" t="inlineStr"/>
      <c r="C3955" s="2" t="inlineStr"/>
      <c r="D3955" s="2" t="inlineStr"/>
      <c r="E3955" s="22" t="inlineStr">
        <is>
          <r>
            <t xml:space="preserve">TOTAL Material:</t>
          </r>
        </is>
      </c>
      <c r="F3955" s="22" t="inlineStr"/>
      <c r="G3955" s="23" t="n">
        <f>SUM(G3954:G3954)</f>
        <v>184.96</v>
      </c>
    </row>
    <row r="3956" customHeight="1" ht="15">
      <c r="A3956" s="16" t="inlineStr">
        <is>
          <r>
            <t xml:space="preserve">Mão de Obra</t>
          </r>
        </is>
      </c>
      <c r="B3956" s="16" t="inlineStr"/>
      <c r="C3956" s="17" t="inlineStr">
        <is>
          <r>
            <t xml:space="preserve">FONTE</t>
          </r>
        </is>
      </c>
      <c r="D3956" s="17" t="inlineStr">
        <is>
          <r>
            <t xml:space="preserve">UNID</t>
          </r>
        </is>
      </c>
      <c r="E3956" s="17" t="inlineStr">
        <is>
          <r>
            <t xml:space="preserve">COEFICIENTE</t>
          </r>
        </is>
      </c>
      <c r="F3956" s="17" t="inlineStr">
        <is>
          <r>
            <t xml:space="preserve">PREÇO UNITÁRIO</t>
          </r>
        </is>
      </c>
      <c r="G3956" s="17" t="inlineStr">
        <is>
          <r>
            <t xml:space="preserve">TOTAL</t>
          </r>
        </is>
      </c>
    </row>
    <row r="3957" customHeight="1" ht="29">
      <c r="A3957" s="18" t="inlineStr">
        <is>
          <r>
            <t xml:space="preserve">B.01.000.010146</t>
          </r>
        </is>
      </c>
      <c r="B3957" s="19" t="inlineStr">
        <is>
          <r>
            <t xml:space="preserve">Servente</t>
          </r>
        </is>
      </c>
      <c r="C3957" s="18" t="inlineStr">
        <is>
          <r>
            <t xml:space="preserve">SP Obras</t>
          </r>
        </is>
      </c>
      <c r="D3957" s="18" t="inlineStr">
        <is>
          <r>
            <t xml:space="preserve">H</t>
          </r>
        </is>
      </c>
      <c r="E3957" s="20" t="n">
        <v>1.5</v>
      </c>
      <c r="F3957" s="21" t="n">
        <v>20.4363</v>
      </c>
      <c r="G3957" s="21" t="n">
        <f>ROUND(ROUND(E3957,4)*F3957,2)</f>
        <v>30.65</v>
      </c>
    </row>
    <row r="3958" customHeight="1" ht="15">
      <c r="A3958" s="2" t="inlineStr"/>
      <c r="B3958" s="2" t="inlineStr"/>
      <c r="C3958" s="2" t="inlineStr"/>
      <c r="D3958" s="2" t="inlineStr"/>
      <c r="E3958" s="22" t="inlineStr">
        <is>
          <r>
            <t xml:space="preserve">TOTAL Mão de Obra:</t>
          </r>
        </is>
      </c>
      <c r="F3958" s="22" t="inlineStr"/>
      <c r="G3958" s="23" t="n">
        <f>SUM(G3957:G3957)</f>
        <v>30.65</v>
      </c>
    </row>
    <row r="3959" customHeight="1" ht="15">
      <c r="A3959" s="2" t="inlineStr"/>
      <c r="B3959" s="2" t="inlineStr"/>
      <c r="C3959" s="2" t="inlineStr"/>
      <c r="D3959" s="2" t="inlineStr"/>
      <c r="E3959" s="24" t="inlineStr">
        <is>
          <r>
            <t xml:space="preserve">VALOR:</t>
          </r>
        </is>
      </c>
      <c r="F3959" s="24" t="inlineStr"/>
      <c r="G3959" s="25" t="n">
        <f>ROUND(SUM(G3955,G3958),2)</f>
        <v>215.62</v>
      </c>
    </row>
    <row r="3960" customHeight="1" ht="10">
      <c r="A3960" s="2" t="inlineStr"/>
      <c r="B3960" s="2" t="inlineStr"/>
      <c r="C3960" s="2" t="inlineStr"/>
      <c r="D3960" s="2" t="inlineStr"/>
      <c r="E3960" s="14" t="inlineStr"/>
      <c r="F3960" s="14" t="inlineStr"/>
      <c r="G3960" s="14" t="inlineStr"/>
    </row>
    <row r="3961" customHeight="1" ht="20">
      <c r="A3961" s="15" t="inlineStr">
        <is>
          <r>
            <t xml:space="preserve">4.1.10. ​12.01.041​ Broca em concreto armado diâmetro de 25 cm - completa​ (M)</t>
          </r>
        </is>
      </c>
      <c r="B3961" s="15" t="inlineStr"/>
      <c r="C3961" s="15" t="inlineStr"/>
      <c r="D3961" s="15" t="inlineStr"/>
      <c r="E3961" s="15" t="inlineStr"/>
      <c r="F3961" s="15" t="inlineStr"/>
      <c r="G3961" s="15" t="inlineStr"/>
    </row>
    <row r="3962" customHeight="1" ht="15">
      <c r="A3962" s="16" t="inlineStr">
        <is>
          <r>
            <t xml:space="preserve">Material</t>
          </r>
        </is>
      </c>
      <c r="B3962" s="16" t="inlineStr"/>
      <c r="C3962" s="17" t="inlineStr">
        <is>
          <r>
            <t xml:space="preserve">FONTE</t>
          </r>
        </is>
      </c>
      <c r="D3962" s="17" t="inlineStr">
        <is>
          <r>
            <t xml:space="preserve">UNID</t>
          </r>
        </is>
      </c>
      <c r="E3962" s="17" t="inlineStr">
        <is>
          <r>
            <t xml:space="preserve">COEFICIENTE</t>
          </r>
        </is>
      </c>
      <c r="F3962" s="17" t="inlineStr">
        <is>
          <r>
            <t xml:space="preserve">PREÇO UNITÁRIO</t>
          </r>
        </is>
      </c>
      <c r="G3962" s="17" t="inlineStr">
        <is>
          <r>
            <t xml:space="preserve">TOTAL</t>
          </r>
        </is>
      </c>
    </row>
    <row r="3963" customHeight="1" ht="29">
      <c r="A3963" s="18" t="inlineStr">
        <is>
          <r>
            <t xml:space="preserve">B.06.000.021525</t>
          </r>
        </is>
      </c>
      <c r="B3963" s="19" t="inlineStr">
        <is>
          <r>
            <t xml:space="preserve">Aço CA-50-A $MD bitolas</t>
          </r>
        </is>
      </c>
      <c r="C3963" s="18" t="inlineStr">
        <is>
          <r>
            <t xml:space="preserve">SP Obras</t>
          </r>
        </is>
      </c>
      <c r="D3963" s="18" t="inlineStr">
        <is>
          <r>
            <t xml:space="preserve">KG</t>
          </r>
        </is>
      </c>
      <c r="E3963" s="20" t="n">
        <v>0.98</v>
      </c>
      <c r="F3963" s="21" t="n">
        <v>6.21</v>
      </c>
      <c r="G3963" s="21" t="n">
        <f>ROUND(ROUND(E3963,4)*F3963,2)</f>
        <v>6.09</v>
      </c>
    </row>
    <row r="3964" customHeight="1" ht="29">
      <c r="A3964" s="18" t="inlineStr">
        <is>
          <r>
            <t xml:space="preserve">E.02.000.027010</t>
          </r>
        </is>
      </c>
      <c r="B3964" s="19" t="inlineStr">
        <is>
          <r>
            <t xml:space="preserve">Arame recozido nº 18 BWG</t>
          </r>
        </is>
      </c>
      <c r="C3964" s="18" t="inlineStr">
        <is>
          <r>
            <t xml:space="preserve">SP Obras</t>
          </r>
        </is>
      </c>
      <c r="D3964" s="18" t="inlineStr">
        <is>
          <r>
            <t xml:space="preserve">KG</t>
          </r>
        </is>
      </c>
      <c r="E3964" s="20" t="n">
        <v>0.0151</v>
      </c>
      <c r="F3964" s="21" t="n">
        <v>12.68</v>
      </c>
      <c r="G3964" s="21" t="n">
        <f>ROUND(ROUND(E3964,4)*F3964,2)</f>
        <v>0.19</v>
      </c>
    </row>
    <row r="3965" customHeight="1" ht="29">
      <c r="A3965" s="18" t="inlineStr">
        <is>
          <r>
            <t xml:space="preserve">C.04.000.020536</t>
          </r>
        </is>
      </c>
      <c r="B3965" s="19" t="inlineStr">
        <is>
          <r>
            <t xml:space="preserve">Concreto usinado fck= 25 MPa, slump 5 ± 1cm</t>
          </r>
        </is>
      </c>
      <c r="C3965" s="18" t="inlineStr">
        <is>
          <r>
            <t xml:space="preserve">SP Obras</t>
          </r>
        </is>
      </c>
      <c r="D3965" s="18" t="inlineStr">
        <is>
          <r>
            <t xml:space="preserve">M3</t>
          </r>
        </is>
      </c>
      <c r="E3965" s="20" t="n">
        <v>0.049</v>
      </c>
      <c r="F3965" s="21" t="n">
        <v>494.64</v>
      </c>
      <c r="G3965" s="21" t="n">
        <f>ROUND(ROUND(E3965,4)*F3965,2)</f>
        <v>24.24</v>
      </c>
    </row>
    <row r="3966" customHeight="1" ht="15">
      <c r="A3966" s="2" t="inlineStr"/>
      <c r="B3966" s="2" t="inlineStr"/>
      <c r="C3966" s="2" t="inlineStr"/>
      <c r="D3966" s="2" t="inlineStr"/>
      <c r="E3966" s="22" t="inlineStr">
        <is>
          <r>
            <t xml:space="preserve">TOTAL Material:</t>
          </r>
        </is>
      </c>
      <c r="F3966" s="22" t="inlineStr"/>
      <c r="G3966" s="23" t="n">
        <f>SUM(G3963:G3965)</f>
        <v>30.52</v>
      </c>
    </row>
    <row r="3967" customHeight="1" ht="15">
      <c r="A3967" s="16" t="inlineStr">
        <is>
          <r>
            <t xml:space="preserve">Mão de Obra</t>
          </r>
        </is>
      </c>
      <c r="B3967" s="16" t="inlineStr"/>
      <c r="C3967" s="17" t="inlineStr">
        <is>
          <r>
            <t xml:space="preserve">FONTE</t>
          </r>
        </is>
      </c>
      <c r="D3967" s="17" t="inlineStr">
        <is>
          <r>
            <t xml:space="preserve">UNID</t>
          </r>
        </is>
      </c>
      <c r="E3967" s="17" t="inlineStr">
        <is>
          <r>
            <t xml:space="preserve">COEFICIENTE</t>
          </r>
        </is>
      </c>
      <c r="F3967" s="17" t="inlineStr">
        <is>
          <r>
            <t xml:space="preserve">PREÇO UNITÁRIO</t>
          </r>
        </is>
      </c>
      <c r="G3967" s="17" t="inlineStr">
        <is>
          <r>
            <t xml:space="preserve">TOTAL</t>
          </r>
        </is>
      </c>
    </row>
    <row r="3968" customHeight="1" ht="29">
      <c r="A3968" s="18" t="inlineStr">
        <is>
          <r>
            <t xml:space="preserve">B.01.000.010122</t>
          </r>
        </is>
      </c>
      <c r="B3968" s="19" t="inlineStr">
        <is>
          <r>
            <t xml:space="preserve">Ajudante de ferreiro</t>
          </r>
        </is>
      </c>
      <c r="C3968" s="18" t="inlineStr">
        <is>
          <r>
            <t xml:space="preserve">SP Obras</t>
          </r>
        </is>
      </c>
      <c r="D3968" s="18" t="inlineStr">
        <is>
          <r>
            <t xml:space="preserve">H</t>
          </r>
        </is>
      </c>
      <c r="E3968" s="20" t="n">
        <v>0.06</v>
      </c>
      <c r="F3968" s="21" t="n">
        <v>20.4363</v>
      </c>
      <c r="G3968" s="21" t="n">
        <f>ROUND(ROUND(E3968,4)*F3968,2)</f>
        <v>1.23</v>
      </c>
    </row>
    <row r="3969" customHeight="1" ht="29">
      <c r="A3969" s="18" t="inlineStr">
        <is>
          <r>
            <t xml:space="preserve">B.01.000.010121</t>
          </r>
        </is>
      </c>
      <c r="B3969" s="19" t="inlineStr">
        <is>
          <r>
            <t xml:space="preserve">Ferreiro/armador</t>
          </r>
        </is>
      </c>
      <c r="C3969" s="18" t="inlineStr">
        <is>
          <r>
            <t xml:space="preserve">SP Obras</t>
          </r>
        </is>
      </c>
      <c r="D3969" s="18" t="inlineStr">
        <is>
          <r>
            <t xml:space="preserve">H</t>
          </r>
        </is>
      </c>
      <c r="E3969" s="20" t="n">
        <v>0.06</v>
      </c>
      <c r="F3969" s="21" t="n">
        <v>24.8727</v>
      </c>
      <c r="G3969" s="21" t="n">
        <f>ROUND(ROUND(E3969,4)*F3969,2)</f>
        <v>1.49</v>
      </c>
    </row>
    <row r="3970" customHeight="1" ht="29">
      <c r="A3970" s="18" t="inlineStr">
        <is>
          <r>
            <t xml:space="preserve">B.01.000.010139</t>
          </r>
        </is>
      </c>
      <c r="B3970" s="19" t="inlineStr">
        <is>
          <r>
            <t xml:space="preserve">Pedreiro</t>
          </r>
        </is>
      </c>
      <c r="C3970" s="18" t="inlineStr">
        <is>
          <r>
            <t xml:space="preserve">SP Obras</t>
          </r>
        </is>
      </c>
      <c r="D3970" s="18" t="inlineStr">
        <is>
          <r>
            <t xml:space="preserve">H</t>
          </r>
        </is>
      </c>
      <c r="E3970" s="20" t="n">
        <v>0.19</v>
      </c>
      <c r="F3970" s="21" t="n">
        <v>24.8727</v>
      </c>
      <c r="G3970" s="21" t="n">
        <f>ROUND(ROUND(E3970,4)*F3970,2)</f>
        <v>4.73</v>
      </c>
    </row>
    <row r="3971" customHeight="1" ht="29">
      <c r="A3971" s="18" t="inlineStr">
        <is>
          <r>
            <t xml:space="preserve">B.01.000.010146</t>
          </r>
        </is>
      </c>
      <c r="B3971" s="19" t="inlineStr">
        <is>
          <r>
            <t xml:space="preserve">Servente</t>
          </r>
        </is>
      </c>
      <c r="C3971" s="18" t="inlineStr">
        <is>
          <r>
            <t xml:space="preserve">SP Obras</t>
          </r>
        </is>
      </c>
      <c r="D3971" s="18" t="inlineStr">
        <is>
          <r>
            <t xml:space="preserve">H</t>
          </r>
        </is>
      </c>
      <c r="E3971" s="20" t="n">
        <v>2.0628</v>
      </c>
      <c r="F3971" s="21" t="n">
        <v>20.4363</v>
      </c>
      <c r="G3971" s="21" t="n">
        <f>ROUND(ROUND(E3971,4)*F3971,2)</f>
        <v>42.16</v>
      </c>
    </row>
    <row r="3972" customHeight="1" ht="15">
      <c r="A3972" s="2" t="inlineStr"/>
      <c r="B3972" s="2" t="inlineStr"/>
      <c r="C3972" s="2" t="inlineStr"/>
      <c r="D3972" s="2" t="inlineStr"/>
      <c r="E3972" s="22" t="inlineStr">
        <is>
          <r>
            <t xml:space="preserve">TOTAL Mão de Obra:</t>
          </r>
        </is>
      </c>
      <c r="F3972" s="22" t="inlineStr"/>
      <c r="G3972" s="23" t="n">
        <f>SUM(G3968:G3971)</f>
        <v>49.61</v>
      </c>
    </row>
    <row r="3973" customHeight="1" ht="15">
      <c r="A3973" s="2" t="inlineStr"/>
      <c r="B3973" s="2" t="inlineStr"/>
      <c r="C3973" s="2" t="inlineStr"/>
      <c r="D3973" s="2" t="inlineStr"/>
      <c r="E3973" s="24" t="inlineStr">
        <is>
          <r>
            <t xml:space="preserve">VALOR:</t>
          </r>
        </is>
      </c>
      <c r="F3973" s="24" t="inlineStr"/>
      <c r="G3973" s="25" t="n">
        <f>ROUND(SUM(G3966,G3972),2)</f>
        <v>80.13</v>
      </c>
    </row>
    <row r="3974" customHeight="1" ht="10">
      <c r="A3974" s="2" t="inlineStr"/>
      <c r="B3974" s="2" t="inlineStr"/>
      <c r="C3974" s="2" t="inlineStr"/>
      <c r="D3974" s="2" t="inlineStr"/>
      <c r="E3974" s="14" t="inlineStr"/>
      <c r="F3974" s="14" t="inlineStr"/>
      <c r="G3974" s="14" t="inlineStr"/>
    </row>
    <row r="3975" customHeight="1" ht="20">
      <c r="A3975" s="15" t="inlineStr">
        <is>
          <r>
            <t xml:space="preserve">4.1.11. ​15.03.030​ Fornecimento e montagem de estrutura em aço ASTM-A36, sem pintura​ (KG)</t>
          </r>
        </is>
      </c>
      <c r="B3975" s="15" t="inlineStr"/>
      <c r="C3975" s="15" t="inlineStr"/>
      <c r="D3975" s="15" t="inlineStr"/>
      <c r="E3975" s="15" t="inlineStr"/>
      <c r="F3975" s="15" t="inlineStr"/>
      <c r="G3975" s="15" t="inlineStr"/>
    </row>
    <row r="3976" customHeight="1" ht="15">
      <c r="A3976" s="16" t="inlineStr">
        <is>
          <r>
            <t xml:space="preserve">Material</t>
          </r>
        </is>
      </c>
      <c r="B3976" s="16" t="inlineStr"/>
      <c r="C3976" s="17" t="inlineStr">
        <is>
          <r>
            <t xml:space="preserve">FONTE</t>
          </r>
        </is>
      </c>
      <c r="D3976" s="17" t="inlineStr">
        <is>
          <r>
            <t xml:space="preserve">UNID</t>
          </r>
        </is>
      </c>
      <c r="E3976" s="17" t="inlineStr">
        <is>
          <r>
            <t xml:space="preserve">COEFICIENTE</t>
          </r>
        </is>
      </c>
      <c r="F3976" s="17" t="inlineStr">
        <is>
          <r>
            <t xml:space="preserve">PREÇO UNITÁRIO</t>
          </r>
        </is>
      </c>
      <c r="G3976" s="17" t="inlineStr">
        <is>
          <r>
            <t xml:space="preserve">TOTAL</t>
          </r>
        </is>
      </c>
    </row>
    <row r="3977" customHeight="1" ht="29">
      <c r="A3977" s="18" t="inlineStr">
        <is>
          <r>
            <t xml:space="preserve">E.04.000.037532</t>
          </r>
        </is>
      </c>
      <c r="B3977" s="19" t="inlineStr">
        <is>
          <r>
            <t xml:space="preserve">Fornecimento e montagem de estrutura metálica em aço ASTM-A 36, sem pintura</t>
          </r>
        </is>
      </c>
      <c r="C3977" s="18" t="inlineStr">
        <is>
          <r>
            <t xml:space="preserve">SP Obras</t>
          </r>
        </is>
      </c>
      <c r="D3977" s="18" t="inlineStr">
        <is>
          <r>
            <t xml:space="preserve">KG</t>
          </r>
        </is>
      </c>
      <c r="E3977" s="20" t="n">
        <v>1.0</v>
      </c>
      <c r="F3977" s="21" t="n">
        <v>28.72</v>
      </c>
      <c r="G3977" s="21" t="n">
        <f>ROUND(ROUND(E3977,4)*F3977,2)</f>
        <v>28.72</v>
      </c>
    </row>
    <row r="3978" customHeight="1" ht="15">
      <c r="A3978" s="2" t="inlineStr"/>
      <c r="B3978" s="2" t="inlineStr"/>
      <c r="C3978" s="2" t="inlineStr"/>
      <c r="D3978" s="2" t="inlineStr"/>
      <c r="E3978" s="22" t="inlineStr">
        <is>
          <r>
            <t xml:space="preserve">TOTAL Material:</t>
          </r>
        </is>
      </c>
      <c r="F3978" s="22" t="inlineStr"/>
      <c r="G3978" s="23" t="n">
        <f>SUM(G3977:G3977)</f>
        <v>28.72</v>
      </c>
    </row>
    <row r="3979" customHeight="1" ht="15">
      <c r="A3979" s="2" t="inlineStr"/>
      <c r="B3979" s="2" t="inlineStr"/>
      <c r="C3979" s="2" t="inlineStr"/>
      <c r="D3979" s="2" t="inlineStr"/>
      <c r="E3979" s="24" t="inlineStr">
        <is>
          <r>
            <t xml:space="preserve">VALOR:</t>
          </r>
        </is>
      </c>
      <c r="F3979" s="24" t="inlineStr"/>
      <c r="G3979" s="25" t="n">
        <f>ROUND(SUM(G3978),2)</f>
        <v>28.72</v>
      </c>
    </row>
    <row r="3980" customHeight="1" ht="10">
      <c r="A3980" s="2" t="inlineStr"/>
      <c r="B3980" s="2" t="inlineStr"/>
      <c r="C3980" s="2" t="inlineStr"/>
      <c r="D3980" s="2" t="inlineStr"/>
      <c r="E3980" s="14" t="inlineStr"/>
      <c r="F3980" s="14" t="inlineStr"/>
      <c r="G3980" s="14" t="inlineStr"/>
    </row>
    <row r="3981" customHeight="1" ht="20">
      <c r="A3981" s="15" t="inlineStr">
        <is>
          <r>
            <t xml:space="preserve">4.1.12. ​16.03.010​ Telhamento em cimento reforçado com fio sintético CRFS - perfil ondulado de 6 mm​ (M2)</t>
          </r>
        </is>
      </c>
      <c r="B3981" s="15" t="inlineStr"/>
      <c r="C3981" s="15" t="inlineStr"/>
      <c r="D3981" s="15" t="inlineStr"/>
      <c r="E3981" s="15" t="inlineStr"/>
      <c r="F3981" s="15" t="inlineStr"/>
      <c r="G3981" s="15" t="inlineStr"/>
    </row>
    <row r="3982" customHeight="1" ht="15">
      <c r="A3982" s="16" t="inlineStr">
        <is>
          <r>
            <t xml:space="preserve">Material</t>
          </r>
        </is>
      </c>
      <c r="B3982" s="16" t="inlineStr"/>
      <c r="C3982" s="17" t="inlineStr">
        <is>
          <r>
            <t xml:space="preserve">FONTE</t>
          </r>
        </is>
      </c>
      <c r="D3982" s="17" t="inlineStr">
        <is>
          <r>
            <t xml:space="preserve">UNID</t>
          </r>
        </is>
      </c>
      <c r="E3982" s="17" t="inlineStr">
        <is>
          <r>
            <t xml:space="preserve">COEFICIENTE</t>
          </r>
        </is>
      </c>
      <c r="F3982" s="17" t="inlineStr">
        <is>
          <r>
            <t xml:space="preserve">PREÇO UNITÁRIO</t>
          </r>
        </is>
      </c>
      <c r="G3982" s="17" t="inlineStr">
        <is>
          <r>
            <t xml:space="preserve">TOTAL</t>
          </r>
        </is>
      </c>
    </row>
    <row r="3983" customHeight="1" ht="29">
      <c r="A3983" s="18" t="inlineStr">
        <is>
          <r>
            <t xml:space="preserve">E.03.000.026504</t>
          </r>
        </is>
      </c>
      <c r="B3983" s="19" t="inlineStr">
        <is>
          <r>
            <t xml:space="preserve">Gancho de 1/4´ com porca e arruela, 550 mm</t>
          </r>
        </is>
      </c>
      <c r="C3983" s="18" t="inlineStr">
        <is>
          <r>
            <t xml:space="preserve">SP Obras</t>
          </r>
        </is>
      </c>
      <c r="D3983" s="18" t="inlineStr">
        <is>
          <r>
            <t xml:space="preserve">UN</t>
          </r>
        </is>
      </c>
      <c r="E3983" s="20" t="n">
        <v>1.0</v>
      </c>
      <c r="F3983" s="21" t="n">
        <v>3.11</v>
      </c>
      <c r="G3983" s="21" t="n">
        <f>ROUND(ROUND(E3983,4)*F3983,2)</f>
        <v>3.11</v>
      </c>
    </row>
    <row r="3984" customHeight="1" ht="29">
      <c r="A3984" s="18" t="inlineStr">
        <is>
          <r>
            <t xml:space="preserve">F.13.000.025545</t>
          </r>
        </is>
      </c>
      <c r="B3984" s="19" t="inlineStr">
        <is>
          <r>
            <t xml:space="preserve">Telha ondulada em CRFS (2,13x1,10m) de 6mm</t>
          </r>
        </is>
      </c>
      <c r="C3984" s="18" t="inlineStr">
        <is>
          <r>
            <t xml:space="preserve">SP Obras</t>
          </r>
        </is>
      </c>
      <c r="D3984" s="18" t="inlineStr">
        <is>
          <r>
            <t xml:space="preserve">M2</t>
          </r>
        </is>
      </c>
      <c r="E3984" s="20" t="n">
        <v>1.15</v>
      </c>
      <c r="F3984" s="21" t="n">
        <v>31.66</v>
      </c>
      <c r="G3984" s="21" t="n">
        <f>ROUND(ROUND(E3984,4)*F3984,2)</f>
        <v>36.41</v>
      </c>
    </row>
    <row r="3985" customHeight="1" ht="15">
      <c r="A3985" s="2" t="inlineStr"/>
      <c r="B3985" s="2" t="inlineStr"/>
      <c r="C3985" s="2" t="inlineStr"/>
      <c r="D3985" s="2" t="inlineStr"/>
      <c r="E3985" s="22" t="inlineStr">
        <is>
          <r>
            <t xml:space="preserve">TOTAL Material:</t>
          </r>
        </is>
      </c>
      <c r="F3985" s="22" t="inlineStr"/>
      <c r="G3985" s="23" t="n">
        <f>SUM(G3983:G3984)</f>
        <v>39.52</v>
      </c>
    </row>
    <row r="3986" customHeight="1" ht="15">
      <c r="A3986" s="16" t="inlineStr">
        <is>
          <r>
            <t xml:space="preserve">Mão de Obra</t>
          </r>
        </is>
      </c>
      <c r="B3986" s="16" t="inlineStr"/>
      <c r="C3986" s="17" t="inlineStr">
        <is>
          <r>
            <t xml:space="preserve">FONTE</t>
          </r>
        </is>
      </c>
      <c r="D3986" s="17" t="inlineStr">
        <is>
          <r>
            <t xml:space="preserve">UNID</t>
          </r>
        </is>
      </c>
      <c r="E3986" s="17" t="inlineStr">
        <is>
          <r>
            <t xml:space="preserve">COEFICIENTE</t>
          </r>
        </is>
      </c>
      <c r="F3986" s="17" t="inlineStr">
        <is>
          <r>
            <t xml:space="preserve">PREÇO UNITÁRIO</t>
          </r>
        </is>
      </c>
      <c r="G3986" s="17" t="inlineStr">
        <is>
          <r>
            <t xml:space="preserve">TOTAL</t>
          </r>
        </is>
      </c>
    </row>
    <row r="3987" customHeight="1" ht="29">
      <c r="A3987" s="18" t="inlineStr">
        <is>
          <r>
            <t xml:space="preserve">B.01.000.010112</t>
          </r>
        </is>
      </c>
      <c r="B3987" s="19" t="inlineStr">
        <is>
          <r>
            <t xml:space="preserve">Ajudante de carpinteiro</t>
          </r>
        </is>
      </c>
      <c r="C3987" s="18" t="inlineStr">
        <is>
          <r>
            <t xml:space="preserve">SP Obras</t>
          </r>
        </is>
      </c>
      <c r="D3987" s="18" t="inlineStr">
        <is>
          <r>
            <t xml:space="preserve">H</t>
          </r>
        </is>
      </c>
      <c r="E3987" s="20" t="n">
        <v>0.4</v>
      </c>
      <c r="F3987" s="21" t="n">
        <v>20.4363</v>
      </c>
      <c r="G3987" s="21" t="n">
        <f>ROUND(ROUND(E3987,4)*F3987,2)</f>
        <v>8.17</v>
      </c>
    </row>
    <row r="3988" customHeight="1" ht="29">
      <c r="A3988" s="18" t="inlineStr">
        <is>
          <r>
            <t xml:space="preserve">B.01.000.010111</t>
          </r>
        </is>
      </c>
      <c r="B3988" s="19" t="inlineStr">
        <is>
          <r>
            <t xml:space="preserve">Carpinteiro</t>
          </r>
        </is>
      </c>
      <c r="C3988" s="18" t="inlineStr">
        <is>
          <r>
            <t xml:space="preserve">SP Obras</t>
          </r>
        </is>
      </c>
      <c r="D3988" s="18" t="inlineStr">
        <is>
          <r>
            <t xml:space="preserve">H</t>
          </r>
        </is>
      </c>
      <c r="E3988" s="20" t="n">
        <v>0.4</v>
      </c>
      <c r="F3988" s="21" t="n">
        <v>24.8727</v>
      </c>
      <c r="G3988" s="21" t="n">
        <f>ROUND(ROUND(E3988,4)*F3988,2)</f>
        <v>9.95</v>
      </c>
    </row>
    <row r="3989" customHeight="1" ht="15">
      <c r="A3989" s="2" t="inlineStr"/>
      <c r="B3989" s="2" t="inlineStr"/>
      <c r="C3989" s="2" t="inlineStr"/>
      <c r="D3989" s="2" t="inlineStr"/>
      <c r="E3989" s="22" t="inlineStr">
        <is>
          <r>
            <t xml:space="preserve">TOTAL Mão de Obra:</t>
          </r>
        </is>
      </c>
      <c r="F3989" s="22" t="inlineStr"/>
      <c r="G3989" s="23" t="n">
        <f>SUM(G3987:G3988)</f>
        <v>18.12</v>
      </c>
    </row>
    <row r="3990" customHeight="1" ht="15">
      <c r="A3990" s="2" t="inlineStr"/>
      <c r="B3990" s="2" t="inlineStr"/>
      <c r="C3990" s="2" t="inlineStr"/>
      <c r="D3990" s="2" t="inlineStr"/>
      <c r="E3990" s="24" t="inlineStr">
        <is>
          <r>
            <t xml:space="preserve">VALOR:</t>
          </r>
        </is>
      </c>
      <c r="F3990" s="24" t="inlineStr"/>
      <c r="G3990" s="25" t="n">
        <f>ROUND(SUM(G3985,G3989),2)</f>
        <v>57.65</v>
      </c>
    </row>
    <row r="3991" customHeight="1" ht="10">
      <c r="A3991" s="2" t="inlineStr"/>
      <c r="B3991" s="2" t="inlineStr"/>
      <c r="C3991" s="2" t="inlineStr"/>
      <c r="D3991" s="2" t="inlineStr"/>
      <c r="E3991" s="14" t="inlineStr"/>
      <c r="F3991" s="14" t="inlineStr"/>
      <c r="G3991" s="14" t="inlineStr"/>
    </row>
    <row r="3992" customHeight="1" ht="20">
      <c r="A3992" s="15" t="inlineStr">
        <is>
          <r>
            <t xml:space="preserve">4.1.13. ​16.03.300​ Cumeeira normal em cimento reforçado com fio sintético CRFS - perfil ondulado​ (M)</t>
          </r>
        </is>
      </c>
      <c r="B3992" s="15" t="inlineStr"/>
      <c r="C3992" s="15" t="inlineStr"/>
      <c r="D3992" s="15" t="inlineStr"/>
      <c r="E3992" s="15" t="inlineStr"/>
      <c r="F3992" s="15" t="inlineStr"/>
      <c r="G3992" s="15" t="inlineStr"/>
    </row>
    <row r="3993" customHeight="1" ht="15">
      <c r="A3993" s="16" t="inlineStr">
        <is>
          <r>
            <t xml:space="preserve">Material</t>
          </r>
        </is>
      </c>
      <c r="B3993" s="16" t="inlineStr"/>
      <c r="C3993" s="17" t="inlineStr">
        <is>
          <r>
            <t xml:space="preserve">FONTE</t>
          </r>
        </is>
      </c>
      <c r="D3993" s="17" t="inlineStr">
        <is>
          <r>
            <t xml:space="preserve">UNID</t>
          </r>
        </is>
      </c>
      <c r="E3993" s="17" t="inlineStr">
        <is>
          <r>
            <t xml:space="preserve">COEFICIENTE</t>
          </r>
        </is>
      </c>
      <c r="F3993" s="17" t="inlineStr">
        <is>
          <r>
            <t xml:space="preserve">PREÇO UNITÁRIO</t>
          </r>
        </is>
      </c>
      <c r="G3993" s="17" t="inlineStr">
        <is>
          <r>
            <t xml:space="preserve">TOTAL</t>
          </r>
        </is>
      </c>
    </row>
    <row r="3994" customHeight="1" ht="29">
      <c r="A3994" s="18" t="inlineStr">
        <is>
          <r>
            <t xml:space="preserve">F.13.000.025542</t>
          </r>
        </is>
      </c>
      <c r="B3994" s="19" t="inlineStr">
        <is>
          <r>
            <t xml:space="preserve">Cumeeira normal em CRFS, perfil ondulado (1,10m)</t>
          </r>
        </is>
      </c>
      <c r="C3994" s="18" t="inlineStr">
        <is>
          <r>
            <t xml:space="preserve">SP Obras</t>
          </r>
        </is>
      </c>
      <c r="D3994" s="18" t="inlineStr">
        <is>
          <r>
            <t xml:space="preserve">UN</t>
          </r>
        </is>
      </c>
      <c r="E3994" s="20" t="n">
        <v>1.2</v>
      </c>
      <c r="F3994" s="21" t="n">
        <v>64.94</v>
      </c>
      <c r="G3994" s="21" t="n">
        <f>ROUND(ROUND(E3994,4)*F3994,2)</f>
        <v>77.93</v>
      </c>
    </row>
    <row r="3995" customHeight="1" ht="29">
      <c r="A3995" s="18" t="inlineStr">
        <is>
          <r>
            <t xml:space="preserve">E.03.000.026504</t>
          </r>
        </is>
      </c>
      <c r="B3995" s="19" t="inlineStr">
        <is>
          <r>
            <t xml:space="preserve">Gancho de 1/4´ com porca e arruela, 550 mm</t>
          </r>
        </is>
      </c>
      <c r="C3995" s="18" t="inlineStr">
        <is>
          <r>
            <t xml:space="preserve">SP Obras</t>
          </r>
        </is>
      </c>
      <c r="D3995" s="18" t="inlineStr">
        <is>
          <r>
            <t xml:space="preserve">UN</t>
          </r>
        </is>
      </c>
      <c r="E3995" s="20" t="n">
        <v>2.0</v>
      </c>
      <c r="F3995" s="21" t="n">
        <v>3.11</v>
      </c>
      <c r="G3995" s="21" t="n">
        <f>ROUND(ROUND(E3995,4)*F3995,2)</f>
        <v>6.22</v>
      </c>
    </row>
    <row r="3996" customHeight="1" ht="15">
      <c r="A3996" s="2" t="inlineStr"/>
      <c r="B3996" s="2" t="inlineStr"/>
      <c r="C3996" s="2" t="inlineStr"/>
      <c r="D3996" s="2" t="inlineStr"/>
      <c r="E3996" s="22" t="inlineStr">
        <is>
          <r>
            <t xml:space="preserve">TOTAL Material:</t>
          </r>
        </is>
      </c>
      <c r="F3996" s="22" t="inlineStr"/>
      <c r="G3996" s="23" t="n">
        <f>SUM(G3994:G3995)</f>
        <v>84.15</v>
      </c>
    </row>
    <row r="3997" customHeight="1" ht="15">
      <c r="A3997" s="16" t="inlineStr">
        <is>
          <r>
            <t xml:space="preserve">Mão de Obra</t>
          </r>
        </is>
      </c>
      <c r="B3997" s="16" t="inlineStr"/>
      <c r="C3997" s="17" t="inlineStr">
        <is>
          <r>
            <t xml:space="preserve">FONTE</t>
          </r>
        </is>
      </c>
      <c r="D3997" s="17" t="inlineStr">
        <is>
          <r>
            <t xml:space="preserve">UNID</t>
          </r>
        </is>
      </c>
      <c r="E3997" s="17" t="inlineStr">
        <is>
          <r>
            <t xml:space="preserve">COEFICIENTE</t>
          </r>
        </is>
      </c>
      <c r="F3997" s="17" t="inlineStr">
        <is>
          <r>
            <t xml:space="preserve">PREÇO UNITÁRIO</t>
          </r>
        </is>
      </c>
      <c r="G3997" s="17" t="inlineStr">
        <is>
          <r>
            <t xml:space="preserve">TOTAL</t>
          </r>
        </is>
      </c>
    </row>
    <row r="3998" customHeight="1" ht="29">
      <c r="A3998" s="18" t="inlineStr">
        <is>
          <r>
            <t xml:space="preserve">B.01.000.010112</t>
          </r>
        </is>
      </c>
      <c r="B3998" s="19" t="inlineStr">
        <is>
          <r>
            <t xml:space="preserve">Ajudante de carpinteiro</t>
          </r>
        </is>
      </c>
      <c r="C3998" s="18" t="inlineStr">
        <is>
          <r>
            <t xml:space="preserve">SP Obras</t>
          </r>
        </is>
      </c>
      <c r="D3998" s="18" t="inlineStr">
        <is>
          <r>
            <t xml:space="preserve">H</t>
          </r>
        </is>
      </c>
      <c r="E3998" s="20" t="n">
        <v>0.2</v>
      </c>
      <c r="F3998" s="21" t="n">
        <v>20.4363</v>
      </c>
      <c r="G3998" s="21" t="n">
        <f>ROUND(ROUND(E3998,4)*F3998,2)</f>
        <v>4.09</v>
      </c>
    </row>
    <row r="3999" customHeight="1" ht="29">
      <c r="A3999" s="18" t="inlineStr">
        <is>
          <r>
            <t xml:space="preserve">B.01.000.010111</t>
          </r>
        </is>
      </c>
      <c r="B3999" s="19" t="inlineStr">
        <is>
          <r>
            <t xml:space="preserve">Carpinteiro</t>
          </r>
        </is>
      </c>
      <c r="C3999" s="18" t="inlineStr">
        <is>
          <r>
            <t xml:space="preserve">SP Obras</t>
          </r>
        </is>
      </c>
      <c r="D3999" s="18" t="inlineStr">
        <is>
          <r>
            <t xml:space="preserve">H</t>
          </r>
        </is>
      </c>
      <c r="E3999" s="20" t="n">
        <v>0.2</v>
      </c>
      <c r="F3999" s="21" t="n">
        <v>24.8727</v>
      </c>
      <c r="G3999" s="21" t="n">
        <f>ROUND(ROUND(E3999,4)*F3999,2)</f>
        <v>4.97</v>
      </c>
    </row>
    <row r="4000" customHeight="1" ht="15">
      <c r="A4000" s="2" t="inlineStr"/>
      <c r="B4000" s="2" t="inlineStr"/>
      <c r="C4000" s="2" t="inlineStr"/>
      <c r="D4000" s="2" t="inlineStr"/>
      <c r="E4000" s="22" t="inlineStr">
        <is>
          <r>
            <t xml:space="preserve">TOTAL Mão de Obra:</t>
          </r>
        </is>
      </c>
      <c r="F4000" s="22" t="inlineStr"/>
      <c r="G4000" s="23" t="n">
        <f>SUM(G3998:G3999)</f>
        <v>9.06</v>
      </c>
    </row>
    <row r="4001" customHeight="1" ht="15">
      <c r="A4001" s="2" t="inlineStr"/>
      <c r="B4001" s="2" t="inlineStr"/>
      <c r="C4001" s="2" t="inlineStr"/>
      <c r="D4001" s="2" t="inlineStr"/>
      <c r="E4001" s="24" t="inlineStr">
        <is>
          <r>
            <t xml:space="preserve">VALOR:</t>
          </r>
        </is>
      </c>
      <c r="F4001" s="24" t="inlineStr"/>
      <c r="G4001" s="25" t="n">
        <f>ROUND(SUM(G3996,G4000),2)</f>
        <v>93.21</v>
      </c>
    </row>
    <row r="4002" customHeight="1" ht="10">
      <c r="A4002" s="2" t="inlineStr"/>
      <c r="B4002" s="2" t="inlineStr"/>
      <c r="C4002" s="2" t="inlineStr"/>
      <c r="D4002" s="2" t="inlineStr"/>
      <c r="E4002" s="14" t="inlineStr"/>
      <c r="F4002" s="14" t="inlineStr"/>
      <c r="G4002" s="14" t="inlineStr"/>
    </row>
    <row r="4003" customHeight="1" ht="20">
      <c r="A4003" s="15" t="inlineStr">
        <is>
          <r>
            <t xml:space="preserve">4.1.14. ​16.33.082​ Calha, rufo, afins em chapa galvanizada nº 26 - corte 0,33 m​ (M)</t>
          </r>
        </is>
      </c>
      <c r="B4003" s="15" t="inlineStr"/>
      <c r="C4003" s="15" t="inlineStr"/>
      <c r="D4003" s="15" t="inlineStr"/>
      <c r="E4003" s="15" t="inlineStr"/>
      <c r="F4003" s="15" t="inlineStr"/>
      <c r="G4003" s="15" t="inlineStr"/>
    </row>
    <row r="4004" customHeight="1" ht="15">
      <c r="A4004" s="16" t="inlineStr">
        <is>
          <r>
            <t xml:space="preserve">Material</t>
          </r>
        </is>
      </c>
      <c r="B4004" s="16" t="inlineStr"/>
      <c r="C4004" s="17" t="inlineStr">
        <is>
          <r>
            <t xml:space="preserve">FONTE</t>
          </r>
        </is>
      </c>
      <c r="D4004" s="17" t="inlineStr">
        <is>
          <r>
            <t xml:space="preserve">UNID</t>
          </r>
        </is>
      </c>
      <c r="E4004" s="17" t="inlineStr">
        <is>
          <r>
            <t xml:space="preserve">COEFICIENTE</t>
          </r>
        </is>
      </c>
      <c r="F4004" s="17" t="inlineStr">
        <is>
          <r>
            <t xml:space="preserve">PREÇO UNITÁRIO</t>
          </r>
        </is>
      </c>
      <c r="G4004" s="17" t="inlineStr">
        <is>
          <r>
            <t xml:space="preserve">TOTAL</t>
          </r>
        </is>
      </c>
    </row>
    <row r="4005" customHeight="1" ht="29">
      <c r="A4005" s="18" t="inlineStr">
        <is>
          <r>
            <t xml:space="preserve">F.14.000.068001</t>
          </r>
        </is>
      </c>
      <c r="B4005" s="19" t="inlineStr">
        <is>
          <r>
            <t xml:space="preserve">Calha em chapa galvanizada 26 desenvolvimento 0,33 m</t>
          </r>
        </is>
      </c>
      <c r="C4005" s="18" t="inlineStr">
        <is>
          <r>
            <t xml:space="preserve">SP Obras</t>
          </r>
        </is>
      </c>
      <c r="D4005" s="18" t="inlineStr">
        <is>
          <r>
            <t xml:space="preserve">M</t>
          </r>
        </is>
      </c>
      <c r="E4005" s="20" t="n">
        <v>1.05</v>
      </c>
      <c r="F4005" s="21" t="n">
        <v>33.13</v>
      </c>
      <c r="G4005" s="21" t="n">
        <f>ROUND(ROUND(E4005,4)*F4005,2)</f>
        <v>34.79</v>
      </c>
    </row>
    <row r="4006" customHeight="1" ht="29">
      <c r="A4006" s="18" t="inlineStr">
        <is>
          <r>
            <t xml:space="preserve">E.02.000.026760</t>
          </r>
        </is>
      </c>
      <c r="B4006" s="19" t="inlineStr">
        <is>
          <r>
            <t xml:space="preserve">Prego diversas bitolas (referência 18 x 27)</t>
          </r>
        </is>
      </c>
      <c r="C4006" s="18" t="inlineStr">
        <is>
          <r>
            <t xml:space="preserve">SP Obras</t>
          </r>
        </is>
      </c>
      <c r="D4006" s="18" t="inlineStr">
        <is>
          <r>
            <t xml:space="preserve">KG</t>
          </r>
        </is>
      </c>
      <c r="E4006" s="20" t="n">
        <v>0.1</v>
      </c>
      <c r="F4006" s="21" t="n">
        <v>10.42</v>
      </c>
      <c r="G4006" s="21" t="n">
        <f>ROUND(ROUND(E4006,4)*F4006,2)</f>
        <v>1.04</v>
      </c>
    </row>
    <row r="4007" customHeight="1" ht="29">
      <c r="A4007" s="18" t="inlineStr">
        <is>
          <r>
            <t xml:space="preserve">E.03.000.026771</t>
          </r>
        </is>
      </c>
      <c r="B4007" s="19" t="inlineStr">
        <is>
          <r>
            <t xml:space="preserve">Rebites de ferro zincado n° 8, comprimento de 6,10 mm, diâmetro nominal de 3 mm</t>
          </r>
        </is>
      </c>
      <c r="C4007" s="18" t="inlineStr">
        <is>
          <r>
            <t xml:space="preserve">SP Obras</t>
          </r>
        </is>
      </c>
      <c r="D4007" s="18" t="inlineStr">
        <is>
          <r>
            <t xml:space="preserve">KG</t>
          </r>
        </is>
      </c>
      <c r="E4007" s="20" t="n">
        <v>0.0018</v>
      </c>
      <c r="F4007" s="21" t="n">
        <v>43.32</v>
      </c>
      <c r="G4007" s="21" t="n">
        <f>ROUND(ROUND(E4007,4)*F4007,2)</f>
        <v>0.08</v>
      </c>
    </row>
    <row r="4008" customHeight="1" ht="29">
      <c r="A4008" s="18" t="inlineStr">
        <is>
          <r>
            <t xml:space="preserve">S.04.000.069508</t>
          </r>
        </is>
      </c>
      <c r="B4008" s="19" t="inlineStr">
        <is>
          <r>
            <t xml:space="preserve">Solda liga chumbo e estanho de 70x30</t>
          </r>
        </is>
      </c>
      <c r="C4008" s="18" t="inlineStr">
        <is>
          <r>
            <t xml:space="preserve">SP Obras</t>
          </r>
        </is>
      </c>
      <c r="D4008" s="18" t="inlineStr">
        <is>
          <r>
            <t xml:space="preserve">KG</t>
          </r>
        </is>
      </c>
      <c r="E4008" s="20" t="n">
        <v>0.04</v>
      </c>
      <c r="F4008" s="21" t="n">
        <v>211.89</v>
      </c>
      <c r="G4008" s="21" t="n">
        <f>ROUND(ROUND(E4008,4)*F4008,2)</f>
        <v>8.48</v>
      </c>
    </row>
    <row r="4009" customHeight="1" ht="15">
      <c r="A4009" s="2" t="inlineStr"/>
      <c r="B4009" s="2" t="inlineStr"/>
      <c r="C4009" s="2" t="inlineStr"/>
      <c r="D4009" s="2" t="inlineStr"/>
      <c r="E4009" s="22" t="inlineStr">
        <is>
          <r>
            <t xml:space="preserve">TOTAL Material:</t>
          </r>
        </is>
      </c>
      <c r="F4009" s="22" t="inlineStr"/>
      <c r="G4009" s="23" t="n">
        <f>SUM(G4005:G4008)</f>
        <v>44.39</v>
      </c>
    </row>
    <row r="4010" customHeight="1" ht="15">
      <c r="A4010" s="16" t="inlineStr">
        <is>
          <r>
            <t xml:space="preserve">Mão de Obra</t>
          </r>
        </is>
      </c>
      <c r="B4010" s="16" t="inlineStr"/>
      <c r="C4010" s="17" t="inlineStr">
        <is>
          <r>
            <t xml:space="preserve">FONTE</t>
          </r>
        </is>
      </c>
      <c r="D4010" s="17" t="inlineStr">
        <is>
          <r>
            <t xml:space="preserve">UNID</t>
          </r>
        </is>
      </c>
      <c r="E4010" s="17" t="inlineStr">
        <is>
          <r>
            <t xml:space="preserve">COEFICIENTE</t>
          </r>
        </is>
      </c>
      <c r="F4010" s="17" t="inlineStr">
        <is>
          <r>
            <t xml:space="preserve">PREÇO UNITÁRIO</t>
          </r>
        </is>
      </c>
      <c r="G4010" s="17" t="inlineStr">
        <is>
          <r>
            <t xml:space="preserve">TOTAL</t>
          </r>
        </is>
      </c>
    </row>
    <row r="4011" customHeight="1" ht="29">
      <c r="A4011" s="18" t="inlineStr">
        <is>
          <r>
            <t xml:space="preserve">B.01.000.010119</t>
          </r>
        </is>
      </c>
      <c r="B4011" s="19" t="inlineStr">
        <is>
          <r>
            <t xml:space="preserve">Ajudante de encanador</t>
          </r>
        </is>
      </c>
      <c r="C4011" s="18" t="inlineStr">
        <is>
          <r>
            <t xml:space="preserve">SP Obras</t>
          </r>
        </is>
      </c>
      <c r="D4011" s="18" t="inlineStr">
        <is>
          <r>
            <t xml:space="preserve">H</t>
          </r>
        </is>
      </c>
      <c r="E4011" s="20" t="n">
        <v>1.1</v>
      </c>
      <c r="F4011" s="21" t="n">
        <v>20.4363</v>
      </c>
      <c r="G4011" s="21" t="n">
        <f>ROUND(ROUND(E4011,4)*F4011,2)</f>
        <v>22.48</v>
      </c>
    </row>
    <row r="4012" customHeight="1" ht="29">
      <c r="A4012" s="18" t="inlineStr">
        <is>
          <r>
            <t xml:space="preserve">B.01.000.010118</t>
          </r>
        </is>
      </c>
      <c r="B4012" s="19" t="inlineStr">
        <is>
          <r>
            <t xml:space="preserve">Encanador</t>
          </r>
        </is>
      </c>
      <c r="C4012" s="18" t="inlineStr">
        <is>
          <r>
            <t xml:space="preserve">SP Obras</t>
          </r>
        </is>
      </c>
      <c r="D4012" s="18" t="inlineStr">
        <is>
          <r>
            <t xml:space="preserve">H</t>
          </r>
        </is>
      </c>
      <c r="E4012" s="20" t="n">
        <v>1.1</v>
      </c>
      <c r="F4012" s="21" t="n">
        <v>29.8021</v>
      </c>
      <c r="G4012" s="21" t="n">
        <f>ROUND(ROUND(E4012,4)*F4012,2)</f>
        <v>32.78</v>
      </c>
    </row>
    <row r="4013" customHeight="1" ht="15">
      <c r="A4013" s="2" t="inlineStr"/>
      <c r="B4013" s="2" t="inlineStr"/>
      <c r="C4013" s="2" t="inlineStr"/>
      <c r="D4013" s="2" t="inlineStr"/>
      <c r="E4013" s="22" t="inlineStr">
        <is>
          <r>
            <t xml:space="preserve">TOTAL Mão de Obra:</t>
          </r>
        </is>
      </c>
      <c r="F4013" s="22" t="inlineStr"/>
      <c r="G4013" s="23" t="n">
        <f>SUM(G4011:G4012)</f>
        <v>55.26</v>
      </c>
    </row>
    <row r="4014" customHeight="1" ht="15">
      <c r="A4014" s="2" t="inlineStr"/>
      <c r="B4014" s="2" t="inlineStr"/>
      <c r="C4014" s="2" t="inlineStr"/>
      <c r="D4014" s="2" t="inlineStr"/>
      <c r="E4014" s="24" t="inlineStr">
        <is>
          <r>
            <t xml:space="preserve">VALOR:</t>
          </r>
        </is>
      </c>
      <c r="F4014" s="24" t="inlineStr"/>
      <c r="G4014" s="25" t="n">
        <f>ROUND(SUM(G4009,G4013),2)</f>
        <v>99.65</v>
      </c>
    </row>
    <row r="4015" customHeight="1" ht="10">
      <c r="A4015" s="2" t="inlineStr"/>
      <c r="B4015" s="2" t="inlineStr"/>
      <c r="C4015" s="2" t="inlineStr"/>
      <c r="D4015" s="2" t="inlineStr"/>
      <c r="E4015" s="14" t="inlineStr"/>
      <c r="F4015" s="14" t="inlineStr"/>
      <c r="G4015" s="14" t="inlineStr"/>
    </row>
    <row r="4016" customHeight="1" ht="20">
      <c r="A4016" s="15" t="inlineStr">
        <is>
          <r>
            <t xml:space="preserve">4.1.15. ​15.01.006​ Esmalte a base de água em estrutura metálica​ (M2)</t>
          </r>
        </is>
      </c>
      <c r="B4016" s="15" t="inlineStr"/>
      <c r="C4016" s="15" t="inlineStr"/>
      <c r="D4016" s="15" t="inlineStr"/>
      <c r="E4016" s="15" t="inlineStr"/>
      <c r="F4016" s="15" t="inlineStr"/>
      <c r="G4016" s="15" t="inlineStr"/>
    </row>
    <row r="4017" customHeight="1" ht="15">
      <c r="A4017" s="16" t="inlineStr">
        <is>
          <r>
            <t xml:space="preserve">Material</t>
          </r>
        </is>
      </c>
      <c r="B4017" s="16" t="inlineStr"/>
      <c r="C4017" s="17" t="inlineStr">
        <is>
          <r>
            <t xml:space="preserve">FONTE</t>
          </r>
        </is>
      </c>
      <c r="D4017" s="17" t="inlineStr">
        <is>
          <r>
            <t xml:space="preserve">UNID</t>
          </r>
        </is>
      </c>
      <c r="E4017" s="17" t="inlineStr">
        <is>
          <r>
            <t xml:space="preserve">COEFICIENTE</t>
          </r>
        </is>
      </c>
      <c r="F4017" s="17" t="inlineStr">
        <is>
          <r>
            <t xml:space="preserve">PREÇO UNITÁRIO</t>
          </r>
        </is>
      </c>
      <c r="G4017" s="17" t="inlineStr">
        <is>
          <r>
            <t xml:space="preserve">TOTAL</t>
          </r>
        </is>
      </c>
    </row>
    <row r="4018" customHeight="1" ht="15">
      <c r="A4018" s="18" t="inlineStr">
        <is>
          <r>
            <t xml:space="preserve">3.75.52</t>
          </r>
        </is>
      </c>
      <c r="B4018" s="19" t="inlineStr">
        <is>
          <r>
            <t xml:space="preserve">FUNDO PARA METAIS E MADEIRA BASE ÁGUA</t>
          </r>
        </is>
      </c>
      <c r="C4018" s="18" t="inlineStr">
        <is>
          <r>
            <t xml:space="preserve">SP Educação</t>
          </r>
        </is>
      </c>
      <c r="D4018" s="18" t="inlineStr">
        <is>
          <r>
            <t xml:space="preserve">L</t>
          </r>
        </is>
      </c>
      <c r="E4018" s="30" t="n">
        <v>0.12</v>
      </c>
      <c r="F4018" s="21" t="n">
        <v>42.21</v>
      </c>
      <c r="G4018" s="21" t="n">
        <f>TRUNC(TRUNC(E4018,5)*F4018,2)</f>
        <v>5.06</v>
      </c>
    </row>
    <row r="4019" customHeight="1" ht="15">
      <c r="A4019" s="18" t="inlineStr">
        <is>
          <r>
            <t xml:space="preserve">3.75.08</t>
          </r>
        </is>
      </c>
      <c r="B4019" s="19" t="inlineStr">
        <is>
          <r>
            <t xml:space="preserve">TINTA ESMALTE A BASE DE ÁGUA</t>
          </r>
        </is>
      </c>
      <c r="C4019" s="18" t="inlineStr">
        <is>
          <r>
            <t xml:space="preserve">SP Educação</t>
          </r>
        </is>
      </c>
      <c r="D4019" s="18" t="inlineStr">
        <is>
          <r>
            <t xml:space="preserve">L</t>
          </r>
        </is>
      </c>
      <c r="E4019" s="30" t="n">
        <v>0.15</v>
      </c>
      <c r="F4019" s="21" t="n">
        <v>40.88</v>
      </c>
      <c r="G4019" s="21" t="n">
        <f>TRUNC(TRUNC(E4019,5)*F4019,2)</f>
        <v>6.13</v>
      </c>
    </row>
    <row r="4020" customHeight="1" ht="15">
      <c r="A4020" s="2" t="inlineStr"/>
      <c r="B4020" s="2" t="inlineStr"/>
      <c r="C4020" s="2" t="inlineStr"/>
      <c r="D4020" s="2" t="inlineStr"/>
      <c r="E4020" s="22" t="inlineStr">
        <is>
          <r>
            <t xml:space="preserve">TOTAL Material:</t>
          </r>
        </is>
      </c>
      <c r="F4020" s="22" t="inlineStr"/>
      <c r="G4020" s="23" t="n">
        <f>SUM(G4018:G4019)</f>
        <v>11.19</v>
      </c>
    </row>
    <row r="4021" customHeight="1" ht="15">
      <c r="A4021" s="16" t="inlineStr">
        <is>
          <r>
            <t xml:space="preserve">Mão de Obra</t>
          </r>
        </is>
      </c>
      <c r="B4021" s="16" t="inlineStr"/>
      <c r="C4021" s="17" t="inlineStr">
        <is>
          <r>
            <t xml:space="preserve">FONTE</t>
          </r>
        </is>
      </c>
      <c r="D4021" s="17" t="inlineStr">
        <is>
          <r>
            <t xml:space="preserve">UNID</t>
          </r>
        </is>
      </c>
      <c r="E4021" s="17" t="inlineStr">
        <is>
          <r>
            <t xml:space="preserve">COEFICIENTE</t>
          </r>
        </is>
      </c>
      <c r="F4021" s="17" t="inlineStr">
        <is>
          <r>
            <t xml:space="preserve">PREÇO UNITÁRIO</t>
          </r>
        </is>
      </c>
      <c r="G4021" s="17" t="inlineStr">
        <is>
          <r>
            <t xml:space="preserve">TOTAL</t>
          </r>
        </is>
      </c>
    </row>
    <row r="4022" customHeight="1" ht="15">
      <c r="A4022" s="18" t="inlineStr">
        <is>
          <r>
            <t xml:space="preserve">1.01.41</t>
          </r>
        </is>
      </c>
      <c r="B4022" s="19" t="inlineStr">
        <is>
          <r>
            <t xml:space="preserve">AJUDANTE DE PINTOR</t>
          </r>
        </is>
      </c>
      <c r="C4022" s="18" t="inlineStr">
        <is>
          <r>
            <t xml:space="preserve">SP Educação</t>
          </r>
        </is>
      </c>
      <c r="D4022" s="18" t="inlineStr">
        <is>
          <r>
            <t xml:space="preserve">H</t>
          </r>
        </is>
      </c>
      <c r="E4022" s="30" t="n">
        <v>0.2</v>
      </c>
      <c r="F4022" s="21" t="n">
        <v>22.5552</v>
      </c>
      <c r="G4022" s="21" t="n">
        <f>TRUNC(TRUNC(E4022,5)*F4022,2)</f>
        <v>4.51</v>
      </c>
    </row>
    <row r="4023" customHeight="1" ht="15">
      <c r="A4023" s="18" t="inlineStr">
        <is>
          <r>
            <t xml:space="preserve">1.01.40</t>
          </r>
        </is>
      </c>
      <c r="B4023" s="19" t="inlineStr">
        <is>
          <r>
            <t xml:space="preserve">PINTOR</t>
          </r>
        </is>
      </c>
      <c r="C4023" s="18" t="inlineStr">
        <is>
          <r>
            <t xml:space="preserve">SP Educação</t>
          </r>
        </is>
      </c>
      <c r="D4023" s="18" t="inlineStr">
        <is>
          <r>
            <t xml:space="preserve">H</t>
          </r>
        </is>
      </c>
      <c r="E4023" s="30" t="n">
        <v>0.4</v>
      </c>
      <c r="F4023" s="21" t="n">
        <v>28.416</v>
      </c>
      <c r="G4023" s="21" t="n">
        <f>TRUNC(TRUNC(E4023,5)*F4023,2)</f>
        <v>11.36</v>
      </c>
    </row>
    <row r="4024" customHeight="1" ht="15">
      <c r="A4024" s="2" t="inlineStr"/>
      <c r="B4024" s="2" t="inlineStr"/>
      <c r="C4024" s="2" t="inlineStr"/>
      <c r="D4024" s="2" t="inlineStr"/>
      <c r="E4024" s="22" t="inlineStr">
        <is>
          <r>
            <t xml:space="preserve">TOTAL Mão de Obra:</t>
          </r>
        </is>
      </c>
      <c r="F4024" s="22" t="inlineStr"/>
      <c r="G4024" s="23" t="n">
        <f>SUM(G4022:G4023)</f>
        <v>15.87</v>
      </c>
    </row>
    <row r="4025" customHeight="1" ht="15">
      <c r="A4025" s="2" t="inlineStr"/>
      <c r="B4025" s="2" t="inlineStr"/>
      <c r="C4025" s="2" t="inlineStr"/>
      <c r="D4025" s="2" t="inlineStr"/>
      <c r="E4025" s="24" t="inlineStr">
        <is>
          <r>
            <t xml:space="preserve">VALOR:</t>
          </r>
        </is>
      </c>
      <c r="F4025" s="24" t="inlineStr"/>
      <c r="G4025" s="25" t="n">
        <f>ROUND(SUM(G4020,G4024),2)</f>
        <v>27.08</v>
      </c>
    </row>
    <row r="4026" customHeight="1" ht="10">
      <c r="A4026" s="2" t="inlineStr"/>
      <c r="B4026" s="2" t="inlineStr"/>
      <c r="C4026" s="2" t="inlineStr"/>
      <c r="D4026" s="2" t="inlineStr"/>
      <c r="E4026" s="14" t="inlineStr"/>
      <c r="F4026" s="14" t="inlineStr"/>
      <c r="G4026" s="14" t="inlineStr"/>
    </row>
    <row r="4027" customHeight="1" ht="20">
      <c r="A4027" s="15" t="inlineStr">
        <is>
          <r>
            <t xml:space="preserve">5.1.1. ​02.03.120​ Tapume fixo para fechamento de áreas, com portão​ (M2)</t>
          </r>
        </is>
      </c>
      <c r="B4027" s="15" t="inlineStr"/>
      <c r="C4027" s="15" t="inlineStr"/>
      <c r="D4027" s="15" t="inlineStr"/>
      <c r="E4027" s="15" t="inlineStr"/>
      <c r="F4027" s="15" t="inlineStr"/>
      <c r="G4027" s="15" t="inlineStr"/>
    </row>
    <row r="4028" customHeight="1" ht="15">
      <c r="A4028" s="16" t="inlineStr">
        <is>
          <r>
            <t xml:space="preserve">Material</t>
          </r>
        </is>
      </c>
      <c r="B4028" s="16" t="inlineStr"/>
      <c r="C4028" s="17" t="inlineStr">
        <is>
          <r>
            <t xml:space="preserve">FONTE</t>
          </r>
        </is>
      </c>
      <c r="D4028" s="17" t="inlineStr">
        <is>
          <r>
            <t xml:space="preserve">UNID</t>
          </r>
        </is>
      </c>
      <c r="E4028" s="17" t="inlineStr">
        <is>
          <r>
            <t xml:space="preserve">COEFICIENTE</t>
          </r>
        </is>
      </c>
      <c r="F4028" s="17" t="inlineStr">
        <is>
          <r>
            <t xml:space="preserve">PREÇO UNITÁRIO</t>
          </r>
        </is>
      </c>
      <c r="G4028" s="17" t="inlineStr">
        <is>
          <r>
            <t xml:space="preserve">TOTAL</t>
          </r>
        </is>
      </c>
    </row>
    <row r="4029" customHeight="1" ht="29">
      <c r="A4029" s="18" t="inlineStr">
        <is>
          <r>
            <t xml:space="preserve">D.03.000.021030</t>
          </r>
        </is>
      </c>
      <c r="B4029" s="19" t="inlineStr">
        <is>
          <r>
            <t xml:space="preserve">Chapa compensada cola PVA resinada de 6mm (2,20 x 1,10)m</t>
          </r>
        </is>
      </c>
      <c r="C4029" s="18" t="inlineStr">
        <is>
          <r>
            <t xml:space="preserve">SP Obras</t>
          </r>
        </is>
      </c>
      <c r="D4029" s="18" t="inlineStr">
        <is>
          <r>
            <t xml:space="preserve">M2</t>
          </r>
        </is>
      </c>
      <c r="E4029" s="20" t="n">
        <v>0.55</v>
      </c>
      <c r="F4029" s="21" t="n">
        <v>15.03</v>
      </c>
      <c r="G4029" s="21" t="n">
        <f>ROUND(ROUND(E4029,4)*F4029,2)</f>
        <v>8.27</v>
      </c>
    </row>
    <row r="4030" customHeight="1" ht="29">
      <c r="A4030" s="18" t="inlineStr">
        <is>
          <r>
            <t xml:space="preserve">D.02.000.021009</t>
          </r>
        </is>
      </c>
      <c r="B4030" s="19" t="inlineStr">
        <is>
          <r>
            <t xml:space="preserve">Pontalete de cedrinho de 75 mm x 75 mm - 3ª construção</t>
          </r>
        </is>
      </c>
      <c r="C4030" s="18" t="inlineStr">
        <is>
          <r>
            <t xml:space="preserve">SP Obras</t>
          </r>
        </is>
      </c>
      <c r="D4030" s="18" t="inlineStr">
        <is>
          <r>
            <t xml:space="preserve">M</t>
          </r>
        </is>
      </c>
      <c r="E4030" s="20" t="n">
        <v>1.58</v>
      </c>
      <c r="F4030" s="21" t="n">
        <v>22.14</v>
      </c>
      <c r="G4030" s="21" t="n">
        <f>ROUND(ROUND(E4030,4)*F4030,2)</f>
        <v>34.98</v>
      </c>
    </row>
    <row r="4031" customHeight="1" ht="29">
      <c r="A4031" s="18" t="inlineStr">
        <is>
          <r>
            <t xml:space="preserve">E.02.000.026760</t>
          </r>
        </is>
      </c>
      <c r="B4031" s="19" t="inlineStr">
        <is>
          <r>
            <t xml:space="preserve">Prego diversas bitolas (referência 18 x 27)</t>
          </r>
        </is>
      </c>
      <c r="C4031" s="18" t="inlineStr">
        <is>
          <r>
            <t xml:space="preserve">SP Obras</t>
          </r>
        </is>
      </c>
      <c r="D4031" s="18" t="inlineStr">
        <is>
          <r>
            <t xml:space="preserve">KG</t>
          </r>
        </is>
      </c>
      <c r="E4031" s="20" t="n">
        <v>0.15</v>
      </c>
      <c r="F4031" s="21" t="n">
        <v>10.42</v>
      </c>
      <c r="G4031" s="21" t="n">
        <f>ROUND(ROUND(E4031,4)*F4031,2)</f>
        <v>1.56</v>
      </c>
    </row>
    <row r="4032" customHeight="1" ht="29">
      <c r="A4032" s="18" t="inlineStr">
        <is>
          <r>
            <t xml:space="preserve">J.02.000.037513</t>
          </r>
        </is>
      </c>
      <c r="B4032" s="19" t="inlineStr">
        <is>
          <r>
            <t xml:space="preserve">Tinta latex, acabamento fosco aveludado, ref. coral 3 em 1 da Coral, rende e cobre muito da Suvinil ou equivalente</t>
          </r>
        </is>
      </c>
      <c r="C4032" s="18" t="inlineStr">
        <is>
          <r>
            <t xml:space="preserve">SP Obras</t>
          </r>
        </is>
      </c>
      <c r="D4032" s="18" t="inlineStr">
        <is>
          <r>
            <t xml:space="preserve">L</t>
          </r>
        </is>
      </c>
      <c r="E4032" s="20" t="n">
        <v>0.175</v>
      </c>
      <c r="F4032" s="21" t="n">
        <v>17.32</v>
      </c>
      <c r="G4032" s="21" t="n">
        <f>ROUND(ROUND(E4032,4)*F4032,2)</f>
        <v>3.03</v>
      </c>
    </row>
    <row r="4033" customHeight="1" ht="15">
      <c r="A4033" s="2" t="inlineStr"/>
      <c r="B4033" s="2" t="inlineStr"/>
      <c r="C4033" s="2" t="inlineStr"/>
      <c r="D4033" s="2" t="inlineStr"/>
      <c r="E4033" s="22" t="inlineStr">
        <is>
          <r>
            <t xml:space="preserve">TOTAL Material:</t>
          </r>
        </is>
      </c>
      <c r="F4033" s="22" t="inlineStr"/>
      <c r="G4033" s="23" t="n">
        <f>SUM(G4029:G4032)</f>
        <v>47.84</v>
      </c>
    </row>
    <row r="4034" customHeight="1" ht="15">
      <c r="A4034" s="16" t="inlineStr">
        <is>
          <r>
            <t xml:space="preserve">Mão de Obra</t>
          </r>
        </is>
      </c>
      <c r="B4034" s="16" t="inlineStr"/>
      <c r="C4034" s="17" t="inlineStr">
        <is>
          <r>
            <t xml:space="preserve">FONTE</t>
          </r>
        </is>
      </c>
      <c r="D4034" s="17" t="inlineStr">
        <is>
          <r>
            <t xml:space="preserve">UNID</t>
          </r>
        </is>
      </c>
      <c r="E4034" s="17" t="inlineStr">
        <is>
          <r>
            <t xml:space="preserve">COEFICIENTE</t>
          </r>
        </is>
      </c>
      <c r="F4034" s="17" t="inlineStr">
        <is>
          <r>
            <t xml:space="preserve">PREÇO UNITÁRIO</t>
          </r>
        </is>
      </c>
      <c r="G4034" s="17" t="inlineStr">
        <is>
          <r>
            <t xml:space="preserve">TOTAL</t>
          </r>
        </is>
      </c>
    </row>
    <row r="4035" customHeight="1" ht="29">
      <c r="A4035" s="18" t="inlineStr">
        <is>
          <r>
            <t xml:space="preserve">B.01.000.010112</t>
          </r>
        </is>
      </c>
      <c r="B4035" s="19" t="inlineStr">
        <is>
          <r>
            <t xml:space="preserve">Ajudante de carpinteiro</t>
          </r>
        </is>
      </c>
      <c r="C4035" s="18" t="inlineStr">
        <is>
          <r>
            <t xml:space="preserve">SP Obras</t>
          </r>
        </is>
      </c>
      <c r="D4035" s="18" t="inlineStr">
        <is>
          <r>
            <t xml:space="preserve">H</t>
          </r>
        </is>
      </c>
      <c r="E4035" s="20" t="n">
        <v>0.8</v>
      </c>
      <c r="F4035" s="21" t="n">
        <v>20.4363</v>
      </c>
      <c r="G4035" s="21" t="n">
        <f>ROUND(ROUND(E4035,4)*F4035,2)</f>
        <v>16.35</v>
      </c>
    </row>
    <row r="4036" customHeight="1" ht="29">
      <c r="A4036" s="18" t="inlineStr">
        <is>
          <r>
            <t xml:space="preserve">B.01.000.010141</t>
          </r>
        </is>
      </c>
      <c r="B4036" s="19" t="inlineStr">
        <is>
          <r>
            <t xml:space="preserve">Ajudante de pintor</t>
          </r>
        </is>
      </c>
      <c r="C4036" s="18" t="inlineStr">
        <is>
          <r>
            <t xml:space="preserve">SP Obras</t>
          </r>
        </is>
      </c>
      <c r="D4036" s="18" t="inlineStr">
        <is>
          <r>
            <t xml:space="preserve">H</t>
          </r>
        </is>
      </c>
      <c r="E4036" s="20" t="n">
        <v>0.28</v>
      </c>
      <c r="F4036" s="21" t="n">
        <v>20.4363</v>
      </c>
      <c r="G4036" s="21" t="n">
        <f>ROUND(ROUND(E4036,4)*F4036,2)</f>
        <v>5.72</v>
      </c>
    </row>
    <row r="4037" customHeight="1" ht="29">
      <c r="A4037" s="18" t="inlineStr">
        <is>
          <r>
            <t xml:space="preserve">B.01.000.010111</t>
          </r>
        </is>
      </c>
      <c r="B4037" s="19" t="inlineStr">
        <is>
          <r>
            <t xml:space="preserve">Carpinteiro</t>
          </r>
        </is>
      </c>
      <c r="C4037" s="18" t="inlineStr">
        <is>
          <r>
            <t xml:space="preserve">SP Obras</t>
          </r>
        </is>
      </c>
      <c r="D4037" s="18" t="inlineStr">
        <is>
          <r>
            <t xml:space="preserve">H</t>
          </r>
        </is>
      </c>
      <c r="E4037" s="20" t="n">
        <v>0.8</v>
      </c>
      <c r="F4037" s="21" t="n">
        <v>24.8727</v>
      </c>
      <c r="G4037" s="21" t="n">
        <f>ROUND(ROUND(E4037,4)*F4037,2)</f>
        <v>19.9</v>
      </c>
    </row>
    <row r="4038" customHeight="1" ht="29">
      <c r="A4038" s="18" t="inlineStr">
        <is>
          <r>
            <t xml:space="preserve">B.01.000.010139</t>
          </r>
        </is>
      </c>
      <c r="B4038" s="19" t="inlineStr">
        <is>
          <r>
            <t xml:space="preserve">Pedreiro</t>
          </r>
        </is>
      </c>
      <c r="C4038" s="18" t="inlineStr">
        <is>
          <r>
            <t xml:space="preserve">SP Obras</t>
          </r>
        </is>
      </c>
      <c r="D4038" s="18" t="inlineStr">
        <is>
          <r>
            <t xml:space="preserve">H</t>
          </r>
        </is>
      </c>
      <c r="E4038" s="20" t="n">
        <v>0.112</v>
      </c>
      <c r="F4038" s="21" t="n">
        <v>24.8727</v>
      </c>
      <c r="G4038" s="21" t="n">
        <f>ROUND(ROUND(E4038,4)*F4038,2)</f>
        <v>2.79</v>
      </c>
    </row>
    <row r="4039" customHeight="1" ht="29">
      <c r="A4039" s="18" t="inlineStr">
        <is>
          <r>
            <t xml:space="preserve">B.01.000.010140</t>
          </r>
        </is>
      </c>
      <c r="B4039" s="19" t="inlineStr">
        <is>
          <r>
            <t xml:space="preserve">Pintor</t>
          </r>
        </is>
      </c>
      <c r="C4039" s="18" t="inlineStr">
        <is>
          <r>
            <t xml:space="preserve">SP Obras</t>
          </r>
        </is>
      </c>
      <c r="D4039" s="18" t="inlineStr">
        <is>
          <r>
            <t xml:space="preserve">H</t>
          </r>
        </is>
      </c>
      <c r="E4039" s="20" t="n">
        <v>0.315</v>
      </c>
      <c r="F4039" s="21" t="n">
        <v>29.8021</v>
      </c>
      <c r="G4039" s="21" t="n">
        <f>ROUND(ROUND(E4039,4)*F4039,2)</f>
        <v>9.39</v>
      </c>
    </row>
    <row r="4040" customHeight="1" ht="15">
      <c r="A4040" s="2" t="inlineStr"/>
      <c r="B4040" s="2" t="inlineStr"/>
      <c r="C4040" s="2" t="inlineStr"/>
      <c r="D4040" s="2" t="inlineStr"/>
      <c r="E4040" s="22" t="inlineStr">
        <is>
          <r>
            <t xml:space="preserve">TOTAL Mão de Obra:</t>
          </r>
        </is>
      </c>
      <c r="F4040" s="22" t="inlineStr"/>
      <c r="G4040" s="23" t="n">
        <f>SUM(G4035:G4039)</f>
        <v>54.15</v>
      </c>
    </row>
    <row r="4041" customHeight="1" ht="15">
      <c r="A4041" s="2" t="inlineStr"/>
      <c r="B4041" s="2" t="inlineStr"/>
      <c r="C4041" s="2" t="inlineStr"/>
      <c r="D4041" s="2" t="inlineStr"/>
      <c r="E4041" s="24" t="inlineStr">
        <is>
          <r>
            <t xml:space="preserve">VALOR:</t>
          </r>
        </is>
      </c>
      <c r="F4041" s="24" t="inlineStr"/>
      <c r="G4041" s="25" t="n">
        <f>ROUND(SUM(G4033,G4040),2)</f>
        <v>101.99</v>
      </c>
    </row>
    <row r="4042" customHeight="1" ht="10">
      <c r="A4042" s="2" t="inlineStr"/>
      <c r="B4042" s="2" t="inlineStr"/>
      <c r="C4042" s="2" t="inlineStr"/>
      <c r="D4042" s="2" t="inlineStr"/>
      <c r="E4042" s="14" t="inlineStr"/>
      <c r="F4042" s="14" t="inlineStr"/>
      <c r="G4042" s="14" t="inlineStr"/>
    </row>
    <row r="4043" customHeight="1" ht="20">
      <c r="A4043" s="15" t="inlineStr">
        <is>
          <r>
            <t xml:space="preserve">5.1.2. ​02.09.030​ Limpeza manual do terreno, inclusive troncos até 5 cm de diâmetro, com caminhão à disposição dentro da obra, até o raio de 1 km​ (M2)</t>
          </r>
        </is>
      </c>
      <c r="B4043" s="15" t="inlineStr"/>
      <c r="C4043" s="15" t="inlineStr"/>
      <c r="D4043" s="15" t="inlineStr"/>
      <c r="E4043" s="15" t="inlineStr"/>
      <c r="F4043" s="15" t="inlineStr"/>
      <c r="G4043" s="15" t="inlineStr"/>
    </row>
    <row r="4044" customHeight="1" ht="15">
      <c r="A4044" s="16" t="inlineStr">
        <is>
          <r>
            <t xml:space="preserve">Equipamento</t>
          </r>
        </is>
      </c>
      <c r="B4044" s="16" t="inlineStr"/>
      <c r="C4044" s="17" t="inlineStr">
        <is>
          <r>
            <t xml:space="preserve">FONTE</t>
          </r>
        </is>
      </c>
      <c r="D4044" s="17" t="inlineStr">
        <is>
          <r>
            <t xml:space="preserve">UNID</t>
          </r>
        </is>
      </c>
      <c r="E4044" s="17" t="inlineStr">
        <is>
          <r>
            <t xml:space="preserve">COEFICIENTE</t>
          </r>
        </is>
      </c>
      <c r="F4044" s="17" t="inlineStr">
        <is>
          <r>
            <t xml:space="preserve">PREÇO UNITÁRIO</t>
          </r>
        </is>
      </c>
      <c r="G4044" s="17" t="inlineStr">
        <is>
          <r>
            <t xml:space="preserve">TOTAL</t>
          </r>
        </is>
      </c>
    </row>
    <row r="4045" customHeight="1" ht="29">
      <c r="A4045" s="18" t="inlineStr">
        <is>
          <r>
            <t xml:space="preserve">S.01.000.080311</t>
          </r>
        </is>
      </c>
      <c r="B4045" s="19" t="inlineStr">
        <is>
          <r>
            <t xml:space="preserve">Caminhão basculante diesel com capacidade de 5 m³ - COND. D</t>
          </r>
        </is>
      </c>
      <c r="C4045" s="18" t="inlineStr">
        <is>
          <r>
            <t xml:space="preserve">SP Obras</t>
          </r>
        </is>
      </c>
      <c r="D4045" s="18" t="inlineStr">
        <is>
          <r>
            <t xml:space="preserve">H</t>
          </r>
        </is>
      </c>
      <c r="E4045" s="20" t="n">
        <v>0.0078</v>
      </c>
      <c r="F4045" s="21" t="n">
        <v>211.33</v>
      </c>
      <c r="G4045" s="21" t="n">
        <f>ROUND(ROUND(E4045,4)*F4045,2)</f>
        <v>1.65</v>
      </c>
    </row>
    <row r="4046" customHeight="1" ht="29">
      <c r="A4046" s="18" t="inlineStr">
        <is>
          <r>
            <t xml:space="preserve">S.07.000.080230</t>
          </r>
        </is>
      </c>
      <c r="B4046" s="19" t="inlineStr">
        <is>
          <r>
            <t xml:space="preserve">Pá-carregadeira sobre pneus, potência 120 a 122HP (88,5 a 119 kW) capacidade da caçamba de 1,7 a 5,0m³, ref. CAT924G da CATERPILLAR ou equivalente</t>
          </r>
        </is>
      </c>
      <c r="C4046" s="18" t="inlineStr">
        <is>
          <r>
            <t xml:space="preserve">SP Obras</t>
          </r>
        </is>
      </c>
      <c r="D4046" s="18" t="inlineStr">
        <is>
          <r>
            <t xml:space="preserve">H</t>
          </r>
        </is>
      </c>
      <c r="E4046" s="20" t="n">
        <v>0.0033</v>
      </c>
      <c r="F4046" s="21" t="n">
        <v>306.6</v>
      </c>
      <c r="G4046" s="21" t="n">
        <f>ROUND(ROUND(E4046,4)*F4046,2)</f>
        <v>1.01</v>
      </c>
    </row>
    <row r="4047" customHeight="1" ht="15">
      <c r="A4047" s="2" t="inlineStr"/>
      <c r="B4047" s="2" t="inlineStr"/>
      <c r="C4047" s="2" t="inlineStr"/>
      <c r="D4047" s="2" t="inlineStr"/>
      <c r="E4047" s="22" t="inlineStr">
        <is>
          <r>
            <t xml:space="preserve">TOTAL Equipamento:</t>
          </r>
        </is>
      </c>
      <c r="F4047" s="22" t="inlineStr"/>
      <c r="G4047" s="23" t="n">
        <f>SUM(G4045:G4046)</f>
        <v>2.66</v>
      </c>
    </row>
    <row r="4048" customHeight="1" ht="15">
      <c r="A4048" s="16" t="inlineStr">
        <is>
          <r>
            <t xml:space="preserve">Mão de Obra</t>
          </r>
        </is>
      </c>
      <c r="B4048" s="16" t="inlineStr"/>
      <c r="C4048" s="17" t="inlineStr">
        <is>
          <r>
            <t xml:space="preserve">FONTE</t>
          </r>
        </is>
      </c>
      <c r="D4048" s="17" t="inlineStr">
        <is>
          <r>
            <t xml:space="preserve">UNID</t>
          </r>
        </is>
      </c>
      <c r="E4048" s="17" t="inlineStr">
        <is>
          <r>
            <t xml:space="preserve">COEFICIENTE</t>
          </r>
        </is>
      </c>
      <c r="F4048" s="17" t="inlineStr">
        <is>
          <r>
            <t xml:space="preserve">PREÇO UNITÁRIO</t>
          </r>
        </is>
      </c>
      <c r="G4048" s="17" t="inlineStr">
        <is>
          <r>
            <t xml:space="preserve">TOTAL</t>
          </r>
        </is>
      </c>
    </row>
    <row r="4049" customHeight="1" ht="29">
      <c r="A4049" s="18" t="inlineStr">
        <is>
          <r>
            <t xml:space="preserve">B.01.000.010146</t>
          </r>
        </is>
      </c>
      <c r="B4049" s="19" t="inlineStr">
        <is>
          <r>
            <t xml:space="preserve">Servente</t>
          </r>
        </is>
      </c>
      <c r="C4049" s="18" t="inlineStr">
        <is>
          <r>
            <t xml:space="preserve">SP Obras</t>
          </r>
        </is>
      </c>
      <c r="D4049" s="18" t="inlineStr">
        <is>
          <r>
            <t xml:space="preserve">H</t>
          </r>
        </is>
      </c>
      <c r="E4049" s="20" t="n">
        <v>0.25</v>
      </c>
      <c r="F4049" s="21" t="n">
        <v>20.4363</v>
      </c>
      <c r="G4049" s="21" t="n">
        <f>ROUND(ROUND(E4049,4)*F4049,2)</f>
        <v>5.11</v>
      </c>
    </row>
    <row r="4050" customHeight="1" ht="15">
      <c r="A4050" s="2" t="inlineStr"/>
      <c r="B4050" s="2" t="inlineStr"/>
      <c r="C4050" s="2" t="inlineStr"/>
      <c r="D4050" s="2" t="inlineStr"/>
      <c r="E4050" s="22" t="inlineStr">
        <is>
          <r>
            <t xml:space="preserve">TOTAL Mão de Obra:</t>
          </r>
        </is>
      </c>
      <c r="F4050" s="22" t="inlineStr"/>
      <c r="G4050" s="23" t="n">
        <f>SUM(G4049:G4049)</f>
        <v>5.11</v>
      </c>
    </row>
    <row r="4051" customHeight="1" ht="15">
      <c r="A4051" s="2" t="inlineStr"/>
      <c r="B4051" s="2" t="inlineStr"/>
      <c r="C4051" s="2" t="inlineStr"/>
      <c r="D4051" s="2" t="inlineStr"/>
      <c r="E4051" s="24" t="inlineStr">
        <is>
          <r>
            <t xml:space="preserve">VALOR:</t>
          </r>
        </is>
      </c>
      <c r="F4051" s="24" t="inlineStr"/>
      <c r="G4051" s="25" t="n">
        <f>ROUND(SUM(G4047,G4050),2)</f>
        <v>7.77</v>
      </c>
    </row>
    <row r="4052" customHeight="1" ht="10">
      <c r="A4052" s="2" t="inlineStr"/>
      <c r="B4052" s="2" t="inlineStr"/>
      <c r="C4052" s="2" t="inlineStr"/>
      <c r="D4052" s="2" t="inlineStr"/>
      <c r="E4052" s="14" t="inlineStr"/>
      <c r="F4052" s="14" t="inlineStr"/>
      <c r="G4052" s="14" t="inlineStr"/>
    </row>
    <row r="4053" customHeight="1" ht="20">
      <c r="A4053" s="15" t="inlineStr">
        <is>
          <r>
            <t xml:space="preserve">5.1.3. ​02.10.020​ Locação de obra de edificação​ (M2)</t>
          </r>
        </is>
      </c>
      <c r="B4053" s="15" t="inlineStr"/>
      <c r="C4053" s="15" t="inlineStr"/>
      <c r="D4053" s="15" t="inlineStr"/>
      <c r="E4053" s="15" t="inlineStr"/>
      <c r="F4053" s="15" t="inlineStr"/>
      <c r="G4053" s="15" t="inlineStr"/>
    </row>
    <row r="4054" customHeight="1" ht="15">
      <c r="A4054" s="16" t="inlineStr">
        <is>
          <r>
            <t xml:space="preserve">Material</t>
          </r>
        </is>
      </c>
      <c r="B4054" s="16" t="inlineStr"/>
      <c r="C4054" s="17" t="inlineStr">
        <is>
          <r>
            <t xml:space="preserve">FONTE</t>
          </r>
        </is>
      </c>
      <c r="D4054" s="17" t="inlineStr">
        <is>
          <r>
            <t xml:space="preserve">UNID</t>
          </r>
        </is>
      </c>
      <c r="E4054" s="17" t="inlineStr">
        <is>
          <r>
            <t xml:space="preserve">COEFICIENTE</t>
          </r>
        </is>
      </c>
      <c r="F4054" s="17" t="inlineStr">
        <is>
          <r>
            <t xml:space="preserve">PREÇO UNITÁRIO</t>
          </r>
        </is>
      </c>
      <c r="G4054" s="17" t="inlineStr">
        <is>
          <r>
            <t xml:space="preserve">TOTAL</t>
          </r>
        </is>
      </c>
    </row>
    <row r="4055" customHeight="1" ht="29">
      <c r="A4055" s="18" t="inlineStr">
        <is>
          <r>
            <t xml:space="preserve">E.02.000.027025</t>
          </r>
        </is>
      </c>
      <c r="B4055" s="19" t="inlineStr">
        <is>
          <r>
            <t xml:space="preserve">Arame galvanizado nº 16 BWG</t>
          </r>
        </is>
      </c>
      <c r="C4055" s="18" t="inlineStr">
        <is>
          <r>
            <t xml:space="preserve">SP Obras</t>
          </r>
        </is>
      </c>
      <c r="D4055" s="18" t="inlineStr">
        <is>
          <r>
            <t xml:space="preserve">KG</t>
          </r>
        </is>
      </c>
      <c r="E4055" s="20" t="n">
        <v>0.02</v>
      </c>
      <c r="F4055" s="21" t="n">
        <v>15.3</v>
      </c>
      <c r="G4055" s="21" t="n">
        <f>ROUND(ROUND(E4055,4)*F4055,2)</f>
        <v>0.31</v>
      </c>
    </row>
    <row r="4056" customHeight="1" ht="29">
      <c r="A4056" s="18" t="inlineStr">
        <is>
          <r>
            <t xml:space="preserve">D.02.000.021009</t>
          </r>
        </is>
      </c>
      <c r="B4056" s="19" t="inlineStr">
        <is>
          <r>
            <t xml:space="preserve">Pontalete de cedrinho de 75 mm x 75 mm - 3ª construção</t>
          </r>
        </is>
      </c>
      <c r="C4056" s="18" t="inlineStr">
        <is>
          <r>
            <t xml:space="preserve">SP Obras</t>
          </r>
        </is>
      </c>
      <c r="D4056" s="18" t="inlineStr">
        <is>
          <r>
            <t xml:space="preserve">M</t>
          </r>
        </is>
      </c>
      <c r="E4056" s="20" t="n">
        <v>0.04</v>
      </c>
      <c r="F4056" s="21" t="n">
        <v>22.14</v>
      </c>
      <c r="G4056" s="21" t="n">
        <f>ROUND(ROUND(E4056,4)*F4056,2)</f>
        <v>0.89</v>
      </c>
    </row>
    <row r="4057" customHeight="1" ht="29">
      <c r="A4057" s="18" t="inlineStr">
        <is>
          <r>
            <t xml:space="preserve">E.02.000.026760</t>
          </r>
        </is>
      </c>
      <c r="B4057" s="19" t="inlineStr">
        <is>
          <r>
            <t xml:space="preserve">Prego diversas bitolas (referência 18 x 27)</t>
          </r>
        </is>
      </c>
      <c r="C4057" s="18" t="inlineStr">
        <is>
          <r>
            <t xml:space="preserve">SP Obras</t>
          </r>
        </is>
      </c>
      <c r="D4057" s="18" t="inlineStr">
        <is>
          <r>
            <t xml:space="preserve">KG</t>
          </r>
        </is>
      </c>
      <c r="E4057" s="20" t="n">
        <v>0.012</v>
      </c>
      <c r="F4057" s="21" t="n">
        <v>10.42</v>
      </c>
      <c r="G4057" s="21" t="n">
        <f>ROUND(ROUND(E4057,4)*F4057,2)</f>
        <v>0.13</v>
      </c>
    </row>
    <row r="4058" customHeight="1" ht="29">
      <c r="A4058" s="18" t="inlineStr">
        <is>
          <r>
            <t xml:space="preserve">D.02.000.021021</t>
          </r>
        </is>
      </c>
      <c r="B4058" s="19" t="inlineStr">
        <is>
          <r>
            <t xml:space="preserve">Tábua cedrinho 25 mm x 300 mm de 3ª</t>
          </r>
        </is>
      </c>
      <c r="C4058" s="18" t="inlineStr">
        <is>
          <r>
            <t xml:space="preserve">SP Obras</t>
          </r>
        </is>
      </c>
      <c r="D4058" s="18" t="inlineStr">
        <is>
          <r>
            <t xml:space="preserve">M2</t>
          </r>
        </is>
      </c>
      <c r="E4058" s="20" t="n">
        <v>0.09</v>
      </c>
      <c r="F4058" s="21" t="n">
        <v>110.92</v>
      </c>
      <c r="G4058" s="21" t="n">
        <f>ROUND(ROUND(E4058,4)*F4058,2)</f>
        <v>9.98</v>
      </c>
    </row>
    <row r="4059" customHeight="1" ht="15">
      <c r="A4059" s="2" t="inlineStr"/>
      <c r="B4059" s="2" t="inlineStr"/>
      <c r="C4059" s="2" t="inlineStr"/>
      <c r="D4059" s="2" t="inlineStr"/>
      <c r="E4059" s="22" t="inlineStr">
        <is>
          <r>
            <t xml:space="preserve">TOTAL Material:</t>
          </r>
        </is>
      </c>
      <c r="F4059" s="22" t="inlineStr"/>
      <c r="G4059" s="23" t="n">
        <f>SUM(G4055:G4058)</f>
        <v>11.31</v>
      </c>
    </row>
    <row r="4060" customHeight="1" ht="15">
      <c r="A4060" s="16" t="inlineStr">
        <is>
          <r>
            <t xml:space="preserve">Mão de Obra</t>
          </r>
        </is>
      </c>
      <c r="B4060" s="16" t="inlineStr"/>
      <c r="C4060" s="17" t="inlineStr">
        <is>
          <r>
            <t xml:space="preserve">FONTE</t>
          </r>
        </is>
      </c>
      <c r="D4060" s="17" t="inlineStr">
        <is>
          <r>
            <t xml:space="preserve">UNID</t>
          </r>
        </is>
      </c>
      <c r="E4060" s="17" t="inlineStr">
        <is>
          <r>
            <t xml:space="preserve">COEFICIENTE</t>
          </r>
        </is>
      </c>
      <c r="F4060" s="17" t="inlineStr">
        <is>
          <r>
            <t xml:space="preserve">PREÇO UNITÁRIO</t>
          </r>
        </is>
      </c>
      <c r="G4060" s="17" t="inlineStr">
        <is>
          <r>
            <t xml:space="preserve">TOTAL</t>
          </r>
        </is>
      </c>
    </row>
    <row r="4061" customHeight="1" ht="29">
      <c r="A4061" s="18" t="inlineStr">
        <is>
          <r>
            <t xml:space="preserve">B.01.000.010111</t>
          </r>
        </is>
      </c>
      <c r="B4061" s="19" t="inlineStr">
        <is>
          <r>
            <t xml:space="preserve">Carpinteiro</t>
          </r>
        </is>
      </c>
      <c r="C4061" s="18" t="inlineStr">
        <is>
          <r>
            <t xml:space="preserve">SP Obras</t>
          </r>
        </is>
      </c>
      <c r="D4061" s="18" t="inlineStr">
        <is>
          <r>
            <t xml:space="preserve">H</t>
          </r>
        </is>
      </c>
      <c r="E4061" s="20" t="n">
        <v>0.13</v>
      </c>
      <c r="F4061" s="21" t="n">
        <v>24.8727</v>
      </c>
      <c r="G4061" s="21" t="n">
        <f>ROUND(ROUND(E4061,4)*F4061,2)</f>
        <v>3.23</v>
      </c>
    </row>
    <row r="4062" customHeight="1" ht="29">
      <c r="A4062" s="18" t="inlineStr">
        <is>
          <r>
            <t xml:space="preserve">B.01.000.010146</t>
          </r>
        </is>
      </c>
      <c r="B4062" s="19" t="inlineStr">
        <is>
          <r>
            <t xml:space="preserve">Servente</t>
          </r>
        </is>
      </c>
      <c r="C4062" s="18" t="inlineStr">
        <is>
          <r>
            <t xml:space="preserve">SP Obras</t>
          </r>
        </is>
      </c>
      <c r="D4062" s="18" t="inlineStr">
        <is>
          <r>
            <t xml:space="preserve">H</t>
          </r>
        </is>
      </c>
      <c r="E4062" s="20" t="n">
        <v>0.13</v>
      </c>
      <c r="F4062" s="21" t="n">
        <v>20.4363</v>
      </c>
      <c r="G4062" s="21" t="n">
        <f>ROUND(ROUND(E4062,4)*F4062,2)</f>
        <v>2.66</v>
      </c>
    </row>
    <row r="4063" customHeight="1" ht="15">
      <c r="A4063" s="2" t="inlineStr"/>
      <c r="B4063" s="2" t="inlineStr"/>
      <c r="C4063" s="2" t="inlineStr"/>
      <c r="D4063" s="2" t="inlineStr"/>
      <c r="E4063" s="22" t="inlineStr">
        <is>
          <r>
            <t xml:space="preserve">TOTAL Mão de Obra:</t>
          </r>
        </is>
      </c>
      <c r="F4063" s="22" t="inlineStr"/>
      <c r="G4063" s="23" t="n">
        <f>SUM(G4061:G4062)</f>
        <v>5.89</v>
      </c>
    </row>
    <row r="4064" customHeight="1" ht="15">
      <c r="A4064" s="2" t="inlineStr"/>
      <c r="B4064" s="2" t="inlineStr"/>
      <c r="C4064" s="2" t="inlineStr"/>
      <c r="D4064" s="2" t="inlineStr"/>
      <c r="E4064" s="24" t="inlineStr">
        <is>
          <r>
            <t xml:space="preserve">VALOR:</t>
          </r>
        </is>
      </c>
      <c r="F4064" s="24" t="inlineStr"/>
      <c r="G4064" s="25" t="n">
        <f>ROUND(SUM(G4059,G4063),2)</f>
        <v>17.2</v>
      </c>
    </row>
    <row r="4065" customHeight="1" ht="10">
      <c r="A4065" s="2" t="inlineStr"/>
      <c r="B4065" s="2" t="inlineStr"/>
      <c r="C4065" s="2" t="inlineStr"/>
      <c r="D4065" s="2" t="inlineStr"/>
      <c r="E4065" s="14" t="inlineStr"/>
      <c r="F4065" s="14" t="inlineStr"/>
      <c r="G4065" s="14" t="inlineStr"/>
    </row>
    <row r="4066" customHeight="1" ht="20">
      <c r="A4066" s="15" t="inlineStr">
        <is>
          <r>
            <t xml:space="preserve">5.1.4. ​05.10.010​ Carregamento mecanizado de solo de 1ª e 2ª categoria​ (M3)</t>
          </r>
        </is>
      </c>
      <c r="B4066" s="15" t="inlineStr"/>
      <c r="C4066" s="15" t="inlineStr"/>
      <c r="D4066" s="15" t="inlineStr"/>
      <c r="E4066" s="15" t="inlineStr"/>
      <c r="F4066" s="15" t="inlineStr"/>
      <c r="G4066" s="15" t="inlineStr"/>
    </row>
    <row r="4067" customHeight="1" ht="15">
      <c r="A4067" s="16" t="inlineStr">
        <is>
          <r>
            <t xml:space="preserve">Equipamento</t>
          </r>
        </is>
      </c>
      <c r="B4067" s="16" t="inlineStr"/>
      <c r="C4067" s="17" t="inlineStr">
        <is>
          <r>
            <t xml:space="preserve">FONTE</t>
          </r>
        </is>
      </c>
      <c r="D4067" s="17" t="inlineStr">
        <is>
          <r>
            <t xml:space="preserve">UNID</t>
          </r>
        </is>
      </c>
      <c r="E4067" s="17" t="inlineStr">
        <is>
          <r>
            <t xml:space="preserve">COEFICIENTE</t>
          </r>
        </is>
      </c>
      <c r="F4067" s="17" t="inlineStr">
        <is>
          <r>
            <t xml:space="preserve">PREÇO UNITÁRIO</t>
          </r>
        </is>
      </c>
      <c r="G4067" s="17" t="inlineStr">
        <is>
          <r>
            <t xml:space="preserve">TOTAL</t>
          </r>
        </is>
      </c>
    </row>
    <row r="4068" customHeight="1" ht="29">
      <c r="A4068" s="18" t="inlineStr">
        <is>
          <r>
            <t xml:space="preserve">S.07.000.080230</t>
          </r>
        </is>
      </c>
      <c r="B4068" s="19" t="inlineStr">
        <is>
          <r>
            <t xml:space="preserve">Pá-carregadeira sobre pneus, potência 120 a 122HP (88,5 a 119 kW) capacidade da caçamba de 1,7 a 5,0m³, ref. CAT924G da CATERPILLAR ou equivalente</t>
          </r>
        </is>
      </c>
      <c r="C4068" s="18" t="inlineStr">
        <is>
          <r>
            <t xml:space="preserve">SP Obras</t>
          </r>
        </is>
      </c>
      <c r="D4068" s="18" t="inlineStr">
        <is>
          <r>
            <t xml:space="preserve">H</t>
          </r>
        </is>
      </c>
      <c r="E4068" s="20" t="n">
        <v>0.018</v>
      </c>
      <c r="F4068" s="21" t="n">
        <v>306.6</v>
      </c>
      <c r="G4068" s="21" t="n">
        <f>ROUND(ROUND(E4068,4)*F4068,2)</f>
        <v>5.52</v>
      </c>
    </row>
    <row r="4069" customHeight="1" ht="15">
      <c r="A4069" s="2" t="inlineStr"/>
      <c r="B4069" s="2" t="inlineStr"/>
      <c r="C4069" s="2" t="inlineStr"/>
      <c r="D4069" s="2" t="inlineStr"/>
      <c r="E4069" s="22" t="inlineStr">
        <is>
          <r>
            <t xml:space="preserve">TOTAL Equipamento:</t>
          </r>
        </is>
      </c>
      <c r="F4069" s="22" t="inlineStr"/>
      <c r="G4069" s="23" t="n">
        <f>SUM(G4068:G4068)</f>
        <v>5.52</v>
      </c>
    </row>
    <row r="4070" customHeight="1" ht="15">
      <c r="A4070" s="2" t="inlineStr"/>
      <c r="B4070" s="2" t="inlineStr"/>
      <c r="C4070" s="2" t="inlineStr"/>
      <c r="D4070" s="2" t="inlineStr"/>
      <c r="E4070" s="24" t="inlineStr">
        <is>
          <r>
            <t xml:space="preserve">VALOR:</t>
          </r>
        </is>
      </c>
      <c r="F4070" s="24" t="inlineStr"/>
      <c r="G4070" s="25" t="n">
        <f>ROUND(SUM(G4069),2)</f>
        <v>5.52</v>
      </c>
    </row>
    <row r="4071" customHeight="1" ht="10">
      <c r="A4071" s="2" t="inlineStr"/>
      <c r="B4071" s="2" t="inlineStr"/>
      <c r="C4071" s="2" t="inlineStr"/>
      <c r="D4071" s="2" t="inlineStr"/>
      <c r="E4071" s="14" t="inlineStr"/>
      <c r="F4071" s="14" t="inlineStr"/>
      <c r="G4071" s="14" t="inlineStr"/>
    </row>
    <row r="4072" customHeight="1" ht="20">
      <c r="A4072" s="15" t="inlineStr">
        <is>
          <r>
            <t xml:space="preserve">5.1.5. ​05.10.025​ Transporte de solo de 1ª e 2ª categoria por caminhão para distâncias superiores ao 15° km até o 20° km​ (M3)</t>
          </r>
        </is>
      </c>
      <c r="B4072" s="15" t="inlineStr"/>
      <c r="C4072" s="15" t="inlineStr"/>
      <c r="D4072" s="15" t="inlineStr"/>
      <c r="E4072" s="15" t="inlineStr"/>
      <c r="F4072" s="15" t="inlineStr"/>
      <c r="G4072" s="15" t="inlineStr"/>
    </row>
    <row r="4073" customHeight="1" ht="15">
      <c r="A4073" s="16" t="inlineStr">
        <is>
          <r>
            <t xml:space="preserve">Equipamento</t>
          </r>
        </is>
      </c>
      <c r="B4073" s="16" t="inlineStr"/>
      <c r="C4073" s="17" t="inlineStr">
        <is>
          <r>
            <t xml:space="preserve">FONTE</t>
          </r>
        </is>
      </c>
      <c r="D4073" s="17" t="inlineStr">
        <is>
          <r>
            <t xml:space="preserve">UNID</t>
          </r>
        </is>
      </c>
      <c r="E4073" s="17" t="inlineStr">
        <is>
          <r>
            <t xml:space="preserve">COEFICIENTE</t>
          </r>
        </is>
      </c>
      <c r="F4073" s="17" t="inlineStr">
        <is>
          <r>
            <t xml:space="preserve">PREÇO UNITÁRIO</t>
          </r>
        </is>
      </c>
      <c r="G4073" s="17" t="inlineStr">
        <is>
          <r>
            <t xml:space="preserve">TOTAL</t>
          </r>
        </is>
      </c>
    </row>
    <row r="4074" customHeight="1" ht="29">
      <c r="A4074" s="18" t="inlineStr">
        <is>
          <r>
            <t xml:space="preserve">S.01.000.080311</t>
          </r>
        </is>
      </c>
      <c r="B4074" s="19" t="inlineStr">
        <is>
          <r>
            <t xml:space="preserve">Caminhão basculante diesel com capacidade de 5 m³ - COND. D</t>
          </r>
        </is>
      </c>
      <c r="C4074" s="18" t="inlineStr">
        <is>
          <r>
            <t xml:space="preserve">SP Obras</t>
          </r>
        </is>
      </c>
      <c r="D4074" s="18" t="inlineStr">
        <is>
          <r>
            <t xml:space="preserve">H</t>
          </r>
        </is>
      </c>
      <c r="E4074" s="20" t="n">
        <v>0.1822</v>
      </c>
      <c r="F4074" s="21" t="n">
        <v>211.33</v>
      </c>
      <c r="G4074" s="21" t="n">
        <f>ROUND(ROUND(E4074,4)*F4074,2)</f>
        <v>38.5</v>
      </c>
    </row>
    <row r="4075" customHeight="1" ht="15">
      <c r="A4075" s="2" t="inlineStr"/>
      <c r="B4075" s="2" t="inlineStr"/>
      <c r="C4075" s="2" t="inlineStr"/>
      <c r="D4075" s="2" t="inlineStr"/>
      <c r="E4075" s="22" t="inlineStr">
        <is>
          <r>
            <t xml:space="preserve">TOTAL Equipamento:</t>
          </r>
        </is>
      </c>
      <c r="F4075" s="22" t="inlineStr"/>
      <c r="G4075" s="23" t="n">
        <f>SUM(G4074:G4074)</f>
        <v>38.5</v>
      </c>
    </row>
    <row r="4076" customHeight="1" ht="15">
      <c r="A4076" s="2" t="inlineStr"/>
      <c r="B4076" s="2" t="inlineStr"/>
      <c r="C4076" s="2" t="inlineStr"/>
      <c r="D4076" s="2" t="inlineStr"/>
      <c r="E4076" s="24" t="inlineStr">
        <is>
          <r>
            <t xml:space="preserve">VALOR:</t>
          </r>
        </is>
      </c>
      <c r="F4076" s="24" t="inlineStr"/>
      <c r="G4076" s="25" t="n">
        <f>ROUND(SUM(G4075),2)</f>
        <v>38.5</v>
      </c>
    </row>
    <row r="4077" customHeight="1" ht="10">
      <c r="A4077" s="2" t="inlineStr"/>
      <c r="B4077" s="2" t="inlineStr"/>
      <c r="C4077" s="2" t="inlineStr"/>
      <c r="D4077" s="2" t="inlineStr"/>
      <c r="E4077" s="14" t="inlineStr"/>
      <c r="F4077" s="14" t="inlineStr"/>
      <c r="G4077" s="14" t="inlineStr"/>
    </row>
    <row r="4078" customHeight="1" ht="20">
      <c r="A4078" s="15" t="inlineStr">
        <is>
          <r>
            <t xml:space="preserve">5.1.6. ​06.02.020​ Escavação manual em solo de 1ª e 2ª categoria em vala ou cava até 1,5 m​ (M3)</t>
          </r>
        </is>
      </c>
      <c r="B4078" s="15" t="inlineStr"/>
      <c r="C4078" s="15" t="inlineStr"/>
      <c r="D4078" s="15" t="inlineStr"/>
      <c r="E4078" s="15" t="inlineStr"/>
      <c r="F4078" s="15" t="inlineStr"/>
      <c r="G4078" s="15" t="inlineStr"/>
    </row>
    <row r="4079" customHeight="1" ht="15">
      <c r="A4079" s="16" t="inlineStr">
        <is>
          <r>
            <t xml:space="preserve">Mão de Obra</t>
          </r>
        </is>
      </c>
      <c r="B4079" s="16" t="inlineStr"/>
      <c r="C4079" s="17" t="inlineStr">
        <is>
          <r>
            <t xml:space="preserve">FONTE</t>
          </r>
        </is>
      </c>
      <c r="D4079" s="17" t="inlineStr">
        <is>
          <r>
            <t xml:space="preserve">UNID</t>
          </r>
        </is>
      </c>
      <c r="E4079" s="17" t="inlineStr">
        <is>
          <r>
            <t xml:space="preserve">COEFICIENTE</t>
          </r>
        </is>
      </c>
      <c r="F4079" s="17" t="inlineStr">
        <is>
          <r>
            <t xml:space="preserve">PREÇO UNITÁRIO</t>
          </r>
        </is>
      </c>
      <c r="G4079" s="17" t="inlineStr">
        <is>
          <r>
            <t xml:space="preserve">TOTAL</t>
          </r>
        </is>
      </c>
    </row>
    <row r="4080" customHeight="1" ht="29">
      <c r="A4080" s="18" t="inlineStr">
        <is>
          <r>
            <t xml:space="preserve">B.01.000.010146</t>
          </r>
        </is>
      </c>
      <c r="B4080" s="19" t="inlineStr">
        <is>
          <r>
            <t xml:space="preserve">Servente</t>
          </r>
        </is>
      </c>
      <c r="C4080" s="18" t="inlineStr">
        <is>
          <r>
            <t xml:space="preserve">SP Obras</t>
          </r>
        </is>
      </c>
      <c r="D4080" s="18" t="inlineStr">
        <is>
          <r>
            <t xml:space="preserve">H</t>
          </r>
        </is>
      </c>
      <c r="E4080" s="20" t="n">
        <v>3.0</v>
      </c>
      <c r="F4080" s="21" t="n">
        <v>20.4363</v>
      </c>
      <c r="G4080" s="21" t="n">
        <f>ROUND(ROUND(E4080,4)*F4080,2)</f>
        <v>61.31</v>
      </c>
    </row>
    <row r="4081" customHeight="1" ht="15">
      <c r="A4081" s="2" t="inlineStr"/>
      <c r="B4081" s="2" t="inlineStr"/>
      <c r="C4081" s="2" t="inlineStr"/>
      <c r="D4081" s="2" t="inlineStr"/>
      <c r="E4081" s="22" t="inlineStr">
        <is>
          <r>
            <t xml:space="preserve">TOTAL Mão de Obra:</t>
          </r>
        </is>
      </c>
      <c r="F4081" s="22" t="inlineStr"/>
      <c r="G4081" s="23" t="n">
        <f>SUM(G4080:G4080)</f>
        <v>61.31</v>
      </c>
    </row>
    <row r="4082" customHeight="1" ht="15">
      <c r="A4082" s="2" t="inlineStr"/>
      <c r="B4082" s="2" t="inlineStr"/>
      <c r="C4082" s="2" t="inlineStr"/>
      <c r="D4082" s="2" t="inlineStr"/>
      <c r="E4082" s="24" t="inlineStr">
        <is>
          <r>
            <t xml:space="preserve">VALOR:</t>
          </r>
        </is>
      </c>
      <c r="F4082" s="24" t="inlineStr"/>
      <c r="G4082" s="25" t="n">
        <f>ROUND(SUM(G4081),2)</f>
        <v>61.32</v>
      </c>
    </row>
    <row r="4083" customHeight="1" ht="10">
      <c r="A4083" s="2" t="inlineStr"/>
      <c r="B4083" s="2" t="inlineStr"/>
      <c r="C4083" s="2" t="inlineStr"/>
      <c r="D4083" s="2" t="inlineStr"/>
      <c r="E4083" s="14" t="inlineStr"/>
      <c r="F4083" s="14" t="inlineStr"/>
      <c r="G4083" s="14" t="inlineStr"/>
    </row>
    <row r="4084" customHeight="1" ht="20">
      <c r="A4084" s="15" t="inlineStr">
        <is>
          <r>
            <t xml:space="preserve">5.1.7. ​06.11.040​ Reaterro manual apiloado sem controle de compactação​ (M3)</t>
          </r>
        </is>
      </c>
      <c r="B4084" s="15" t="inlineStr"/>
      <c r="C4084" s="15" t="inlineStr"/>
      <c r="D4084" s="15" t="inlineStr"/>
      <c r="E4084" s="15" t="inlineStr"/>
      <c r="F4084" s="15" t="inlineStr"/>
      <c r="G4084" s="15" t="inlineStr"/>
    </row>
    <row r="4085" customHeight="1" ht="15">
      <c r="A4085" s="16" t="inlineStr">
        <is>
          <r>
            <t xml:space="preserve">Mão de Obra</t>
          </r>
        </is>
      </c>
      <c r="B4085" s="16" t="inlineStr"/>
      <c r="C4085" s="17" t="inlineStr">
        <is>
          <r>
            <t xml:space="preserve">FONTE</t>
          </r>
        </is>
      </c>
      <c r="D4085" s="17" t="inlineStr">
        <is>
          <r>
            <t xml:space="preserve">UNID</t>
          </r>
        </is>
      </c>
      <c r="E4085" s="17" t="inlineStr">
        <is>
          <r>
            <t xml:space="preserve">COEFICIENTE</t>
          </r>
        </is>
      </c>
      <c r="F4085" s="17" t="inlineStr">
        <is>
          <r>
            <t xml:space="preserve">PREÇO UNITÁRIO</t>
          </r>
        </is>
      </c>
      <c r="G4085" s="17" t="inlineStr">
        <is>
          <r>
            <t xml:space="preserve">TOTAL</t>
          </r>
        </is>
      </c>
    </row>
    <row r="4086" customHeight="1" ht="29">
      <c r="A4086" s="18" t="inlineStr">
        <is>
          <r>
            <t xml:space="preserve">B.01.000.010101</t>
          </r>
        </is>
      </c>
      <c r="B4086" s="19" t="inlineStr">
        <is>
          <r>
            <t xml:space="preserve">Ajudante geral</t>
          </r>
        </is>
      </c>
      <c r="C4086" s="18" t="inlineStr">
        <is>
          <r>
            <t xml:space="preserve">SP Obras</t>
          </r>
        </is>
      </c>
      <c r="D4086" s="18" t="inlineStr">
        <is>
          <r>
            <t xml:space="preserve">H</t>
          </r>
        </is>
      </c>
      <c r="E4086" s="20" t="n">
        <v>0.073</v>
      </c>
      <c r="F4086" s="21" t="n">
        <v>20.4363</v>
      </c>
      <c r="G4086" s="21" t="n">
        <f>ROUND(ROUND(E4086,4)*F4086,2)</f>
        <v>1.49</v>
      </c>
    </row>
    <row r="4087" customHeight="1" ht="29">
      <c r="A4087" s="18" t="inlineStr">
        <is>
          <r>
            <t xml:space="preserve">B.01.000.010146</t>
          </r>
        </is>
      </c>
      <c r="B4087" s="19" t="inlineStr">
        <is>
          <r>
            <t xml:space="preserve">Servente</t>
          </r>
        </is>
      </c>
      <c r="C4087" s="18" t="inlineStr">
        <is>
          <r>
            <t xml:space="preserve">SP Obras</t>
          </r>
        </is>
      </c>
      <c r="D4087" s="18" t="inlineStr">
        <is>
          <r>
            <t xml:space="preserve">H</t>
          </r>
        </is>
      </c>
      <c r="E4087" s="20" t="n">
        <v>0.86</v>
      </c>
      <c r="F4087" s="21" t="n">
        <v>20.4363</v>
      </c>
      <c r="G4087" s="21" t="n">
        <f>ROUND(ROUND(E4087,4)*F4087,2)</f>
        <v>17.58</v>
      </c>
    </row>
    <row r="4088" customHeight="1" ht="15">
      <c r="A4088" s="2" t="inlineStr"/>
      <c r="B4088" s="2" t="inlineStr"/>
      <c r="C4088" s="2" t="inlineStr"/>
      <c r="D4088" s="2" t="inlineStr"/>
      <c r="E4088" s="22" t="inlineStr">
        <is>
          <r>
            <t xml:space="preserve">TOTAL Mão de Obra:</t>
          </r>
        </is>
      </c>
      <c r="F4088" s="22" t="inlineStr"/>
      <c r="G4088" s="23" t="n">
        <f>SUM(G4086:G4087)</f>
        <v>19.07</v>
      </c>
    </row>
    <row r="4089" customHeight="1" ht="15">
      <c r="A4089" s="2" t="inlineStr"/>
      <c r="B4089" s="2" t="inlineStr"/>
      <c r="C4089" s="2" t="inlineStr"/>
      <c r="D4089" s="2" t="inlineStr"/>
      <c r="E4089" s="24" t="inlineStr">
        <is>
          <r>
            <t xml:space="preserve">VALOR:</t>
          </r>
        </is>
      </c>
      <c r="F4089" s="24" t="inlineStr"/>
      <c r="G4089" s="25" t="n">
        <f>ROUND(SUM(G4088),2)</f>
        <v>19.07</v>
      </c>
    </row>
    <row r="4090" customHeight="1" ht="10">
      <c r="A4090" s="2" t="inlineStr"/>
      <c r="B4090" s="2" t="inlineStr"/>
      <c r="C4090" s="2" t="inlineStr"/>
      <c r="D4090" s="2" t="inlineStr"/>
      <c r="E4090" s="14" t="inlineStr"/>
      <c r="F4090" s="14" t="inlineStr"/>
      <c r="G4090" s="14" t="inlineStr"/>
    </row>
    <row r="4091" customHeight="1" ht="20">
      <c r="A4091" s="15" t="inlineStr">
        <is>
          <r>
            <t xml:space="preserve">5.1.8. ​07.12.010​ Compactação de aterro mecanizado mínimo de 95% PN, sem fornecimento de solo em áreas fechadas​ (M3)</t>
          </r>
        </is>
      </c>
      <c r="B4091" s="15" t="inlineStr"/>
      <c r="C4091" s="15" t="inlineStr"/>
      <c r="D4091" s="15" t="inlineStr"/>
      <c r="E4091" s="15" t="inlineStr"/>
      <c r="F4091" s="15" t="inlineStr"/>
      <c r="G4091" s="15" t="inlineStr"/>
    </row>
    <row r="4092" customHeight="1" ht="15">
      <c r="A4092" s="16" t="inlineStr">
        <is>
          <r>
            <t xml:space="preserve">Equipamento</t>
          </r>
        </is>
      </c>
      <c r="B4092" s="16" t="inlineStr"/>
      <c r="C4092" s="17" t="inlineStr">
        <is>
          <r>
            <t xml:space="preserve">FONTE</t>
          </r>
        </is>
      </c>
      <c r="D4092" s="17" t="inlineStr">
        <is>
          <r>
            <t xml:space="preserve">UNID</t>
          </r>
        </is>
      </c>
      <c r="E4092" s="17" t="inlineStr">
        <is>
          <r>
            <t xml:space="preserve">COEFICIENTE</t>
          </r>
        </is>
      </c>
      <c r="F4092" s="17" t="inlineStr">
        <is>
          <r>
            <t xml:space="preserve">PREÇO UNITÁRIO</t>
          </r>
        </is>
      </c>
      <c r="G4092" s="17" t="inlineStr">
        <is>
          <r>
            <t xml:space="preserve">TOTAL</t>
          </r>
        </is>
      </c>
    </row>
    <row r="4093" customHeight="1" ht="29">
      <c r="A4093" s="18" t="inlineStr">
        <is>
          <r>
            <t xml:space="preserve">S.01.000.080102</t>
          </r>
        </is>
      </c>
      <c r="B4093" s="19" t="inlineStr">
        <is>
          <r>
            <t xml:space="preserve">Caminhão com irrigadeira e autobomba, capacidade mínima de 6.000 litros - COND.D</t>
          </r>
        </is>
      </c>
      <c r="C4093" s="18" t="inlineStr">
        <is>
          <r>
            <t xml:space="preserve">SP Obras</t>
          </r>
        </is>
      </c>
      <c r="D4093" s="18" t="inlineStr">
        <is>
          <r>
            <t xml:space="preserve">H</t>
          </r>
        </is>
      </c>
      <c r="E4093" s="20" t="n">
        <v>0.0211</v>
      </c>
      <c r="F4093" s="21" t="n">
        <v>219.71</v>
      </c>
      <c r="G4093" s="21" t="n">
        <f>ROUND(ROUND(E4093,4)*F4093,2)</f>
        <v>4.64</v>
      </c>
    </row>
    <row r="4094" customHeight="1" ht="29">
      <c r="A4094" s="18" t="inlineStr">
        <is>
          <r>
            <t xml:space="preserve">S.01.000.080332</t>
          </r>
        </is>
      </c>
      <c r="B4094" s="19" t="inlineStr">
        <is>
          <r>
            <t xml:space="preserve">Motoniveladora com escarificador potência 140HP (104kW), ref. CAT 120H da CATERPILLAR ou equivalente</t>
          </r>
        </is>
      </c>
      <c r="C4094" s="18" t="inlineStr">
        <is>
          <r>
            <t xml:space="preserve">SP Obras</t>
          </r>
        </is>
      </c>
      <c r="D4094" s="18" t="inlineStr">
        <is>
          <r>
            <t xml:space="preserve">H</t>
          </r>
        </is>
      </c>
      <c r="E4094" s="20" t="n">
        <v>0.0053</v>
      </c>
      <c r="F4094" s="21" t="n">
        <v>302.1</v>
      </c>
      <c r="G4094" s="21" t="n">
        <f>ROUND(ROUND(E4094,4)*F4094,2)</f>
        <v>1.6</v>
      </c>
    </row>
    <row r="4095" customHeight="1" ht="29">
      <c r="A4095" s="18" t="inlineStr">
        <is>
          <r>
            <t xml:space="preserve">S.01.000.080337</t>
          </r>
        </is>
      </c>
      <c r="B4095" s="19" t="inlineStr">
        <is>
          <r>
            <t xml:space="preserve">Rolo compactador autopropelido, vibratório em aço, cilindros lisos em tandem, potência 80 HP (59 kW); ref. CC21 Dynapac 6 toneladas ou equivalente</t>
          </r>
        </is>
      </c>
      <c r="C4095" s="18" t="inlineStr">
        <is>
          <r>
            <t xml:space="preserve">SP Obras</t>
          </r>
        </is>
      </c>
      <c r="D4095" s="18" t="inlineStr">
        <is>
          <r>
            <t xml:space="preserve">H</t>
          </r>
        </is>
      </c>
      <c r="E4095" s="20" t="n">
        <v>0.0211</v>
      </c>
      <c r="F4095" s="21" t="n">
        <v>191.24</v>
      </c>
      <c r="G4095" s="21" t="n">
        <f>ROUND(ROUND(E4095,4)*F4095,2)</f>
        <v>4.04</v>
      </c>
    </row>
    <row r="4096" customHeight="1" ht="29">
      <c r="A4096" s="18" t="inlineStr">
        <is>
          <r>
            <t xml:space="preserve">S.01.000.080330</t>
          </r>
        </is>
      </c>
      <c r="B4096" s="19" t="inlineStr">
        <is>
          <r>
            <t xml:space="preserve">Rolo compactador vibratório com pé de carneiro em aço, potência 121 a 127HP (90 a 93 kW), ref. CA25PD DYNAPAC ou equivalente</t>
          </r>
        </is>
      </c>
      <c r="C4096" s="18" t="inlineStr">
        <is>
          <r>
            <t xml:space="preserve">SP Obras</t>
          </r>
        </is>
      </c>
      <c r="D4096" s="18" t="inlineStr">
        <is>
          <r>
            <t xml:space="preserve">H</t>
          </r>
        </is>
      </c>
      <c r="E4096" s="20" t="n">
        <v>0.0092</v>
      </c>
      <c r="F4096" s="21" t="n">
        <v>380.76</v>
      </c>
      <c r="G4096" s="21" t="n">
        <f>ROUND(ROUND(E4096,4)*F4096,2)</f>
        <v>3.5</v>
      </c>
    </row>
    <row r="4097" customHeight="1" ht="29">
      <c r="A4097" s="18" t="inlineStr">
        <is>
          <r>
            <t xml:space="preserve">S.01.000.080344</t>
          </r>
        </is>
      </c>
      <c r="B4097" s="19" t="inlineStr">
        <is>
          <r>
            <t xml:space="preserve">Trator sobre esteiras potência 76 a 88HP (56 a 64,9kW), ref. D4 da Komatsu ou equivalente</t>
          </r>
        </is>
      </c>
      <c r="C4097" s="18" t="inlineStr">
        <is>
          <r>
            <t xml:space="preserve">SP Obras</t>
          </r>
        </is>
      </c>
      <c r="D4097" s="18" t="inlineStr">
        <is>
          <r>
            <t xml:space="preserve">H</t>
          </r>
        </is>
      </c>
      <c r="E4097" s="20" t="n">
        <v>0.01</v>
      </c>
      <c r="F4097" s="21" t="n">
        <v>289.16</v>
      </c>
      <c r="G4097" s="21" t="n">
        <f>ROUND(ROUND(E4097,4)*F4097,2)</f>
        <v>2.89</v>
      </c>
    </row>
    <row r="4098" customHeight="1" ht="15">
      <c r="A4098" s="2" t="inlineStr"/>
      <c r="B4098" s="2" t="inlineStr"/>
      <c r="C4098" s="2" t="inlineStr"/>
      <c r="D4098" s="2" t="inlineStr"/>
      <c r="E4098" s="22" t="inlineStr">
        <is>
          <r>
            <t xml:space="preserve">TOTAL Equipamento:</t>
          </r>
        </is>
      </c>
      <c r="F4098" s="22" t="inlineStr"/>
      <c r="G4098" s="23" t="n">
        <f>SUM(G4093:G4097)</f>
        <v>16.67</v>
      </c>
    </row>
    <row r="4099" customHeight="1" ht="15">
      <c r="A4099" s="16" t="inlineStr">
        <is>
          <r>
            <t xml:space="preserve">Mão de Obra</t>
          </r>
        </is>
      </c>
      <c r="B4099" s="16" t="inlineStr"/>
      <c r="C4099" s="17" t="inlineStr">
        <is>
          <r>
            <t xml:space="preserve">FONTE</t>
          </r>
        </is>
      </c>
      <c r="D4099" s="17" t="inlineStr">
        <is>
          <r>
            <t xml:space="preserve">UNID</t>
          </r>
        </is>
      </c>
      <c r="E4099" s="17" t="inlineStr">
        <is>
          <r>
            <t xml:space="preserve">COEFICIENTE</t>
          </r>
        </is>
      </c>
      <c r="F4099" s="17" t="inlineStr">
        <is>
          <r>
            <t xml:space="preserve">PREÇO UNITÁRIO</t>
          </r>
        </is>
      </c>
      <c r="G4099" s="17" t="inlineStr">
        <is>
          <r>
            <t xml:space="preserve">TOTAL</t>
          </r>
        </is>
      </c>
    </row>
    <row r="4100" customHeight="1" ht="29">
      <c r="A4100" s="18" t="inlineStr">
        <is>
          <r>
            <t xml:space="preserve">B.01.000.010146</t>
          </r>
        </is>
      </c>
      <c r="B4100" s="19" t="inlineStr">
        <is>
          <r>
            <t xml:space="preserve">Servente</t>
          </r>
        </is>
      </c>
      <c r="C4100" s="18" t="inlineStr">
        <is>
          <r>
            <t xml:space="preserve">SP Obras</t>
          </r>
        </is>
      </c>
      <c r="D4100" s="18" t="inlineStr">
        <is>
          <r>
            <t xml:space="preserve">H</t>
          </r>
        </is>
      </c>
      <c r="E4100" s="20" t="n">
        <v>0.0211</v>
      </c>
      <c r="F4100" s="21" t="n">
        <v>20.4363</v>
      </c>
      <c r="G4100" s="21" t="n">
        <f>ROUND(ROUND(E4100,4)*F4100,2)</f>
        <v>0.43</v>
      </c>
    </row>
    <row r="4101" customHeight="1" ht="15">
      <c r="A4101" s="2" t="inlineStr"/>
      <c r="B4101" s="2" t="inlineStr"/>
      <c r="C4101" s="2" t="inlineStr"/>
      <c r="D4101" s="2" t="inlineStr"/>
      <c r="E4101" s="22" t="inlineStr">
        <is>
          <r>
            <t xml:space="preserve">TOTAL Mão de Obra:</t>
          </r>
        </is>
      </c>
      <c r="F4101" s="22" t="inlineStr"/>
      <c r="G4101" s="23" t="n">
        <f>SUM(G4100:G4100)</f>
        <v>0.43</v>
      </c>
    </row>
    <row r="4102" customHeight="1" ht="15">
      <c r="A4102" s="2" t="inlineStr"/>
      <c r="B4102" s="2" t="inlineStr"/>
      <c r="C4102" s="2" t="inlineStr"/>
      <c r="D4102" s="2" t="inlineStr"/>
      <c r="E4102" s="24" t="inlineStr">
        <is>
          <r>
            <t xml:space="preserve">VALOR:</t>
          </r>
        </is>
      </c>
      <c r="F4102" s="24" t="inlineStr"/>
      <c r="G4102" s="25" t="n">
        <f>ROUND(SUM(G4098,G4101),2)</f>
        <v>17.1</v>
      </c>
    </row>
    <row r="4103" customHeight="1" ht="10">
      <c r="A4103" s="2" t="inlineStr"/>
      <c r="B4103" s="2" t="inlineStr"/>
      <c r="C4103" s="2" t="inlineStr"/>
      <c r="D4103" s="2" t="inlineStr"/>
      <c r="E4103" s="14" t="inlineStr"/>
      <c r="F4103" s="14" t="inlineStr"/>
      <c r="G4103" s="14" t="inlineStr"/>
    </row>
    <row r="4104" customHeight="1" ht="20">
      <c r="A4104" s="15" t="inlineStr">
        <is>
          <r>
            <t xml:space="preserve">5.1.9. ​09.01.020​ Forma em madeira comum para fundação​ (M2)</t>
          </r>
        </is>
      </c>
      <c r="B4104" s="15" t="inlineStr"/>
      <c r="C4104" s="15" t="inlineStr"/>
      <c r="D4104" s="15" t="inlineStr"/>
      <c r="E4104" s="15" t="inlineStr"/>
      <c r="F4104" s="15" t="inlineStr"/>
      <c r="G4104" s="15" t="inlineStr"/>
    </row>
    <row r="4105" customHeight="1" ht="15">
      <c r="A4105" s="16" t="inlineStr">
        <is>
          <r>
            <t xml:space="preserve">Material</t>
          </r>
        </is>
      </c>
      <c r="B4105" s="16" t="inlineStr"/>
      <c r="C4105" s="17" t="inlineStr">
        <is>
          <r>
            <t xml:space="preserve">FONTE</t>
          </r>
        </is>
      </c>
      <c r="D4105" s="17" t="inlineStr">
        <is>
          <r>
            <t xml:space="preserve">UNID</t>
          </r>
        </is>
      </c>
      <c r="E4105" s="17" t="inlineStr">
        <is>
          <r>
            <t xml:space="preserve">COEFICIENTE</t>
          </r>
        </is>
      </c>
      <c r="F4105" s="17" t="inlineStr">
        <is>
          <r>
            <t xml:space="preserve">PREÇO UNITÁRIO</t>
          </r>
        </is>
      </c>
      <c r="G4105" s="17" t="inlineStr">
        <is>
          <r>
            <t xml:space="preserve">TOTAL</t>
          </r>
        </is>
      </c>
    </row>
    <row r="4106" customHeight="1" ht="29">
      <c r="A4106" s="18" t="inlineStr">
        <is>
          <r>
            <t xml:space="preserve">F.12.000.028008</t>
          </r>
        </is>
      </c>
      <c r="B4106" s="19" t="inlineStr">
        <is>
          <r>
            <t xml:space="preserve">Desmoldante para formas</t>
          </r>
        </is>
      </c>
      <c r="C4106" s="18" t="inlineStr">
        <is>
          <r>
            <t xml:space="preserve">SP Obras</t>
          </r>
        </is>
      </c>
      <c r="D4106" s="18" t="inlineStr">
        <is>
          <r>
            <t xml:space="preserve">L</t>
          </r>
        </is>
      </c>
      <c r="E4106" s="20" t="n">
        <v>0.4</v>
      </c>
      <c r="F4106" s="21" t="n">
        <v>14.74</v>
      </c>
      <c r="G4106" s="21" t="n">
        <f>ROUND(ROUND(E4106,4)*F4106,2)</f>
        <v>5.9</v>
      </c>
    </row>
    <row r="4107" customHeight="1" ht="29">
      <c r="A4107" s="18" t="inlineStr">
        <is>
          <r>
            <t xml:space="preserve">E.02.000.026760</t>
          </r>
        </is>
      </c>
      <c r="B4107" s="19" t="inlineStr">
        <is>
          <r>
            <t xml:space="preserve">Prego diversas bitolas (referência 18 x 27)</t>
          </r>
        </is>
      </c>
      <c r="C4107" s="18" t="inlineStr">
        <is>
          <r>
            <t xml:space="preserve">SP Obras</t>
          </r>
        </is>
      </c>
      <c r="D4107" s="18" t="inlineStr">
        <is>
          <r>
            <t xml:space="preserve">KG</t>
          </r>
        </is>
      </c>
      <c r="E4107" s="20" t="n">
        <v>0.15</v>
      </c>
      <c r="F4107" s="21" t="n">
        <v>10.42</v>
      </c>
      <c r="G4107" s="21" t="n">
        <f>ROUND(ROUND(E4107,4)*F4107,2)</f>
        <v>1.56</v>
      </c>
    </row>
    <row r="4108" customHeight="1" ht="29">
      <c r="A4108" s="18" t="inlineStr">
        <is>
          <r>
            <t xml:space="preserve">D.02.000.021017</t>
          </r>
        </is>
      </c>
      <c r="B4108" s="19" t="inlineStr">
        <is>
          <r>
            <t xml:space="preserve">Sarrafo de cedrinho 2,5 x 10 cm</t>
          </r>
        </is>
      </c>
      <c r="C4108" s="18" t="inlineStr">
        <is>
          <r>
            <t xml:space="preserve">SP Obras</t>
          </r>
        </is>
      </c>
      <c r="D4108" s="18" t="inlineStr">
        <is>
          <r>
            <t xml:space="preserve">M</t>
          </r>
        </is>
      </c>
      <c r="E4108" s="20" t="n">
        <v>0.5</v>
      </c>
      <c r="F4108" s="21" t="n">
        <v>7.74</v>
      </c>
      <c r="G4108" s="21" t="n">
        <f>ROUND(ROUND(E4108,4)*F4108,2)</f>
        <v>3.87</v>
      </c>
    </row>
    <row r="4109" customHeight="1" ht="29">
      <c r="A4109" s="18" t="inlineStr">
        <is>
          <r>
            <t xml:space="preserve">D.02.000.021021</t>
          </r>
        </is>
      </c>
      <c r="B4109" s="19" t="inlineStr">
        <is>
          <r>
            <t xml:space="preserve">Tábua cedrinho 25 mm x 300 mm de 3ª</t>
          </r>
        </is>
      </c>
      <c r="C4109" s="18" t="inlineStr">
        <is>
          <r>
            <t xml:space="preserve">SP Obras</t>
          </r>
        </is>
      </c>
      <c r="D4109" s="18" t="inlineStr">
        <is>
          <r>
            <t xml:space="preserve">M2</t>
          </r>
        </is>
      </c>
      <c r="E4109" s="20" t="n">
        <v>0.3</v>
      </c>
      <c r="F4109" s="21" t="n">
        <v>110.92</v>
      </c>
      <c r="G4109" s="21" t="n">
        <f>ROUND(ROUND(E4109,4)*F4109,2)</f>
        <v>33.28</v>
      </c>
    </row>
    <row r="4110" customHeight="1" ht="15">
      <c r="A4110" s="2" t="inlineStr"/>
      <c r="B4110" s="2" t="inlineStr"/>
      <c r="C4110" s="2" t="inlineStr"/>
      <c r="D4110" s="2" t="inlineStr"/>
      <c r="E4110" s="22" t="inlineStr">
        <is>
          <r>
            <t xml:space="preserve">TOTAL Material:</t>
          </r>
        </is>
      </c>
      <c r="F4110" s="22" t="inlineStr"/>
      <c r="G4110" s="23" t="n">
        <f>SUM(G4106:G4109)</f>
        <v>44.61</v>
      </c>
    </row>
    <row r="4111" customHeight="1" ht="15">
      <c r="A4111" s="16" t="inlineStr">
        <is>
          <r>
            <t xml:space="preserve">Mão de Obra</t>
          </r>
        </is>
      </c>
      <c r="B4111" s="16" t="inlineStr"/>
      <c r="C4111" s="17" t="inlineStr">
        <is>
          <r>
            <t xml:space="preserve">FONTE</t>
          </r>
        </is>
      </c>
      <c r="D4111" s="17" t="inlineStr">
        <is>
          <r>
            <t xml:space="preserve">UNID</t>
          </r>
        </is>
      </c>
      <c r="E4111" s="17" t="inlineStr">
        <is>
          <r>
            <t xml:space="preserve">COEFICIENTE</t>
          </r>
        </is>
      </c>
      <c r="F4111" s="17" t="inlineStr">
        <is>
          <r>
            <t xml:space="preserve">PREÇO UNITÁRIO</t>
          </r>
        </is>
      </c>
      <c r="G4111" s="17" t="inlineStr">
        <is>
          <r>
            <t xml:space="preserve">TOTAL</t>
          </r>
        </is>
      </c>
    </row>
    <row r="4112" customHeight="1" ht="29">
      <c r="A4112" s="18" t="inlineStr">
        <is>
          <r>
            <t xml:space="preserve">B.01.000.010112</t>
          </r>
        </is>
      </c>
      <c r="B4112" s="19" t="inlineStr">
        <is>
          <r>
            <t xml:space="preserve">Ajudante de carpinteiro</t>
          </r>
        </is>
      </c>
      <c r="C4112" s="18" t="inlineStr">
        <is>
          <r>
            <t xml:space="preserve">SP Obras</t>
          </r>
        </is>
      </c>
      <c r="D4112" s="18" t="inlineStr">
        <is>
          <r>
            <t xml:space="preserve">H</t>
          </r>
        </is>
      </c>
      <c r="E4112" s="20" t="n">
        <v>1.3</v>
      </c>
      <c r="F4112" s="21" t="n">
        <v>20.4363</v>
      </c>
      <c r="G4112" s="21" t="n">
        <f>ROUND(ROUND(E4112,4)*F4112,2)</f>
        <v>26.57</v>
      </c>
    </row>
    <row r="4113" customHeight="1" ht="29">
      <c r="A4113" s="18" t="inlineStr">
        <is>
          <r>
            <t xml:space="preserve">B.01.000.010111</t>
          </r>
        </is>
      </c>
      <c r="B4113" s="19" t="inlineStr">
        <is>
          <r>
            <t xml:space="preserve">Carpinteiro</t>
          </r>
        </is>
      </c>
      <c r="C4113" s="18" t="inlineStr">
        <is>
          <r>
            <t xml:space="preserve">SP Obras</t>
          </r>
        </is>
      </c>
      <c r="D4113" s="18" t="inlineStr">
        <is>
          <r>
            <t xml:space="preserve">H</t>
          </r>
        </is>
      </c>
      <c r="E4113" s="20" t="n">
        <v>1.3</v>
      </c>
      <c r="F4113" s="21" t="n">
        <v>24.8727</v>
      </c>
      <c r="G4113" s="21" t="n">
        <f>ROUND(ROUND(E4113,4)*F4113,2)</f>
        <v>32.33</v>
      </c>
    </row>
    <row r="4114" customHeight="1" ht="15">
      <c r="A4114" s="2" t="inlineStr"/>
      <c r="B4114" s="2" t="inlineStr"/>
      <c r="C4114" s="2" t="inlineStr"/>
      <c r="D4114" s="2" t="inlineStr"/>
      <c r="E4114" s="22" t="inlineStr">
        <is>
          <r>
            <t xml:space="preserve">TOTAL Mão de Obra:</t>
          </r>
        </is>
      </c>
      <c r="F4114" s="22" t="inlineStr"/>
      <c r="G4114" s="23" t="n">
        <f>SUM(G4112:G4113)</f>
        <v>58.9</v>
      </c>
    </row>
    <row r="4115" customHeight="1" ht="15">
      <c r="A4115" s="2" t="inlineStr"/>
      <c r="B4115" s="2" t="inlineStr"/>
      <c r="C4115" s="2" t="inlineStr"/>
      <c r="D4115" s="2" t="inlineStr"/>
      <c r="E4115" s="24" t="inlineStr">
        <is>
          <r>
            <t xml:space="preserve">VALOR:</t>
          </r>
        </is>
      </c>
      <c r="F4115" s="24" t="inlineStr"/>
      <c r="G4115" s="25" t="n">
        <f>ROUND(SUM(G4110,G4114),2)</f>
        <v>103.51</v>
      </c>
    </row>
    <row r="4116" customHeight="1" ht="10">
      <c r="A4116" s="2" t="inlineStr"/>
      <c r="B4116" s="2" t="inlineStr"/>
      <c r="C4116" s="2" t="inlineStr"/>
      <c r="D4116" s="2" t="inlineStr"/>
      <c r="E4116" s="14" t="inlineStr"/>
      <c r="F4116" s="14" t="inlineStr"/>
      <c r="G4116" s="14" t="inlineStr"/>
    </row>
    <row r="4117" customHeight="1" ht="20">
      <c r="A4117" s="15" t="inlineStr">
        <is>
          <r>
            <t xml:space="preserve">5.1.10. ​09.01.030​ Forma em madeira comum para estrutura​ (M2)</t>
          </r>
        </is>
      </c>
      <c r="B4117" s="15" t="inlineStr"/>
      <c r="C4117" s="15" t="inlineStr"/>
      <c r="D4117" s="15" t="inlineStr"/>
      <c r="E4117" s="15" t="inlineStr"/>
      <c r="F4117" s="15" t="inlineStr"/>
      <c r="G4117" s="15" t="inlineStr"/>
    </row>
    <row r="4118" customHeight="1" ht="15">
      <c r="A4118" s="16" t="inlineStr">
        <is>
          <r>
            <t xml:space="preserve">Material</t>
          </r>
        </is>
      </c>
      <c r="B4118" s="16" t="inlineStr"/>
      <c r="C4118" s="17" t="inlineStr">
        <is>
          <r>
            <t xml:space="preserve">FONTE</t>
          </r>
        </is>
      </c>
      <c r="D4118" s="17" t="inlineStr">
        <is>
          <r>
            <t xml:space="preserve">UNID</t>
          </r>
        </is>
      </c>
      <c r="E4118" s="17" t="inlineStr">
        <is>
          <r>
            <t xml:space="preserve">COEFICIENTE</t>
          </r>
        </is>
      </c>
      <c r="F4118" s="17" t="inlineStr">
        <is>
          <r>
            <t xml:space="preserve">PREÇO UNITÁRIO</t>
          </r>
        </is>
      </c>
      <c r="G4118" s="17" t="inlineStr">
        <is>
          <r>
            <t xml:space="preserve">TOTAL</t>
          </r>
        </is>
      </c>
    </row>
    <row r="4119" customHeight="1" ht="29">
      <c r="A4119" s="18" t="inlineStr">
        <is>
          <r>
            <t xml:space="preserve">F.12.000.028008</t>
          </r>
        </is>
      </c>
      <c r="B4119" s="19" t="inlineStr">
        <is>
          <r>
            <t xml:space="preserve">Desmoldante para formas</t>
          </r>
        </is>
      </c>
      <c r="C4119" s="18" t="inlineStr">
        <is>
          <r>
            <t xml:space="preserve">SP Obras</t>
          </r>
        </is>
      </c>
      <c r="D4119" s="18" t="inlineStr">
        <is>
          <r>
            <t xml:space="preserve">L</t>
          </r>
        </is>
      </c>
      <c r="E4119" s="20" t="n">
        <v>0.17</v>
      </c>
      <c r="F4119" s="21" t="n">
        <v>14.74</v>
      </c>
      <c r="G4119" s="21" t="n">
        <f>ROUND(ROUND(E4119,4)*F4119,2)</f>
        <v>2.51</v>
      </c>
    </row>
    <row r="4120" customHeight="1" ht="29">
      <c r="A4120" s="18" t="inlineStr">
        <is>
          <r>
            <t xml:space="preserve">D.02.000.021009</t>
          </r>
        </is>
      </c>
      <c r="B4120" s="19" t="inlineStr">
        <is>
          <r>
            <t xml:space="preserve">Pontalete de cedrinho de 75 mm x 75 mm - 3ª construção</t>
          </r>
        </is>
      </c>
      <c r="C4120" s="18" t="inlineStr">
        <is>
          <r>
            <t xml:space="preserve">SP Obras</t>
          </r>
        </is>
      </c>
      <c r="D4120" s="18" t="inlineStr">
        <is>
          <r>
            <t xml:space="preserve">M</t>
          </r>
        </is>
      </c>
      <c r="E4120" s="20" t="n">
        <v>3.0</v>
      </c>
      <c r="F4120" s="21" t="n">
        <v>22.14</v>
      </c>
      <c r="G4120" s="21" t="n">
        <f>ROUND(ROUND(E4120,4)*F4120,2)</f>
        <v>66.42</v>
      </c>
    </row>
    <row r="4121" customHeight="1" ht="29">
      <c r="A4121" s="18" t="inlineStr">
        <is>
          <r>
            <t xml:space="preserve">E.02.000.026760</t>
          </r>
        </is>
      </c>
      <c r="B4121" s="19" t="inlineStr">
        <is>
          <r>
            <t xml:space="preserve">Prego diversas bitolas (referência 18 x 27)</t>
          </r>
        </is>
      </c>
      <c r="C4121" s="18" t="inlineStr">
        <is>
          <r>
            <t xml:space="preserve">SP Obras</t>
          </r>
        </is>
      </c>
      <c r="D4121" s="18" t="inlineStr">
        <is>
          <r>
            <t xml:space="preserve">KG</t>
          </r>
        </is>
      </c>
      <c r="E4121" s="20" t="n">
        <v>0.2</v>
      </c>
      <c r="F4121" s="21" t="n">
        <v>10.42</v>
      </c>
      <c r="G4121" s="21" t="n">
        <f>ROUND(ROUND(E4121,4)*F4121,2)</f>
        <v>2.08</v>
      </c>
    </row>
    <row r="4122" customHeight="1" ht="29">
      <c r="A4122" s="18" t="inlineStr">
        <is>
          <r>
            <t xml:space="preserve">D.02.000.021017</t>
          </r>
        </is>
      </c>
      <c r="B4122" s="19" t="inlineStr">
        <is>
          <r>
            <t xml:space="preserve">Sarrafo de cedrinho 2,5 x 10 cm</t>
          </r>
        </is>
      </c>
      <c r="C4122" s="18" t="inlineStr">
        <is>
          <r>
            <t xml:space="preserve">SP Obras</t>
          </r>
        </is>
      </c>
      <c r="D4122" s="18" t="inlineStr">
        <is>
          <r>
            <t xml:space="preserve">M</t>
          </r>
        </is>
      </c>
      <c r="E4122" s="20" t="n">
        <v>1.53</v>
      </c>
      <c r="F4122" s="21" t="n">
        <v>7.74</v>
      </c>
      <c r="G4122" s="21" t="n">
        <f>ROUND(ROUND(E4122,4)*F4122,2)</f>
        <v>11.84</v>
      </c>
    </row>
    <row r="4123" customHeight="1" ht="29">
      <c r="A4123" s="18" t="inlineStr">
        <is>
          <r>
            <t xml:space="preserve">D.02.000.021021</t>
          </r>
        </is>
      </c>
      <c r="B4123" s="19" t="inlineStr">
        <is>
          <r>
            <t xml:space="preserve">Tábua cedrinho 25 mm x 300 mm de 3ª</t>
          </r>
        </is>
      </c>
      <c r="C4123" s="18" t="inlineStr">
        <is>
          <r>
            <t xml:space="preserve">SP Obras</t>
          </r>
        </is>
      </c>
      <c r="D4123" s="18" t="inlineStr">
        <is>
          <r>
            <t xml:space="preserve">M2</t>
          </r>
        </is>
      </c>
      <c r="E4123" s="20" t="n">
        <v>0.852</v>
      </c>
      <c r="F4123" s="21" t="n">
        <v>110.92</v>
      </c>
      <c r="G4123" s="21" t="n">
        <f>ROUND(ROUND(E4123,4)*F4123,2)</f>
        <v>94.5</v>
      </c>
    </row>
    <row r="4124" customHeight="1" ht="15">
      <c r="A4124" s="2" t="inlineStr"/>
      <c r="B4124" s="2" t="inlineStr"/>
      <c r="C4124" s="2" t="inlineStr"/>
      <c r="D4124" s="2" t="inlineStr"/>
      <c r="E4124" s="22" t="inlineStr">
        <is>
          <r>
            <t xml:space="preserve">TOTAL Material:</t>
          </r>
        </is>
      </c>
      <c r="F4124" s="22" t="inlineStr"/>
      <c r="G4124" s="23" t="n">
        <f>SUM(G4119:G4123)</f>
        <v>177.35</v>
      </c>
    </row>
    <row r="4125" customHeight="1" ht="15">
      <c r="A4125" s="16" t="inlineStr">
        <is>
          <r>
            <t xml:space="preserve">Mão de Obra</t>
          </r>
        </is>
      </c>
      <c r="B4125" s="16" t="inlineStr"/>
      <c r="C4125" s="17" t="inlineStr">
        <is>
          <r>
            <t xml:space="preserve">FONTE</t>
          </r>
        </is>
      </c>
      <c r="D4125" s="17" t="inlineStr">
        <is>
          <r>
            <t xml:space="preserve">UNID</t>
          </r>
        </is>
      </c>
      <c r="E4125" s="17" t="inlineStr">
        <is>
          <r>
            <t xml:space="preserve">COEFICIENTE</t>
          </r>
        </is>
      </c>
      <c r="F4125" s="17" t="inlineStr">
        <is>
          <r>
            <t xml:space="preserve">PREÇO UNITÁRIO</t>
          </r>
        </is>
      </c>
      <c r="G4125" s="17" t="inlineStr">
        <is>
          <r>
            <t xml:space="preserve">TOTAL</t>
          </r>
        </is>
      </c>
    </row>
    <row r="4126" customHeight="1" ht="29">
      <c r="A4126" s="18" t="inlineStr">
        <is>
          <r>
            <t xml:space="preserve">B.01.000.010112</t>
          </r>
        </is>
      </c>
      <c r="B4126" s="19" t="inlineStr">
        <is>
          <r>
            <t xml:space="preserve">Ajudante de carpinteiro</t>
          </r>
        </is>
      </c>
      <c r="C4126" s="18" t="inlineStr">
        <is>
          <r>
            <t xml:space="preserve">SP Obras</t>
          </r>
        </is>
      </c>
      <c r="D4126" s="18" t="inlineStr">
        <is>
          <r>
            <t xml:space="preserve">H</t>
          </r>
        </is>
      </c>
      <c r="E4126" s="20" t="n">
        <v>1.5</v>
      </c>
      <c r="F4126" s="21" t="n">
        <v>20.4363</v>
      </c>
      <c r="G4126" s="21" t="n">
        <f>ROUND(ROUND(E4126,4)*F4126,2)</f>
        <v>30.65</v>
      </c>
    </row>
    <row r="4127" customHeight="1" ht="29">
      <c r="A4127" s="18" t="inlineStr">
        <is>
          <r>
            <t xml:space="preserve">B.01.000.010111</t>
          </r>
        </is>
      </c>
      <c r="B4127" s="19" t="inlineStr">
        <is>
          <r>
            <t xml:space="preserve">Carpinteiro</t>
          </r>
        </is>
      </c>
      <c r="C4127" s="18" t="inlineStr">
        <is>
          <r>
            <t xml:space="preserve">SP Obras</t>
          </r>
        </is>
      </c>
      <c r="D4127" s="18" t="inlineStr">
        <is>
          <r>
            <t xml:space="preserve">H</t>
          </r>
        </is>
      </c>
      <c r="E4127" s="20" t="n">
        <v>1.5</v>
      </c>
      <c r="F4127" s="21" t="n">
        <v>24.8727</v>
      </c>
      <c r="G4127" s="21" t="n">
        <f>ROUND(ROUND(E4127,4)*F4127,2)</f>
        <v>37.31</v>
      </c>
    </row>
    <row r="4128" customHeight="1" ht="15">
      <c r="A4128" s="2" t="inlineStr"/>
      <c r="B4128" s="2" t="inlineStr"/>
      <c r="C4128" s="2" t="inlineStr"/>
      <c r="D4128" s="2" t="inlineStr"/>
      <c r="E4128" s="22" t="inlineStr">
        <is>
          <r>
            <t xml:space="preserve">TOTAL Mão de Obra:</t>
          </r>
        </is>
      </c>
      <c r="F4128" s="22" t="inlineStr"/>
      <c r="G4128" s="23" t="n">
        <f>SUM(G4126:G4127)</f>
        <v>67.96</v>
      </c>
    </row>
    <row r="4129" customHeight="1" ht="15">
      <c r="A4129" s="2" t="inlineStr"/>
      <c r="B4129" s="2" t="inlineStr"/>
      <c r="C4129" s="2" t="inlineStr"/>
      <c r="D4129" s="2" t="inlineStr"/>
      <c r="E4129" s="24" t="inlineStr">
        <is>
          <r>
            <t xml:space="preserve">VALOR:</t>
          </r>
        </is>
      </c>
      <c r="F4129" s="24" t="inlineStr"/>
      <c r="G4129" s="25" t="n">
        <f>ROUND(SUM(G4124,G4128),2)</f>
        <v>245.32</v>
      </c>
    </row>
    <row r="4130" customHeight="1" ht="10">
      <c r="A4130" s="2" t="inlineStr"/>
      <c r="B4130" s="2" t="inlineStr"/>
      <c r="C4130" s="2" t="inlineStr"/>
      <c r="D4130" s="2" t="inlineStr"/>
      <c r="E4130" s="14" t="inlineStr"/>
      <c r="F4130" s="14" t="inlineStr"/>
      <c r="G4130" s="14" t="inlineStr"/>
    </row>
    <row r="4131" customHeight="1" ht="20">
      <c r="A4131" s="15" t="inlineStr">
        <is>
          <r>
            <t xml:space="preserve">5.1.11. ​10.01.040​ Armadura em barra de aço CA-50 (A ou B) fyk = 500 MPa​ (KG)</t>
          </r>
        </is>
      </c>
      <c r="B4131" s="15" t="inlineStr"/>
      <c r="C4131" s="15" t="inlineStr"/>
      <c r="D4131" s="15" t="inlineStr"/>
      <c r="E4131" s="15" t="inlineStr"/>
      <c r="F4131" s="15" t="inlineStr"/>
      <c r="G4131" s="15" t="inlineStr"/>
    </row>
    <row r="4132" customHeight="1" ht="15">
      <c r="A4132" s="16" t="inlineStr">
        <is>
          <r>
            <t xml:space="preserve">Material</t>
          </r>
        </is>
      </c>
      <c r="B4132" s="16" t="inlineStr"/>
      <c r="C4132" s="17" t="inlineStr">
        <is>
          <r>
            <t xml:space="preserve">FONTE</t>
          </r>
        </is>
      </c>
      <c r="D4132" s="17" t="inlineStr">
        <is>
          <r>
            <t xml:space="preserve">UNID</t>
          </r>
        </is>
      </c>
      <c r="E4132" s="17" t="inlineStr">
        <is>
          <r>
            <t xml:space="preserve">COEFICIENTE</t>
          </r>
        </is>
      </c>
      <c r="F4132" s="17" t="inlineStr">
        <is>
          <r>
            <t xml:space="preserve">PREÇO UNITÁRIO</t>
          </r>
        </is>
      </c>
      <c r="G4132" s="17" t="inlineStr">
        <is>
          <r>
            <t xml:space="preserve">TOTAL</t>
          </r>
        </is>
      </c>
    </row>
    <row r="4133" customHeight="1" ht="29">
      <c r="A4133" s="18" t="inlineStr">
        <is>
          <r>
            <t xml:space="preserve">B.06.000.021525</t>
          </r>
        </is>
      </c>
      <c r="B4133" s="19" t="inlineStr">
        <is>
          <r>
            <t xml:space="preserve">Aço CA-50-A $MD bitolas</t>
          </r>
        </is>
      </c>
      <c r="C4133" s="18" t="inlineStr">
        <is>
          <r>
            <t xml:space="preserve">SP Obras</t>
          </r>
        </is>
      </c>
      <c r="D4133" s="18" t="inlineStr">
        <is>
          <r>
            <t xml:space="preserve">KG</t>
          </r>
        </is>
      </c>
      <c r="E4133" s="20" t="n">
        <v>1.1</v>
      </c>
      <c r="F4133" s="21" t="n">
        <v>6.21</v>
      </c>
      <c r="G4133" s="21" t="n">
        <f>ROUND(ROUND(E4133,4)*F4133,2)</f>
        <v>6.83</v>
      </c>
    </row>
    <row r="4134" customHeight="1" ht="29">
      <c r="A4134" s="18" t="inlineStr">
        <is>
          <r>
            <t xml:space="preserve">E.02.000.027010</t>
          </r>
        </is>
      </c>
      <c r="B4134" s="19" t="inlineStr">
        <is>
          <r>
            <t xml:space="preserve">Arame recozido nº 18 BWG</t>
          </r>
        </is>
      </c>
      <c r="C4134" s="18" t="inlineStr">
        <is>
          <r>
            <t xml:space="preserve">SP Obras</t>
          </r>
        </is>
      </c>
      <c r="D4134" s="18" t="inlineStr">
        <is>
          <r>
            <t xml:space="preserve">KG</t>
          </r>
        </is>
      </c>
      <c r="E4134" s="20" t="n">
        <v>0.03</v>
      </c>
      <c r="F4134" s="21" t="n">
        <v>12.68</v>
      </c>
      <c r="G4134" s="21" t="n">
        <f>ROUND(ROUND(E4134,4)*F4134,2)</f>
        <v>0.38</v>
      </c>
    </row>
    <row r="4135" customHeight="1" ht="15">
      <c r="A4135" s="2" t="inlineStr"/>
      <c r="B4135" s="2" t="inlineStr"/>
      <c r="C4135" s="2" t="inlineStr"/>
      <c r="D4135" s="2" t="inlineStr"/>
      <c r="E4135" s="22" t="inlineStr">
        <is>
          <r>
            <t xml:space="preserve">TOTAL Material:</t>
          </r>
        </is>
      </c>
      <c r="F4135" s="22" t="inlineStr"/>
      <c r="G4135" s="23" t="n">
        <f>SUM(G4133:G4134)</f>
        <v>7.21</v>
      </c>
    </row>
    <row r="4136" customHeight="1" ht="15">
      <c r="A4136" s="16" t="inlineStr">
        <is>
          <r>
            <t xml:space="preserve">Mão de Obra</t>
          </r>
        </is>
      </c>
      <c r="B4136" s="16" t="inlineStr"/>
      <c r="C4136" s="17" t="inlineStr">
        <is>
          <r>
            <t xml:space="preserve">FONTE</t>
          </r>
        </is>
      </c>
      <c r="D4136" s="17" t="inlineStr">
        <is>
          <r>
            <t xml:space="preserve">UNID</t>
          </r>
        </is>
      </c>
      <c r="E4136" s="17" t="inlineStr">
        <is>
          <r>
            <t xml:space="preserve">COEFICIENTE</t>
          </r>
        </is>
      </c>
      <c r="F4136" s="17" t="inlineStr">
        <is>
          <r>
            <t xml:space="preserve">PREÇO UNITÁRIO</t>
          </r>
        </is>
      </c>
      <c r="G4136" s="17" t="inlineStr">
        <is>
          <r>
            <t xml:space="preserve">TOTAL</t>
          </r>
        </is>
      </c>
    </row>
    <row r="4137" customHeight="1" ht="29">
      <c r="A4137" s="18" t="inlineStr">
        <is>
          <r>
            <t xml:space="preserve">B.01.000.010122</t>
          </r>
        </is>
      </c>
      <c r="B4137" s="19" t="inlineStr">
        <is>
          <r>
            <t xml:space="preserve">Ajudante de ferreiro</t>
          </r>
        </is>
      </c>
      <c r="C4137" s="18" t="inlineStr">
        <is>
          <r>
            <t xml:space="preserve">SP Obras</t>
          </r>
        </is>
      </c>
      <c r="D4137" s="18" t="inlineStr">
        <is>
          <r>
            <t xml:space="preserve">H</t>
          </r>
        </is>
      </c>
      <c r="E4137" s="20" t="n">
        <v>0.08</v>
      </c>
      <c r="F4137" s="21" t="n">
        <v>20.4363</v>
      </c>
      <c r="G4137" s="21" t="n">
        <f>ROUND(ROUND(E4137,4)*F4137,2)</f>
        <v>1.63</v>
      </c>
    </row>
    <row r="4138" customHeight="1" ht="29">
      <c r="A4138" s="18" t="inlineStr">
        <is>
          <r>
            <t xml:space="preserve">B.01.000.010121</t>
          </r>
        </is>
      </c>
      <c r="B4138" s="19" t="inlineStr">
        <is>
          <r>
            <t xml:space="preserve">Ferreiro/armador</t>
          </r>
        </is>
      </c>
      <c r="C4138" s="18" t="inlineStr">
        <is>
          <r>
            <t xml:space="preserve">SP Obras</t>
          </r>
        </is>
      </c>
      <c r="D4138" s="18" t="inlineStr">
        <is>
          <r>
            <t xml:space="preserve">H</t>
          </r>
        </is>
      </c>
      <c r="E4138" s="20" t="n">
        <v>0.04</v>
      </c>
      <c r="F4138" s="21" t="n">
        <v>24.8727</v>
      </c>
      <c r="G4138" s="21" t="n">
        <f>ROUND(ROUND(E4138,4)*F4138,2)</f>
        <v>0.99</v>
      </c>
    </row>
    <row r="4139" customHeight="1" ht="15">
      <c r="A4139" s="2" t="inlineStr"/>
      <c r="B4139" s="2" t="inlineStr"/>
      <c r="C4139" s="2" t="inlineStr"/>
      <c r="D4139" s="2" t="inlineStr"/>
      <c r="E4139" s="22" t="inlineStr">
        <is>
          <r>
            <t xml:space="preserve">TOTAL Mão de Obra:</t>
          </r>
        </is>
      </c>
      <c r="F4139" s="22" t="inlineStr"/>
      <c r="G4139" s="23" t="n">
        <f>SUM(G4137:G4138)</f>
        <v>2.62</v>
      </c>
    </row>
    <row r="4140" customHeight="1" ht="15">
      <c r="A4140" s="2" t="inlineStr"/>
      <c r="B4140" s="2" t="inlineStr"/>
      <c r="C4140" s="2" t="inlineStr"/>
      <c r="D4140" s="2" t="inlineStr"/>
      <c r="E4140" s="24" t="inlineStr">
        <is>
          <r>
            <t xml:space="preserve">VALOR:</t>
          </r>
        </is>
      </c>
      <c r="F4140" s="24" t="inlineStr"/>
      <c r="G4140" s="25" t="n">
        <f>ROUND(SUM(G4135,G4139),2)</f>
        <v>9.84</v>
      </c>
    </row>
    <row r="4141" customHeight="1" ht="10">
      <c r="A4141" s="2" t="inlineStr"/>
      <c r="B4141" s="2" t="inlineStr"/>
      <c r="C4141" s="2" t="inlineStr"/>
      <c r="D4141" s="2" t="inlineStr"/>
      <c r="E4141" s="14" t="inlineStr"/>
      <c r="F4141" s="14" t="inlineStr"/>
      <c r="G4141" s="14" t="inlineStr"/>
    </row>
    <row r="4142" customHeight="1" ht="20">
      <c r="A4142" s="15" t="inlineStr">
        <is>
          <r>
            <t xml:space="preserve">5.1.12. ​11.01.130​ Concreto usinado, fck = 25 MPa​ (M3)</t>
          </r>
        </is>
      </c>
      <c r="B4142" s="15" t="inlineStr"/>
      <c r="C4142" s="15" t="inlineStr"/>
      <c r="D4142" s="15" t="inlineStr"/>
      <c r="E4142" s="15" t="inlineStr"/>
      <c r="F4142" s="15" t="inlineStr"/>
      <c r="G4142" s="15" t="inlineStr"/>
    </row>
    <row r="4143" customHeight="1" ht="15">
      <c r="A4143" s="16" t="inlineStr">
        <is>
          <r>
            <t xml:space="preserve">Material</t>
          </r>
        </is>
      </c>
      <c r="B4143" s="16" t="inlineStr"/>
      <c r="C4143" s="17" t="inlineStr">
        <is>
          <r>
            <t xml:space="preserve">FONTE</t>
          </r>
        </is>
      </c>
      <c r="D4143" s="17" t="inlineStr">
        <is>
          <r>
            <t xml:space="preserve">UNID</t>
          </r>
        </is>
      </c>
      <c r="E4143" s="17" t="inlineStr">
        <is>
          <r>
            <t xml:space="preserve">COEFICIENTE</t>
          </r>
        </is>
      </c>
      <c r="F4143" s="17" t="inlineStr">
        <is>
          <r>
            <t xml:space="preserve">PREÇO UNITÁRIO</t>
          </r>
        </is>
      </c>
      <c r="G4143" s="17" t="inlineStr">
        <is>
          <r>
            <t xml:space="preserve">TOTAL</t>
          </r>
        </is>
      </c>
    </row>
    <row r="4144" customHeight="1" ht="29">
      <c r="A4144" s="18" t="inlineStr">
        <is>
          <r>
            <t xml:space="preserve">C.04.000.020536</t>
          </r>
        </is>
      </c>
      <c r="B4144" s="19" t="inlineStr">
        <is>
          <r>
            <t xml:space="preserve">Concreto usinado fck= 25 MPa, slump 5 ± 1cm</t>
          </r>
        </is>
      </c>
      <c r="C4144" s="18" t="inlineStr">
        <is>
          <r>
            <t xml:space="preserve">SP Obras</t>
          </r>
        </is>
      </c>
      <c r="D4144" s="18" t="inlineStr">
        <is>
          <r>
            <t xml:space="preserve">M3</t>
          </r>
        </is>
      </c>
      <c r="E4144" s="20" t="n">
        <v>1.05</v>
      </c>
      <c r="F4144" s="21" t="n">
        <v>494.64</v>
      </c>
      <c r="G4144" s="21" t="n">
        <f>ROUND(ROUND(E4144,4)*F4144,2)</f>
        <v>519.37</v>
      </c>
    </row>
    <row r="4145" customHeight="1" ht="15">
      <c r="A4145" s="2" t="inlineStr"/>
      <c r="B4145" s="2" t="inlineStr"/>
      <c r="C4145" s="2" t="inlineStr"/>
      <c r="D4145" s="2" t="inlineStr"/>
      <c r="E4145" s="22" t="inlineStr">
        <is>
          <r>
            <t xml:space="preserve">TOTAL Material:</t>
          </r>
        </is>
      </c>
      <c r="F4145" s="22" t="inlineStr"/>
      <c r="G4145" s="23" t="n">
        <f>SUM(G4144:G4144)</f>
        <v>519.37</v>
      </c>
    </row>
    <row r="4146" customHeight="1" ht="15">
      <c r="A4146" s="2" t="inlineStr"/>
      <c r="B4146" s="2" t="inlineStr"/>
      <c r="C4146" s="2" t="inlineStr"/>
      <c r="D4146" s="2" t="inlineStr"/>
      <c r="E4146" s="24" t="inlineStr">
        <is>
          <r>
            <t xml:space="preserve">VALOR:</t>
          </r>
        </is>
      </c>
      <c r="F4146" s="24" t="inlineStr"/>
      <c r="G4146" s="25" t="n">
        <f>ROUND(SUM(G4145),2)</f>
        <v>519.37</v>
      </c>
    </row>
    <row r="4147" customHeight="1" ht="10">
      <c r="A4147" s="2" t="inlineStr"/>
      <c r="B4147" s="2" t="inlineStr"/>
      <c r="C4147" s="2" t="inlineStr"/>
      <c r="D4147" s="2" t="inlineStr"/>
      <c r="E4147" s="14" t="inlineStr"/>
      <c r="F4147" s="14" t="inlineStr"/>
      <c r="G4147" s="14" t="inlineStr"/>
    </row>
    <row r="4148" customHeight="1" ht="20">
      <c r="A4148" s="15" t="inlineStr">
        <is>
          <r>
            <t xml:space="preserve">5.1.13. ​11.16.040​ Lançamento e adensamento de concreto ou massa em fundação​ (M3)</t>
          </r>
        </is>
      </c>
      <c r="B4148" s="15" t="inlineStr"/>
      <c r="C4148" s="15" t="inlineStr"/>
      <c r="D4148" s="15" t="inlineStr"/>
      <c r="E4148" s="15" t="inlineStr"/>
      <c r="F4148" s="15" t="inlineStr"/>
      <c r="G4148" s="15" t="inlineStr"/>
    </row>
    <row r="4149" customHeight="1" ht="15">
      <c r="A4149" s="16" t="inlineStr">
        <is>
          <r>
            <t xml:space="preserve">Mão de Obra</t>
          </r>
        </is>
      </c>
      <c r="B4149" s="16" t="inlineStr"/>
      <c r="C4149" s="17" t="inlineStr">
        <is>
          <r>
            <t xml:space="preserve">FONTE</t>
          </r>
        </is>
      </c>
      <c r="D4149" s="17" t="inlineStr">
        <is>
          <r>
            <t xml:space="preserve">UNID</t>
          </r>
        </is>
      </c>
      <c r="E4149" s="17" t="inlineStr">
        <is>
          <r>
            <t xml:space="preserve">COEFICIENTE</t>
          </r>
        </is>
      </c>
      <c r="F4149" s="17" t="inlineStr">
        <is>
          <r>
            <t xml:space="preserve">PREÇO UNITÁRIO</t>
          </r>
        </is>
      </c>
      <c r="G4149" s="17" t="inlineStr">
        <is>
          <r>
            <t xml:space="preserve">TOTAL</t>
          </r>
        </is>
      </c>
    </row>
    <row r="4150" customHeight="1" ht="29">
      <c r="A4150" s="18" t="inlineStr">
        <is>
          <r>
            <t xml:space="preserve">B.01.000.010139</t>
          </r>
        </is>
      </c>
      <c r="B4150" s="19" t="inlineStr">
        <is>
          <r>
            <t xml:space="preserve">Pedreiro</t>
          </r>
        </is>
      </c>
      <c r="C4150" s="18" t="inlineStr">
        <is>
          <r>
            <t xml:space="preserve">SP Obras</t>
          </r>
        </is>
      </c>
      <c r="D4150" s="18" t="inlineStr">
        <is>
          <r>
            <t xml:space="preserve">H</t>
          </r>
        </is>
      </c>
      <c r="E4150" s="20" t="n">
        <v>2.0</v>
      </c>
      <c r="F4150" s="21" t="n">
        <v>24.8727</v>
      </c>
      <c r="G4150" s="21" t="n">
        <f>ROUND(ROUND(E4150,4)*F4150,2)</f>
        <v>49.75</v>
      </c>
    </row>
    <row r="4151" customHeight="1" ht="29">
      <c r="A4151" s="18" t="inlineStr">
        <is>
          <r>
            <t xml:space="preserve">B.01.000.010146</t>
          </r>
        </is>
      </c>
      <c r="B4151" s="19" t="inlineStr">
        <is>
          <r>
            <t xml:space="preserve">Servente</t>
          </r>
        </is>
      </c>
      <c r="C4151" s="18" t="inlineStr">
        <is>
          <r>
            <t xml:space="preserve">SP Obras</t>
          </r>
        </is>
      </c>
      <c r="D4151" s="18" t="inlineStr">
        <is>
          <r>
            <t xml:space="preserve">H</t>
          </r>
        </is>
      </c>
      <c r="E4151" s="20" t="n">
        <v>6.0</v>
      </c>
      <c r="F4151" s="21" t="n">
        <v>20.4363</v>
      </c>
      <c r="G4151" s="21" t="n">
        <f>ROUND(ROUND(E4151,4)*F4151,2)</f>
        <v>122.62</v>
      </c>
    </row>
    <row r="4152" customHeight="1" ht="15">
      <c r="A4152" s="2" t="inlineStr"/>
      <c r="B4152" s="2" t="inlineStr"/>
      <c r="C4152" s="2" t="inlineStr"/>
      <c r="D4152" s="2" t="inlineStr"/>
      <c r="E4152" s="22" t="inlineStr">
        <is>
          <r>
            <t xml:space="preserve">TOTAL Mão de Obra:</t>
          </r>
        </is>
      </c>
      <c r="F4152" s="22" t="inlineStr"/>
      <c r="G4152" s="23" t="n">
        <f>SUM(G4150:G4151)</f>
        <v>172.37</v>
      </c>
    </row>
    <row r="4153" customHeight="1" ht="15">
      <c r="A4153" s="2" t="inlineStr"/>
      <c r="B4153" s="2" t="inlineStr"/>
      <c r="C4153" s="2" t="inlineStr"/>
      <c r="D4153" s="2" t="inlineStr"/>
      <c r="E4153" s="24" t="inlineStr">
        <is>
          <r>
            <t xml:space="preserve">VALOR:</t>
          </r>
        </is>
      </c>
      <c r="F4153" s="24" t="inlineStr"/>
      <c r="G4153" s="25" t="n">
        <f>ROUND(SUM(G4152),2)</f>
        <v>172.38</v>
      </c>
    </row>
    <row r="4154" customHeight="1" ht="10">
      <c r="A4154" s="2" t="inlineStr"/>
      <c r="B4154" s="2" t="inlineStr"/>
      <c r="C4154" s="2" t="inlineStr"/>
      <c r="D4154" s="2" t="inlineStr"/>
      <c r="E4154" s="14" t="inlineStr"/>
      <c r="F4154" s="14" t="inlineStr"/>
      <c r="G4154" s="14" t="inlineStr"/>
    </row>
    <row r="4155" customHeight="1" ht="20">
      <c r="A4155" s="15" t="inlineStr">
        <is>
          <r>
            <t xml:space="preserve">5.1.14. ​11.16.060​ Lançamento e adensamento de concreto ou massa em estrutura​ (M3)</t>
          </r>
        </is>
      </c>
      <c r="B4155" s="15" t="inlineStr"/>
      <c r="C4155" s="15" t="inlineStr"/>
      <c r="D4155" s="15" t="inlineStr"/>
      <c r="E4155" s="15" t="inlineStr"/>
      <c r="F4155" s="15" t="inlineStr"/>
      <c r="G4155" s="15" t="inlineStr"/>
    </row>
    <row r="4156" customHeight="1" ht="15">
      <c r="A4156" s="16" t="inlineStr">
        <is>
          <r>
            <t xml:space="preserve">Mão de Obra</t>
          </r>
        </is>
      </c>
      <c r="B4156" s="16" t="inlineStr"/>
      <c r="C4156" s="17" t="inlineStr">
        <is>
          <r>
            <t xml:space="preserve">FONTE</t>
          </r>
        </is>
      </c>
      <c r="D4156" s="17" t="inlineStr">
        <is>
          <r>
            <t xml:space="preserve">UNID</t>
          </r>
        </is>
      </c>
      <c r="E4156" s="17" t="inlineStr">
        <is>
          <r>
            <t xml:space="preserve">COEFICIENTE</t>
          </r>
        </is>
      </c>
      <c r="F4156" s="17" t="inlineStr">
        <is>
          <r>
            <t xml:space="preserve">PREÇO UNITÁRIO</t>
          </r>
        </is>
      </c>
      <c r="G4156" s="17" t="inlineStr">
        <is>
          <r>
            <t xml:space="preserve">TOTAL</t>
          </r>
        </is>
      </c>
    </row>
    <row r="4157" customHeight="1" ht="29">
      <c r="A4157" s="18" t="inlineStr">
        <is>
          <r>
            <t xml:space="preserve">B.01.000.010139</t>
          </r>
        </is>
      </c>
      <c r="B4157" s="19" t="inlineStr">
        <is>
          <r>
            <t xml:space="preserve">Pedreiro</t>
          </r>
        </is>
      </c>
      <c r="C4157" s="18" t="inlineStr">
        <is>
          <r>
            <t xml:space="preserve">SP Obras</t>
          </r>
        </is>
      </c>
      <c r="D4157" s="18" t="inlineStr">
        <is>
          <r>
            <t xml:space="preserve">H</t>
          </r>
        </is>
      </c>
      <c r="E4157" s="20" t="n">
        <v>1.5</v>
      </c>
      <c r="F4157" s="21" t="n">
        <v>24.8727</v>
      </c>
      <c r="G4157" s="21" t="n">
        <f>ROUND(ROUND(E4157,4)*F4157,2)</f>
        <v>37.31</v>
      </c>
    </row>
    <row r="4158" customHeight="1" ht="29">
      <c r="A4158" s="18" t="inlineStr">
        <is>
          <r>
            <t xml:space="preserve">B.01.000.010146</t>
          </r>
        </is>
      </c>
      <c r="B4158" s="19" t="inlineStr">
        <is>
          <r>
            <t xml:space="preserve">Servente</t>
          </r>
        </is>
      </c>
      <c r="C4158" s="18" t="inlineStr">
        <is>
          <r>
            <t xml:space="preserve">SP Obras</t>
          </r>
        </is>
      </c>
      <c r="D4158" s="18" t="inlineStr">
        <is>
          <r>
            <t xml:space="preserve">H</t>
          </r>
        </is>
      </c>
      <c r="E4158" s="20" t="n">
        <v>4.0</v>
      </c>
      <c r="F4158" s="21" t="n">
        <v>20.4363</v>
      </c>
      <c r="G4158" s="21" t="n">
        <f>ROUND(ROUND(E4158,4)*F4158,2)</f>
        <v>81.75</v>
      </c>
    </row>
    <row r="4159" customHeight="1" ht="15">
      <c r="A4159" s="2" t="inlineStr"/>
      <c r="B4159" s="2" t="inlineStr"/>
      <c r="C4159" s="2" t="inlineStr"/>
      <c r="D4159" s="2" t="inlineStr"/>
      <c r="E4159" s="22" t="inlineStr">
        <is>
          <r>
            <t xml:space="preserve">TOTAL Mão de Obra:</t>
          </r>
        </is>
      </c>
      <c r="F4159" s="22" t="inlineStr"/>
      <c r="G4159" s="23" t="n">
        <f>SUM(G4157:G4158)</f>
        <v>119.06</v>
      </c>
    </row>
    <row r="4160" customHeight="1" ht="15">
      <c r="A4160" s="2" t="inlineStr"/>
      <c r="B4160" s="2" t="inlineStr"/>
      <c r="C4160" s="2" t="inlineStr"/>
      <c r="D4160" s="2" t="inlineStr"/>
      <c r="E4160" s="24" t="inlineStr">
        <is>
          <r>
            <t xml:space="preserve">VALOR:</t>
          </r>
        </is>
      </c>
      <c r="F4160" s="24" t="inlineStr"/>
      <c r="G4160" s="25" t="n">
        <f>ROUND(SUM(G4159),2)</f>
        <v>119.07</v>
      </c>
    </row>
    <row r="4161" customHeight="1" ht="10">
      <c r="A4161" s="2" t="inlineStr"/>
      <c r="B4161" s="2" t="inlineStr"/>
      <c r="C4161" s="2" t="inlineStr"/>
      <c r="D4161" s="2" t="inlineStr"/>
      <c r="E4161" s="14" t="inlineStr"/>
      <c r="F4161" s="14" t="inlineStr"/>
      <c r="G4161" s="14" t="inlineStr"/>
    </row>
    <row r="4162" customHeight="1" ht="20">
      <c r="A4162" s="15" t="inlineStr">
        <is>
          <r>
            <t xml:space="preserve">5.1.15. ​11.18.040​ Lastro de pedra britada​ (M3)</t>
          </r>
        </is>
      </c>
      <c r="B4162" s="15" t="inlineStr"/>
      <c r="C4162" s="15" t="inlineStr"/>
      <c r="D4162" s="15" t="inlineStr"/>
      <c r="E4162" s="15" t="inlineStr"/>
      <c r="F4162" s="15" t="inlineStr"/>
      <c r="G4162" s="15" t="inlineStr"/>
    </row>
    <row r="4163" customHeight="1" ht="15">
      <c r="A4163" s="16" t="inlineStr">
        <is>
          <r>
            <t xml:space="preserve">Material</t>
          </r>
        </is>
      </c>
      <c r="B4163" s="16" t="inlineStr"/>
      <c r="C4163" s="17" t="inlineStr">
        <is>
          <r>
            <t xml:space="preserve">FONTE</t>
          </r>
        </is>
      </c>
      <c r="D4163" s="17" t="inlineStr">
        <is>
          <r>
            <t xml:space="preserve">UNID</t>
          </r>
        </is>
      </c>
      <c r="E4163" s="17" t="inlineStr">
        <is>
          <r>
            <t xml:space="preserve">COEFICIENTE</t>
          </r>
        </is>
      </c>
      <c r="F4163" s="17" t="inlineStr">
        <is>
          <r>
            <t xml:space="preserve">PREÇO UNITÁRIO</t>
          </r>
        </is>
      </c>
      <c r="G4163" s="17" t="inlineStr">
        <is>
          <r>
            <t xml:space="preserve">TOTAL</t>
          </r>
        </is>
      </c>
    </row>
    <row r="4164" customHeight="1" ht="29">
      <c r="A4164" s="18" t="inlineStr">
        <is>
          <r>
            <t xml:space="preserve">B.05.000.020518</t>
          </r>
        </is>
      </c>
      <c r="B4164" s="19" t="inlineStr">
        <is>
          <r>
            <t xml:space="preserve">Pedra britada nº médios 1.2.3 e 4 (a granel)</t>
          </r>
        </is>
      </c>
      <c r="C4164" s="18" t="inlineStr">
        <is>
          <r>
            <t xml:space="preserve">SP Obras</t>
          </r>
        </is>
      </c>
      <c r="D4164" s="18" t="inlineStr">
        <is>
          <r>
            <t xml:space="preserve">M3</t>
          </r>
        </is>
      </c>
      <c r="E4164" s="20" t="n">
        <v>1.2</v>
      </c>
      <c r="F4164" s="21" t="n">
        <v>154.13</v>
      </c>
      <c r="G4164" s="21" t="n">
        <f>ROUND(ROUND(E4164,4)*F4164,2)</f>
        <v>184.96</v>
      </c>
    </row>
    <row r="4165" customHeight="1" ht="15">
      <c r="A4165" s="2" t="inlineStr"/>
      <c r="B4165" s="2" t="inlineStr"/>
      <c r="C4165" s="2" t="inlineStr"/>
      <c r="D4165" s="2" t="inlineStr"/>
      <c r="E4165" s="22" t="inlineStr">
        <is>
          <r>
            <t xml:space="preserve">TOTAL Material:</t>
          </r>
        </is>
      </c>
      <c r="F4165" s="22" t="inlineStr"/>
      <c r="G4165" s="23" t="n">
        <f>SUM(G4164:G4164)</f>
        <v>184.96</v>
      </c>
    </row>
    <row r="4166" customHeight="1" ht="15">
      <c r="A4166" s="16" t="inlineStr">
        <is>
          <r>
            <t xml:space="preserve">Mão de Obra</t>
          </r>
        </is>
      </c>
      <c r="B4166" s="16" t="inlineStr"/>
      <c r="C4166" s="17" t="inlineStr">
        <is>
          <r>
            <t xml:space="preserve">FONTE</t>
          </r>
        </is>
      </c>
      <c r="D4166" s="17" t="inlineStr">
        <is>
          <r>
            <t xml:space="preserve">UNID</t>
          </r>
        </is>
      </c>
      <c r="E4166" s="17" t="inlineStr">
        <is>
          <r>
            <t xml:space="preserve">COEFICIENTE</t>
          </r>
        </is>
      </c>
      <c r="F4166" s="17" t="inlineStr">
        <is>
          <r>
            <t xml:space="preserve">PREÇO UNITÁRIO</t>
          </r>
        </is>
      </c>
      <c r="G4166" s="17" t="inlineStr">
        <is>
          <r>
            <t xml:space="preserve">TOTAL</t>
          </r>
        </is>
      </c>
    </row>
    <row r="4167" customHeight="1" ht="29">
      <c r="A4167" s="18" t="inlineStr">
        <is>
          <r>
            <t xml:space="preserve">B.01.000.010146</t>
          </r>
        </is>
      </c>
      <c r="B4167" s="19" t="inlineStr">
        <is>
          <r>
            <t xml:space="preserve">Servente</t>
          </r>
        </is>
      </c>
      <c r="C4167" s="18" t="inlineStr">
        <is>
          <r>
            <t xml:space="preserve">SP Obras</t>
          </r>
        </is>
      </c>
      <c r="D4167" s="18" t="inlineStr">
        <is>
          <r>
            <t xml:space="preserve">H</t>
          </r>
        </is>
      </c>
      <c r="E4167" s="20" t="n">
        <v>1.5</v>
      </c>
      <c r="F4167" s="21" t="n">
        <v>20.4363</v>
      </c>
      <c r="G4167" s="21" t="n">
        <f>ROUND(ROUND(E4167,4)*F4167,2)</f>
        <v>30.65</v>
      </c>
    </row>
    <row r="4168" customHeight="1" ht="15">
      <c r="A4168" s="2" t="inlineStr"/>
      <c r="B4168" s="2" t="inlineStr"/>
      <c r="C4168" s="2" t="inlineStr"/>
      <c r="D4168" s="2" t="inlineStr"/>
      <c r="E4168" s="22" t="inlineStr">
        <is>
          <r>
            <t xml:space="preserve">TOTAL Mão de Obra:</t>
          </r>
        </is>
      </c>
      <c r="F4168" s="22" t="inlineStr"/>
      <c r="G4168" s="23" t="n">
        <f>SUM(G4167:G4167)</f>
        <v>30.65</v>
      </c>
    </row>
    <row r="4169" customHeight="1" ht="15">
      <c r="A4169" s="2" t="inlineStr"/>
      <c r="B4169" s="2" t="inlineStr"/>
      <c r="C4169" s="2" t="inlineStr"/>
      <c r="D4169" s="2" t="inlineStr"/>
      <c r="E4169" s="24" t="inlineStr">
        <is>
          <r>
            <t xml:space="preserve">VALOR:</t>
          </r>
        </is>
      </c>
      <c r="F4169" s="24" t="inlineStr"/>
      <c r="G4169" s="25" t="n">
        <f>ROUND(SUM(G4165,G4168),2)</f>
        <v>215.62</v>
      </c>
    </row>
    <row r="4170" customHeight="1" ht="10">
      <c r="A4170" s="2" t="inlineStr"/>
      <c r="B4170" s="2" t="inlineStr"/>
      <c r="C4170" s="2" t="inlineStr"/>
      <c r="D4170" s="2" t="inlineStr"/>
      <c r="E4170" s="14" t="inlineStr"/>
      <c r="F4170" s="14" t="inlineStr"/>
      <c r="G4170" s="14" t="inlineStr"/>
    </row>
    <row r="4171" customHeight="1" ht="20">
      <c r="A4171" s="15" t="inlineStr">
        <is>
          <r>
            <t xml:space="preserve">5.1.16. ​12.01.041​ Broca em concreto armado diâmetro de 25 cm - completa​ (M)</t>
          </r>
        </is>
      </c>
      <c r="B4171" s="15" t="inlineStr"/>
      <c r="C4171" s="15" t="inlineStr"/>
      <c r="D4171" s="15" t="inlineStr"/>
      <c r="E4171" s="15" t="inlineStr"/>
      <c r="F4171" s="15" t="inlineStr"/>
      <c r="G4171" s="15" t="inlineStr"/>
    </row>
    <row r="4172" customHeight="1" ht="15">
      <c r="A4172" s="16" t="inlineStr">
        <is>
          <r>
            <t xml:space="preserve">Material</t>
          </r>
        </is>
      </c>
      <c r="B4172" s="16" t="inlineStr"/>
      <c r="C4172" s="17" t="inlineStr">
        <is>
          <r>
            <t xml:space="preserve">FONTE</t>
          </r>
        </is>
      </c>
      <c r="D4172" s="17" t="inlineStr">
        <is>
          <r>
            <t xml:space="preserve">UNID</t>
          </r>
        </is>
      </c>
      <c r="E4172" s="17" t="inlineStr">
        <is>
          <r>
            <t xml:space="preserve">COEFICIENTE</t>
          </r>
        </is>
      </c>
      <c r="F4172" s="17" t="inlineStr">
        <is>
          <r>
            <t xml:space="preserve">PREÇO UNITÁRIO</t>
          </r>
        </is>
      </c>
      <c r="G4172" s="17" t="inlineStr">
        <is>
          <r>
            <t xml:space="preserve">TOTAL</t>
          </r>
        </is>
      </c>
    </row>
    <row r="4173" customHeight="1" ht="29">
      <c r="A4173" s="18" t="inlineStr">
        <is>
          <r>
            <t xml:space="preserve">B.06.000.021525</t>
          </r>
        </is>
      </c>
      <c r="B4173" s="19" t="inlineStr">
        <is>
          <r>
            <t xml:space="preserve">Aço CA-50-A $MD bitolas</t>
          </r>
        </is>
      </c>
      <c r="C4173" s="18" t="inlineStr">
        <is>
          <r>
            <t xml:space="preserve">SP Obras</t>
          </r>
        </is>
      </c>
      <c r="D4173" s="18" t="inlineStr">
        <is>
          <r>
            <t xml:space="preserve">KG</t>
          </r>
        </is>
      </c>
      <c r="E4173" s="20" t="n">
        <v>0.98</v>
      </c>
      <c r="F4173" s="21" t="n">
        <v>6.21</v>
      </c>
      <c r="G4173" s="21" t="n">
        <f>ROUND(ROUND(E4173,4)*F4173,2)</f>
        <v>6.09</v>
      </c>
    </row>
    <row r="4174" customHeight="1" ht="29">
      <c r="A4174" s="18" t="inlineStr">
        <is>
          <r>
            <t xml:space="preserve">E.02.000.027010</t>
          </r>
        </is>
      </c>
      <c r="B4174" s="19" t="inlineStr">
        <is>
          <r>
            <t xml:space="preserve">Arame recozido nº 18 BWG</t>
          </r>
        </is>
      </c>
      <c r="C4174" s="18" t="inlineStr">
        <is>
          <r>
            <t xml:space="preserve">SP Obras</t>
          </r>
        </is>
      </c>
      <c r="D4174" s="18" t="inlineStr">
        <is>
          <r>
            <t xml:space="preserve">KG</t>
          </r>
        </is>
      </c>
      <c r="E4174" s="20" t="n">
        <v>0.0151</v>
      </c>
      <c r="F4174" s="21" t="n">
        <v>12.68</v>
      </c>
      <c r="G4174" s="21" t="n">
        <f>ROUND(ROUND(E4174,4)*F4174,2)</f>
        <v>0.19</v>
      </c>
    </row>
    <row r="4175" customHeight="1" ht="29">
      <c r="A4175" s="18" t="inlineStr">
        <is>
          <r>
            <t xml:space="preserve">C.04.000.020536</t>
          </r>
        </is>
      </c>
      <c r="B4175" s="19" t="inlineStr">
        <is>
          <r>
            <t xml:space="preserve">Concreto usinado fck= 25 MPa, slump 5 ± 1cm</t>
          </r>
        </is>
      </c>
      <c r="C4175" s="18" t="inlineStr">
        <is>
          <r>
            <t xml:space="preserve">SP Obras</t>
          </r>
        </is>
      </c>
      <c r="D4175" s="18" t="inlineStr">
        <is>
          <r>
            <t xml:space="preserve">M3</t>
          </r>
        </is>
      </c>
      <c r="E4175" s="20" t="n">
        <v>0.049</v>
      </c>
      <c r="F4175" s="21" t="n">
        <v>494.64</v>
      </c>
      <c r="G4175" s="21" t="n">
        <f>ROUND(ROUND(E4175,4)*F4175,2)</f>
        <v>24.24</v>
      </c>
    </row>
    <row r="4176" customHeight="1" ht="15">
      <c r="A4176" s="2" t="inlineStr"/>
      <c r="B4176" s="2" t="inlineStr"/>
      <c r="C4176" s="2" t="inlineStr"/>
      <c r="D4176" s="2" t="inlineStr"/>
      <c r="E4176" s="22" t="inlineStr">
        <is>
          <r>
            <t xml:space="preserve">TOTAL Material:</t>
          </r>
        </is>
      </c>
      <c r="F4176" s="22" t="inlineStr"/>
      <c r="G4176" s="23" t="n">
        <f>SUM(G4173:G4175)</f>
        <v>30.52</v>
      </c>
    </row>
    <row r="4177" customHeight="1" ht="15">
      <c r="A4177" s="16" t="inlineStr">
        <is>
          <r>
            <t xml:space="preserve">Mão de Obra</t>
          </r>
        </is>
      </c>
      <c r="B4177" s="16" t="inlineStr"/>
      <c r="C4177" s="17" t="inlineStr">
        <is>
          <r>
            <t xml:space="preserve">FONTE</t>
          </r>
        </is>
      </c>
      <c r="D4177" s="17" t="inlineStr">
        <is>
          <r>
            <t xml:space="preserve">UNID</t>
          </r>
        </is>
      </c>
      <c r="E4177" s="17" t="inlineStr">
        <is>
          <r>
            <t xml:space="preserve">COEFICIENTE</t>
          </r>
        </is>
      </c>
      <c r="F4177" s="17" t="inlineStr">
        <is>
          <r>
            <t xml:space="preserve">PREÇO UNITÁRIO</t>
          </r>
        </is>
      </c>
      <c r="G4177" s="17" t="inlineStr">
        <is>
          <r>
            <t xml:space="preserve">TOTAL</t>
          </r>
        </is>
      </c>
    </row>
    <row r="4178" customHeight="1" ht="29">
      <c r="A4178" s="18" t="inlineStr">
        <is>
          <r>
            <t xml:space="preserve">B.01.000.010122</t>
          </r>
        </is>
      </c>
      <c r="B4178" s="19" t="inlineStr">
        <is>
          <r>
            <t xml:space="preserve">Ajudante de ferreiro</t>
          </r>
        </is>
      </c>
      <c r="C4178" s="18" t="inlineStr">
        <is>
          <r>
            <t xml:space="preserve">SP Obras</t>
          </r>
        </is>
      </c>
      <c r="D4178" s="18" t="inlineStr">
        <is>
          <r>
            <t xml:space="preserve">H</t>
          </r>
        </is>
      </c>
      <c r="E4178" s="20" t="n">
        <v>0.06</v>
      </c>
      <c r="F4178" s="21" t="n">
        <v>20.4363</v>
      </c>
      <c r="G4178" s="21" t="n">
        <f>ROUND(ROUND(E4178,4)*F4178,2)</f>
        <v>1.23</v>
      </c>
    </row>
    <row r="4179" customHeight="1" ht="29">
      <c r="A4179" s="18" t="inlineStr">
        <is>
          <r>
            <t xml:space="preserve">B.01.000.010121</t>
          </r>
        </is>
      </c>
      <c r="B4179" s="19" t="inlineStr">
        <is>
          <r>
            <t xml:space="preserve">Ferreiro/armador</t>
          </r>
        </is>
      </c>
      <c r="C4179" s="18" t="inlineStr">
        <is>
          <r>
            <t xml:space="preserve">SP Obras</t>
          </r>
        </is>
      </c>
      <c r="D4179" s="18" t="inlineStr">
        <is>
          <r>
            <t xml:space="preserve">H</t>
          </r>
        </is>
      </c>
      <c r="E4179" s="20" t="n">
        <v>0.06</v>
      </c>
      <c r="F4179" s="21" t="n">
        <v>24.8727</v>
      </c>
      <c r="G4179" s="21" t="n">
        <f>ROUND(ROUND(E4179,4)*F4179,2)</f>
        <v>1.49</v>
      </c>
    </row>
    <row r="4180" customHeight="1" ht="29">
      <c r="A4180" s="18" t="inlineStr">
        <is>
          <r>
            <t xml:space="preserve">B.01.000.010139</t>
          </r>
        </is>
      </c>
      <c r="B4180" s="19" t="inlineStr">
        <is>
          <r>
            <t xml:space="preserve">Pedreiro</t>
          </r>
        </is>
      </c>
      <c r="C4180" s="18" t="inlineStr">
        <is>
          <r>
            <t xml:space="preserve">SP Obras</t>
          </r>
        </is>
      </c>
      <c r="D4180" s="18" t="inlineStr">
        <is>
          <r>
            <t xml:space="preserve">H</t>
          </r>
        </is>
      </c>
      <c r="E4180" s="20" t="n">
        <v>0.19</v>
      </c>
      <c r="F4180" s="21" t="n">
        <v>24.8727</v>
      </c>
      <c r="G4180" s="21" t="n">
        <f>ROUND(ROUND(E4180,4)*F4180,2)</f>
        <v>4.73</v>
      </c>
    </row>
    <row r="4181" customHeight="1" ht="29">
      <c r="A4181" s="18" t="inlineStr">
        <is>
          <r>
            <t xml:space="preserve">B.01.000.010146</t>
          </r>
        </is>
      </c>
      <c r="B4181" s="19" t="inlineStr">
        <is>
          <r>
            <t xml:space="preserve">Servente</t>
          </r>
        </is>
      </c>
      <c r="C4181" s="18" t="inlineStr">
        <is>
          <r>
            <t xml:space="preserve">SP Obras</t>
          </r>
        </is>
      </c>
      <c r="D4181" s="18" t="inlineStr">
        <is>
          <r>
            <t xml:space="preserve">H</t>
          </r>
        </is>
      </c>
      <c r="E4181" s="20" t="n">
        <v>2.0628</v>
      </c>
      <c r="F4181" s="21" t="n">
        <v>20.4363</v>
      </c>
      <c r="G4181" s="21" t="n">
        <f>ROUND(ROUND(E4181,4)*F4181,2)</f>
        <v>42.16</v>
      </c>
    </row>
    <row r="4182" customHeight="1" ht="15">
      <c r="A4182" s="2" t="inlineStr"/>
      <c r="B4182" s="2" t="inlineStr"/>
      <c r="C4182" s="2" t="inlineStr"/>
      <c r="D4182" s="2" t="inlineStr"/>
      <c r="E4182" s="22" t="inlineStr">
        <is>
          <r>
            <t xml:space="preserve">TOTAL Mão de Obra:</t>
          </r>
        </is>
      </c>
      <c r="F4182" s="22" t="inlineStr"/>
      <c r="G4182" s="23" t="n">
        <f>SUM(G4178:G4181)</f>
        <v>49.61</v>
      </c>
    </row>
    <row r="4183" customHeight="1" ht="15">
      <c r="A4183" s="2" t="inlineStr"/>
      <c r="B4183" s="2" t="inlineStr"/>
      <c r="C4183" s="2" t="inlineStr"/>
      <c r="D4183" s="2" t="inlineStr"/>
      <c r="E4183" s="24" t="inlineStr">
        <is>
          <r>
            <t xml:space="preserve">VALOR:</t>
          </r>
        </is>
      </c>
      <c r="F4183" s="24" t="inlineStr"/>
      <c r="G4183" s="25" t="n">
        <f>ROUND(SUM(G4176,G4182),2)</f>
        <v>80.13</v>
      </c>
    </row>
    <row r="4184" customHeight="1" ht="10">
      <c r="A4184" s="2" t="inlineStr"/>
      <c r="B4184" s="2" t="inlineStr"/>
      <c r="C4184" s="2" t="inlineStr"/>
      <c r="D4184" s="2" t="inlineStr"/>
      <c r="E4184" s="14" t="inlineStr"/>
      <c r="F4184" s="14" t="inlineStr"/>
      <c r="G4184" s="14" t="inlineStr"/>
    </row>
    <row r="4185" customHeight="1" ht="20">
      <c r="A4185" s="15" t="inlineStr">
        <is>
          <r>
            <t xml:space="preserve">5.1.17. ​13.01.130​ Laje pré-fabricada mista vigota treliçada/lajota cerâmica - LT 12 (8+4) e capa com concreto de 25 MPa​ (M2)</t>
          </r>
        </is>
      </c>
      <c r="B4185" s="15" t="inlineStr"/>
      <c r="C4185" s="15" t="inlineStr"/>
      <c r="D4185" s="15" t="inlineStr"/>
      <c r="E4185" s="15" t="inlineStr"/>
      <c r="F4185" s="15" t="inlineStr"/>
      <c r="G4185" s="15" t="inlineStr"/>
    </row>
    <row r="4186" customHeight="1" ht="15">
      <c r="A4186" s="16" t="inlineStr">
        <is>
          <r>
            <t xml:space="preserve">Material</t>
          </r>
        </is>
      </c>
      <c r="B4186" s="16" t="inlineStr"/>
      <c r="C4186" s="17" t="inlineStr">
        <is>
          <r>
            <t xml:space="preserve">FONTE</t>
          </r>
        </is>
      </c>
      <c r="D4186" s="17" t="inlineStr">
        <is>
          <r>
            <t xml:space="preserve">UNID</t>
          </r>
        </is>
      </c>
      <c r="E4186" s="17" t="inlineStr">
        <is>
          <r>
            <t xml:space="preserve">COEFICIENTE</t>
          </r>
        </is>
      </c>
      <c r="F4186" s="17" t="inlineStr">
        <is>
          <r>
            <t xml:space="preserve">PREÇO UNITÁRIO</t>
          </r>
        </is>
      </c>
      <c r="G4186" s="17" t="inlineStr">
        <is>
          <r>
            <t xml:space="preserve">TOTAL</t>
          </r>
        </is>
      </c>
    </row>
    <row r="4187" customHeight="1" ht="29">
      <c r="A4187" s="18" t="inlineStr">
        <is>
          <r>
            <t xml:space="preserve">C.04.000.020536</t>
          </r>
        </is>
      </c>
      <c r="B4187" s="19" t="inlineStr">
        <is>
          <r>
            <t xml:space="preserve">Concreto usinado fck= 25 MPa, slump 5 ± 1cm</t>
          </r>
        </is>
      </c>
      <c r="C4187" s="18" t="inlineStr">
        <is>
          <r>
            <t xml:space="preserve">SP Obras</t>
          </r>
        </is>
      </c>
      <c r="D4187" s="18" t="inlineStr">
        <is>
          <r>
            <t xml:space="preserve">M3</t>
          </r>
        </is>
      </c>
      <c r="E4187" s="20" t="n">
        <v>0.044</v>
      </c>
      <c r="F4187" s="21" t="n">
        <v>494.64</v>
      </c>
      <c r="G4187" s="21" t="n">
        <f>ROUND(ROUND(E4187,4)*F4187,2)</f>
        <v>21.76</v>
      </c>
    </row>
    <row r="4188" customHeight="1" ht="29">
      <c r="A4188" s="18" t="inlineStr">
        <is>
          <r>
            <t xml:space="preserve">C.06.000.022047</t>
          </r>
        </is>
      </c>
      <c r="B4188" s="19" t="inlineStr">
        <is>
          <r>
            <t xml:space="preserve">Laje pré-fabricada mista vigota treliçada/lajota cerâmica - LT 12 (8+4); sobrecarga 200kgf/m²</t>
          </r>
        </is>
      </c>
      <c r="C4188" s="18" t="inlineStr">
        <is>
          <r>
            <t xml:space="preserve">SP Obras</t>
          </r>
        </is>
      </c>
      <c r="D4188" s="18" t="inlineStr">
        <is>
          <r>
            <t xml:space="preserve">M2</t>
          </r>
        </is>
      </c>
      <c r="E4188" s="20" t="n">
        <v>1.0</v>
      </c>
      <c r="F4188" s="21" t="n">
        <v>47.03</v>
      </c>
      <c r="G4188" s="21" t="n">
        <f>ROUND(ROUND(E4188,4)*F4188,2)</f>
        <v>47.03</v>
      </c>
    </row>
    <row r="4189" customHeight="1" ht="29">
      <c r="A4189" s="18" t="inlineStr">
        <is>
          <r>
            <t xml:space="preserve">D.02.000.021009</t>
          </r>
        </is>
      </c>
      <c r="B4189" s="19" t="inlineStr">
        <is>
          <r>
            <t xml:space="preserve">Pontalete de cedrinho de 75 mm x 75 mm - 3ª construção</t>
          </r>
        </is>
      </c>
      <c r="C4189" s="18" t="inlineStr">
        <is>
          <r>
            <t xml:space="preserve">SP Obras</t>
          </r>
        </is>
      </c>
      <c r="D4189" s="18" t="inlineStr">
        <is>
          <r>
            <t xml:space="preserve">M</t>
          </r>
        </is>
      </c>
      <c r="E4189" s="20" t="n">
        <v>1.01</v>
      </c>
      <c r="F4189" s="21" t="n">
        <v>22.14</v>
      </c>
      <c r="G4189" s="21" t="n">
        <f>ROUND(ROUND(E4189,4)*F4189,2)</f>
        <v>22.36</v>
      </c>
    </row>
    <row r="4190" customHeight="1" ht="29">
      <c r="A4190" s="18" t="inlineStr">
        <is>
          <r>
            <t xml:space="preserve">E.02.000.026760</t>
          </r>
        </is>
      </c>
      <c r="B4190" s="19" t="inlineStr">
        <is>
          <r>
            <t xml:space="preserve">Prego diversas bitolas (referência 18 x 27)</t>
          </r>
        </is>
      </c>
      <c r="C4190" s="18" t="inlineStr">
        <is>
          <r>
            <t xml:space="preserve">SP Obras</t>
          </r>
        </is>
      </c>
      <c r="D4190" s="18" t="inlineStr">
        <is>
          <r>
            <t xml:space="preserve">KG</t>
          </r>
        </is>
      </c>
      <c r="E4190" s="20" t="n">
        <v>0.02</v>
      </c>
      <c r="F4190" s="21" t="n">
        <v>10.42</v>
      </c>
      <c r="G4190" s="21" t="n">
        <f>ROUND(ROUND(E4190,4)*F4190,2)</f>
        <v>0.21</v>
      </c>
    </row>
    <row r="4191" customHeight="1" ht="29">
      <c r="A4191" s="18" t="inlineStr">
        <is>
          <r>
            <t xml:space="preserve">D.02.000.021017</t>
          </r>
        </is>
      </c>
      <c r="B4191" s="19" t="inlineStr">
        <is>
          <r>
            <t xml:space="preserve">Sarrafo de cedrinho 2,5 x 10 cm</t>
          </r>
        </is>
      </c>
      <c r="C4191" s="18" t="inlineStr">
        <is>
          <r>
            <t xml:space="preserve">SP Obras</t>
          </r>
        </is>
      </c>
      <c r="D4191" s="18" t="inlineStr">
        <is>
          <r>
            <t xml:space="preserve">M</t>
          </r>
        </is>
      </c>
      <c r="E4191" s="20" t="n">
        <v>0.74</v>
      </c>
      <c r="F4191" s="21" t="n">
        <v>7.74</v>
      </c>
      <c r="G4191" s="21" t="n">
        <f>ROUND(ROUND(E4191,4)*F4191,2)</f>
        <v>5.73</v>
      </c>
    </row>
    <row r="4192" customHeight="1" ht="29">
      <c r="A4192" s="18" t="inlineStr">
        <is>
          <r>
            <t xml:space="preserve">D.02.000.021021</t>
          </r>
        </is>
      </c>
      <c r="B4192" s="19" t="inlineStr">
        <is>
          <r>
            <t xml:space="preserve">Tábua cedrinho 25 mm x 300 mm de 3ª</t>
          </r>
        </is>
      </c>
      <c r="C4192" s="18" t="inlineStr">
        <is>
          <r>
            <t xml:space="preserve">SP Obras</t>
          </r>
        </is>
      </c>
      <c r="D4192" s="18" t="inlineStr">
        <is>
          <r>
            <t xml:space="preserve">M2</t>
          </r>
        </is>
      </c>
      <c r="E4192" s="20" t="n">
        <v>0.18</v>
      </c>
      <c r="F4192" s="21" t="n">
        <v>110.92</v>
      </c>
      <c r="G4192" s="21" t="n">
        <f>ROUND(ROUND(E4192,4)*F4192,2)</f>
        <v>19.97</v>
      </c>
    </row>
    <row r="4193" customHeight="1" ht="15">
      <c r="A4193" s="2" t="inlineStr"/>
      <c r="B4193" s="2" t="inlineStr"/>
      <c r="C4193" s="2" t="inlineStr"/>
      <c r="D4193" s="2" t="inlineStr"/>
      <c r="E4193" s="22" t="inlineStr">
        <is>
          <r>
            <t xml:space="preserve">TOTAL Material:</t>
          </r>
        </is>
      </c>
      <c r="F4193" s="22" t="inlineStr"/>
      <c r="G4193" s="23" t="n">
        <f>SUM(G4187:G4192)</f>
        <v>117.06</v>
      </c>
    </row>
    <row r="4194" customHeight="1" ht="15">
      <c r="A4194" s="16" t="inlineStr">
        <is>
          <r>
            <t xml:space="preserve">Mão de Obra</t>
          </r>
        </is>
      </c>
      <c r="B4194" s="16" t="inlineStr"/>
      <c r="C4194" s="17" t="inlineStr">
        <is>
          <r>
            <t xml:space="preserve">FONTE</t>
          </r>
        </is>
      </c>
      <c r="D4194" s="17" t="inlineStr">
        <is>
          <r>
            <t xml:space="preserve">UNID</t>
          </r>
        </is>
      </c>
      <c r="E4194" s="17" t="inlineStr">
        <is>
          <r>
            <t xml:space="preserve">COEFICIENTE</t>
          </r>
        </is>
      </c>
      <c r="F4194" s="17" t="inlineStr">
        <is>
          <r>
            <t xml:space="preserve">PREÇO UNITÁRIO</t>
          </r>
        </is>
      </c>
      <c r="G4194" s="17" t="inlineStr">
        <is>
          <r>
            <t xml:space="preserve">TOTAL</t>
          </r>
        </is>
      </c>
    </row>
    <row r="4195" customHeight="1" ht="29">
      <c r="A4195" s="18" t="inlineStr">
        <is>
          <r>
            <t xml:space="preserve">B.01.000.010112</t>
          </r>
        </is>
      </c>
      <c r="B4195" s="19" t="inlineStr">
        <is>
          <r>
            <t xml:space="preserve">Ajudante de carpinteiro</t>
          </r>
        </is>
      </c>
      <c r="C4195" s="18" t="inlineStr">
        <is>
          <r>
            <t xml:space="preserve">SP Obras</t>
          </r>
        </is>
      </c>
      <c r="D4195" s="18" t="inlineStr">
        <is>
          <r>
            <t xml:space="preserve">H</t>
          </r>
        </is>
      </c>
      <c r="E4195" s="20" t="n">
        <v>0.22</v>
      </c>
      <c r="F4195" s="21" t="n">
        <v>20.4363</v>
      </c>
      <c r="G4195" s="21" t="n">
        <f>ROUND(ROUND(E4195,4)*F4195,2)</f>
        <v>4.5</v>
      </c>
    </row>
    <row r="4196" customHeight="1" ht="29">
      <c r="A4196" s="18" t="inlineStr">
        <is>
          <r>
            <t xml:space="preserve">B.01.000.010111</t>
          </r>
        </is>
      </c>
      <c r="B4196" s="19" t="inlineStr">
        <is>
          <r>
            <t xml:space="preserve">Carpinteiro</t>
          </r>
        </is>
      </c>
      <c r="C4196" s="18" t="inlineStr">
        <is>
          <r>
            <t xml:space="preserve">SP Obras</t>
          </r>
        </is>
      </c>
      <c r="D4196" s="18" t="inlineStr">
        <is>
          <r>
            <t xml:space="preserve">H</t>
          </r>
        </is>
      </c>
      <c r="E4196" s="20" t="n">
        <v>0.22</v>
      </c>
      <c r="F4196" s="21" t="n">
        <v>24.8727</v>
      </c>
      <c r="G4196" s="21" t="n">
        <f>ROUND(ROUND(E4196,4)*F4196,2)</f>
        <v>5.47</v>
      </c>
    </row>
    <row r="4197" customHeight="1" ht="29">
      <c r="A4197" s="18" t="inlineStr">
        <is>
          <r>
            <t xml:space="preserve">B.01.000.010139</t>
          </r>
        </is>
      </c>
      <c r="B4197" s="19" t="inlineStr">
        <is>
          <r>
            <t xml:space="preserve">Pedreiro</t>
          </r>
        </is>
      </c>
      <c r="C4197" s="18" t="inlineStr">
        <is>
          <r>
            <t xml:space="preserve">SP Obras</t>
          </r>
        </is>
      </c>
      <c r="D4197" s="18" t="inlineStr">
        <is>
          <r>
            <t xml:space="preserve">H</t>
          </r>
        </is>
      </c>
      <c r="E4197" s="20" t="n">
        <v>0.35</v>
      </c>
      <c r="F4197" s="21" t="n">
        <v>24.8727</v>
      </c>
      <c r="G4197" s="21" t="n">
        <f>ROUND(ROUND(E4197,4)*F4197,2)</f>
        <v>8.71</v>
      </c>
    </row>
    <row r="4198" customHeight="1" ht="29">
      <c r="A4198" s="18" t="inlineStr">
        <is>
          <r>
            <t xml:space="preserve">B.01.000.010146</t>
          </r>
        </is>
      </c>
      <c r="B4198" s="19" t="inlineStr">
        <is>
          <r>
            <t xml:space="preserve">Servente</t>
          </r>
        </is>
      </c>
      <c r="C4198" s="18" t="inlineStr">
        <is>
          <r>
            <t xml:space="preserve">SP Obras</t>
          </r>
        </is>
      </c>
      <c r="D4198" s="18" t="inlineStr">
        <is>
          <r>
            <t xml:space="preserve">H</t>
          </r>
        </is>
      </c>
      <c r="E4198" s="20" t="n">
        <v>0.7</v>
      </c>
      <c r="F4198" s="21" t="n">
        <v>20.4363</v>
      </c>
      <c r="G4198" s="21" t="n">
        <f>ROUND(ROUND(E4198,4)*F4198,2)</f>
        <v>14.31</v>
      </c>
    </row>
    <row r="4199" customHeight="1" ht="15">
      <c r="A4199" s="2" t="inlineStr"/>
      <c r="B4199" s="2" t="inlineStr"/>
      <c r="C4199" s="2" t="inlineStr"/>
      <c r="D4199" s="2" t="inlineStr"/>
      <c r="E4199" s="22" t="inlineStr">
        <is>
          <r>
            <t xml:space="preserve">TOTAL Mão de Obra:</t>
          </r>
        </is>
      </c>
      <c r="F4199" s="22" t="inlineStr"/>
      <c r="G4199" s="23" t="n">
        <f>SUM(G4195:G4198)</f>
        <v>32.99</v>
      </c>
    </row>
    <row r="4200" customHeight="1" ht="15">
      <c r="A4200" s="2" t="inlineStr"/>
      <c r="B4200" s="2" t="inlineStr"/>
      <c r="C4200" s="2" t="inlineStr"/>
      <c r="D4200" s="2" t="inlineStr"/>
      <c r="E4200" s="24" t="inlineStr">
        <is>
          <r>
            <t xml:space="preserve">VALOR:</t>
          </r>
        </is>
      </c>
      <c r="F4200" s="24" t="inlineStr"/>
      <c r="G4200" s="25" t="n">
        <f>ROUND(SUM(G4193,G4199),2)</f>
        <v>150.04</v>
      </c>
    </row>
    <row r="4201" customHeight="1" ht="10">
      <c r="A4201" s="2" t="inlineStr"/>
      <c r="B4201" s="2" t="inlineStr"/>
      <c r="C4201" s="2" t="inlineStr"/>
      <c r="D4201" s="2" t="inlineStr"/>
      <c r="E4201" s="14" t="inlineStr"/>
      <c r="F4201" s="14" t="inlineStr"/>
      <c r="G4201" s="14" t="inlineStr"/>
    </row>
    <row r="4202" customHeight="1" ht="20">
      <c r="A4202" s="15" t="inlineStr">
        <is>
          <r>
            <t xml:space="preserve">5.1.18. ​14.01.050​ Alvenaria de embasamento em bloco de concreto de 14 x 19 x 39 cm - classe A​ (M2)</t>
          </r>
        </is>
      </c>
      <c r="B4202" s="15" t="inlineStr"/>
      <c r="C4202" s="15" t="inlineStr"/>
      <c r="D4202" s="15" t="inlineStr"/>
      <c r="E4202" s="15" t="inlineStr"/>
      <c r="F4202" s="15" t="inlineStr"/>
      <c r="G4202" s="15" t="inlineStr"/>
    </row>
    <row r="4203" customHeight="1" ht="15">
      <c r="A4203" s="16" t="inlineStr">
        <is>
          <r>
            <t xml:space="preserve">Material</t>
          </r>
        </is>
      </c>
      <c r="B4203" s="16" t="inlineStr"/>
      <c r="C4203" s="17" t="inlineStr">
        <is>
          <r>
            <t xml:space="preserve">FONTE</t>
          </r>
        </is>
      </c>
      <c r="D4203" s="17" t="inlineStr">
        <is>
          <r>
            <t xml:space="preserve">UNID</t>
          </r>
        </is>
      </c>
      <c r="E4203" s="17" t="inlineStr">
        <is>
          <r>
            <t xml:space="preserve">COEFICIENTE</t>
          </r>
        </is>
      </c>
      <c r="F4203" s="17" t="inlineStr">
        <is>
          <r>
            <t xml:space="preserve">PREÇO UNITÁRIO</t>
          </r>
        </is>
      </c>
      <c r="G4203" s="17" t="inlineStr">
        <is>
          <r>
            <t xml:space="preserve">TOTAL</t>
          </r>
        </is>
      </c>
    </row>
    <row r="4204" customHeight="1" ht="29">
      <c r="A4204" s="18" t="inlineStr">
        <is>
          <r>
            <t xml:space="preserve">B.04.000.020503</t>
          </r>
        </is>
      </c>
      <c r="B4204" s="19" t="inlineStr">
        <is>
          <r>
            <t xml:space="preserve">Areia média lavada (a granel caçamba fechada)</t>
          </r>
        </is>
      </c>
      <c r="C4204" s="18" t="inlineStr">
        <is>
          <r>
            <t xml:space="preserve">SP Obras</t>
          </r>
        </is>
      </c>
      <c r="D4204" s="18" t="inlineStr">
        <is>
          <r>
            <t xml:space="preserve">M3</t>
          </r>
        </is>
      </c>
      <c r="E4204" s="20" t="n">
        <v>0.012</v>
      </c>
      <c r="F4204" s="21" t="n">
        <v>170.0</v>
      </c>
      <c r="G4204" s="21" t="n">
        <f>ROUND(ROUND(E4204,4)*F4204,2)</f>
        <v>2.04</v>
      </c>
    </row>
    <row r="4205" customHeight="1" ht="29">
      <c r="A4205" s="18" t="inlineStr">
        <is>
          <r>
            <t xml:space="preserve">C.07.000.022539</t>
          </r>
        </is>
      </c>
      <c r="B4205" s="19" t="inlineStr">
        <is>
          <r>
            <t xml:space="preserve">Bloco de concreto estrutural 14 x 19 x 39 cm, classe A (resistência &gt; ou = 8 Mpa)</t>
          </r>
        </is>
      </c>
      <c r="C4205" s="18" t="inlineStr">
        <is>
          <r>
            <t xml:space="preserve">SP Obras</t>
          </r>
        </is>
      </c>
      <c r="D4205" s="18" t="inlineStr">
        <is>
          <r>
            <t xml:space="preserve">UN</t>
          </r>
        </is>
      </c>
      <c r="E4205" s="20" t="n">
        <v>13.0</v>
      </c>
      <c r="F4205" s="21" t="n">
        <v>5.55</v>
      </c>
      <c r="G4205" s="21" t="n">
        <f>ROUND(ROUND(E4205,4)*F4205,2)</f>
        <v>72.15</v>
      </c>
    </row>
    <row r="4206" customHeight="1" ht="29">
      <c r="A4206" s="18" t="inlineStr">
        <is>
          <r>
            <t xml:space="preserve">B.03.000.020505</t>
          </r>
        </is>
      </c>
      <c r="B4206" s="19" t="inlineStr">
        <is>
          <r>
            <t xml:space="preserve">Cal hidratada (saco de 20 kg)</t>
          </r>
        </is>
      </c>
      <c r="C4206" s="18" t="inlineStr">
        <is>
          <r>
            <t xml:space="preserve">SP Obras</t>
          </r>
        </is>
      </c>
      <c r="D4206" s="18" t="inlineStr">
        <is>
          <r>
            <t xml:space="preserve">KG</t>
          </r>
        </is>
      </c>
      <c r="E4206" s="20" t="n">
        <v>1.8</v>
      </c>
      <c r="F4206" s="21" t="n">
        <v>0.88</v>
      </c>
      <c r="G4206" s="21" t="n">
        <f>ROUND(ROUND(E4206,4)*F4206,2)</f>
        <v>1.58</v>
      </c>
    </row>
    <row r="4207" customHeight="1" ht="29">
      <c r="A4207" s="18" t="inlineStr">
        <is>
          <r>
            <t xml:space="preserve">B.02.000.020508</t>
          </r>
        </is>
      </c>
      <c r="B4207" s="19" t="inlineStr">
        <is>
          <r>
            <t xml:space="preserve">Cimento CPII-E-32 (sacos de 50 kg)</t>
          </r>
        </is>
      </c>
      <c r="C4207" s="18" t="inlineStr">
        <is>
          <r>
            <t xml:space="preserve">SP Obras</t>
          </r>
        </is>
      </c>
      <c r="D4207" s="18" t="inlineStr">
        <is>
          <r>
            <t xml:space="preserve">KG</t>
          </r>
        </is>
      </c>
      <c r="E4207" s="20" t="n">
        <v>1.8</v>
      </c>
      <c r="F4207" s="21" t="n">
        <v>0.65</v>
      </c>
      <c r="G4207" s="21" t="n">
        <f>ROUND(ROUND(E4207,4)*F4207,2)</f>
        <v>1.17</v>
      </c>
    </row>
    <row r="4208" customHeight="1" ht="15">
      <c r="A4208" s="2" t="inlineStr"/>
      <c r="B4208" s="2" t="inlineStr"/>
      <c r="C4208" s="2" t="inlineStr"/>
      <c r="D4208" s="2" t="inlineStr"/>
      <c r="E4208" s="22" t="inlineStr">
        <is>
          <r>
            <t xml:space="preserve">TOTAL Material:</t>
          </r>
        </is>
      </c>
      <c r="F4208" s="22" t="inlineStr"/>
      <c r="G4208" s="23" t="n">
        <f>SUM(G4204:G4207)</f>
        <v>76.94</v>
      </c>
    </row>
    <row r="4209" customHeight="1" ht="15">
      <c r="A4209" s="16" t="inlineStr">
        <is>
          <r>
            <t xml:space="preserve">Mão de Obra</t>
          </r>
        </is>
      </c>
      <c r="B4209" s="16" t="inlineStr"/>
      <c r="C4209" s="17" t="inlineStr">
        <is>
          <r>
            <t xml:space="preserve">FONTE</t>
          </r>
        </is>
      </c>
      <c r="D4209" s="17" t="inlineStr">
        <is>
          <r>
            <t xml:space="preserve">UNID</t>
          </r>
        </is>
      </c>
      <c r="E4209" s="17" t="inlineStr">
        <is>
          <r>
            <t xml:space="preserve">COEFICIENTE</t>
          </r>
        </is>
      </c>
      <c r="F4209" s="17" t="inlineStr">
        <is>
          <r>
            <t xml:space="preserve">PREÇO UNITÁRIO</t>
          </r>
        </is>
      </c>
      <c r="G4209" s="17" t="inlineStr">
        <is>
          <r>
            <t xml:space="preserve">TOTAL</t>
          </r>
        </is>
      </c>
    </row>
    <row r="4210" customHeight="1" ht="29">
      <c r="A4210" s="18" t="inlineStr">
        <is>
          <r>
            <t xml:space="preserve">B.01.000.010139</t>
          </r>
        </is>
      </c>
      <c r="B4210" s="19" t="inlineStr">
        <is>
          <r>
            <t xml:space="preserve">Pedreiro</t>
          </r>
        </is>
      </c>
      <c r="C4210" s="18" t="inlineStr">
        <is>
          <r>
            <t xml:space="preserve">SP Obras</t>
          </r>
        </is>
      </c>
      <c r="D4210" s="18" t="inlineStr">
        <is>
          <r>
            <t xml:space="preserve">H</t>
          </r>
        </is>
      </c>
      <c r="E4210" s="20" t="n">
        <v>0.75</v>
      </c>
      <c r="F4210" s="21" t="n">
        <v>24.8727</v>
      </c>
      <c r="G4210" s="21" t="n">
        <f>ROUND(ROUND(E4210,4)*F4210,2)</f>
        <v>18.65</v>
      </c>
    </row>
    <row r="4211" customHeight="1" ht="29">
      <c r="A4211" s="18" t="inlineStr">
        <is>
          <r>
            <t xml:space="preserve">B.01.000.010146</t>
          </r>
        </is>
      </c>
      <c r="B4211" s="19" t="inlineStr">
        <is>
          <r>
            <t xml:space="preserve">Servente</t>
          </r>
        </is>
      </c>
      <c r="C4211" s="18" t="inlineStr">
        <is>
          <r>
            <t xml:space="preserve">SP Obras</t>
          </r>
        </is>
      </c>
      <c r="D4211" s="18" t="inlineStr">
        <is>
          <r>
            <t xml:space="preserve">H</t>
          </r>
        </is>
      </c>
      <c r="E4211" s="20" t="n">
        <v>0.85</v>
      </c>
      <c r="F4211" s="21" t="n">
        <v>20.4363</v>
      </c>
      <c r="G4211" s="21" t="n">
        <f>ROUND(ROUND(E4211,4)*F4211,2)</f>
        <v>17.37</v>
      </c>
    </row>
    <row r="4212" customHeight="1" ht="15">
      <c r="A4212" s="2" t="inlineStr"/>
      <c r="B4212" s="2" t="inlineStr"/>
      <c r="C4212" s="2" t="inlineStr"/>
      <c r="D4212" s="2" t="inlineStr"/>
      <c r="E4212" s="22" t="inlineStr">
        <is>
          <r>
            <t xml:space="preserve">TOTAL Mão de Obra:</t>
          </r>
        </is>
      </c>
      <c r="F4212" s="22" t="inlineStr"/>
      <c r="G4212" s="23" t="n">
        <f>SUM(G4210:G4211)</f>
        <v>36.02</v>
      </c>
    </row>
    <row r="4213" customHeight="1" ht="15">
      <c r="A4213" s="2" t="inlineStr"/>
      <c r="B4213" s="2" t="inlineStr"/>
      <c r="C4213" s="2" t="inlineStr"/>
      <c r="D4213" s="2" t="inlineStr"/>
      <c r="E4213" s="24" t="inlineStr">
        <is>
          <r>
            <t xml:space="preserve">VALOR:</t>
          </r>
        </is>
      </c>
      <c r="F4213" s="24" t="inlineStr"/>
      <c r="G4213" s="25" t="n">
        <f>ROUND(SUM(G4208,G4212),2)</f>
        <v>112.96</v>
      </c>
    </row>
    <row r="4214" customHeight="1" ht="10">
      <c r="A4214" s="2" t="inlineStr"/>
      <c r="B4214" s="2" t="inlineStr"/>
      <c r="C4214" s="2" t="inlineStr"/>
      <c r="D4214" s="2" t="inlineStr"/>
      <c r="E4214" s="14" t="inlineStr"/>
      <c r="F4214" s="14" t="inlineStr"/>
      <c r="G4214" s="14" t="inlineStr"/>
    </row>
    <row r="4215" customHeight="1" ht="20">
      <c r="A4215" s="15" t="inlineStr">
        <is>
          <r>
            <t xml:space="preserve">5.1.19. ​17.02.020​ Chapisco​ (M2)</t>
          </r>
        </is>
      </c>
      <c r="B4215" s="15" t="inlineStr"/>
      <c r="C4215" s="15" t="inlineStr"/>
      <c r="D4215" s="15" t="inlineStr"/>
      <c r="E4215" s="15" t="inlineStr"/>
      <c r="F4215" s="15" t="inlineStr"/>
      <c r="G4215" s="15" t="inlineStr"/>
    </row>
    <row r="4216" customHeight="1" ht="15">
      <c r="A4216" s="16" t="inlineStr">
        <is>
          <r>
            <t xml:space="preserve">Equipamento</t>
          </r>
        </is>
      </c>
      <c r="B4216" s="16" t="inlineStr"/>
      <c r="C4216" s="17" t="inlineStr">
        <is>
          <r>
            <t xml:space="preserve">FONTE</t>
          </r>
        </is>
      </c>
      <c r="D4216" s="17" t="inlineStr">
        <is>
          <r>
            <t xml:space="preserve">UNID</t>
          </r>
        </is>
      </c>
      <c r="E4216" s="17" t="inlineStr">
        <is>
          <r>
            <t xml:space="preserve">COEFICIENTE</t>
          </r>
        </is>
      </c>
      <c r="F4216" s="17" t="inlineStr">
        <is>
          <r>
            <t xml:space="preserve">PREÇO UNITÁRIO</t>
          </r>
        </is>
      </c>
      <c r="G4216" s="17" t="inlineStr">
        <is>
          <r>
            <t xml:space="preserve">TOTAL</t>
          </r>
        </is>
      </c>
    </row>
    <row r="4217" customHeight="1" ht="29">
      <c r="A4217" s="18" t="inlineStr">
        <is>
          <r>
            <t xml:space="preserve">S.01.000.080125</t>
          </r>
        </is>
      </c>
      <c r="B4217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217" s="18" t="inlineStr">
        <is>
          <r>
            <t xml:space="preserve">SP Obras</t>
          </r>
        </is>
      </c>
      <c r="D4217" s="18" t="inlineStr">
        <is>
          <r>
            <t xml:space="preserve">H</t>
          </r>
        </is>
      </c>
      <c r="E4217" s="20" t="n">
        <v>0.0022</v>
      </c>
      <c r="F4217" s="21" t="n">
        <v>29.83</v>
      </c>
      <c r="G4217" s="21" t="n">
        <f>ROUND(ROUND(E4217,4)*F4217,2)</f>
        <v>0.07</v>
      </c>
    </row>
    <row r="4218" customHeight="1" ht="15">
      <c r="A4218" s="2" t="inlineStr"/>
      <c r="B4218" s="2" t="inlineStr"/>
      <c r="C4218" s="2" t="inlineStr"/>
      <c r="D4218" s="2" t="inlineStr"/>
      <c r="E4218" s="22" t="inlineStr">
        <is>
          <r>
            <t xml:space="preserve">TOTAL Equipamento:</t>
          </r>
        </is>
      </c>
      <c r="F4218" s="22" t="inlineStr"/>
      <c r="G4218" s="23" t="n">
        <f>SUM(G4217:G4217)</f>
        <v>0.07</v>
      </c>
    </row>
    <row r="4219" customHeight="1" ht="15">
      <c r="A4219" s="16" t="inlineStr">
        <is>
          <r>
            <t xml:space="preserve">Material</t>
          </r>
        </is>
      </c>
      <c r="B4219" s="16" t="inlineStr"/>
      <c r="C4219" s="17" t="inlineStr">
        <is>
          <r>
            <t xml:space="preserve">FONTE</t>
          </r>
        </is>
      </c>
      <c r="D4219" s="17" t="inlineStr">
        <is>
          <r>
            <t xml:space="preserve">UNID</t>
          </r>
        </is>
      </c>
      <c r="E4219" s="17" t="inlineStr">
        <is>
          <r>
            <t xml:space="preserve">COEFICIENTE</t>
          </r>
        </is>
      </c>
      <c r="F4219" s="17" t="inlineStr">
        <is>
          <r>
            <t xml:space="preserve">PREÇO UNITÁRIO</t>
          </r>
        </is>
      </c>
      <c r="G4219" s="17" t="inlineStr">
        <is>
          <r>
            <t xml:space="preserve">TOTAL</t>
          </r>
        </is>
      </c>
    </row>
    <row r="4220" customHeight="1" ht="29">
      <c r="A4220" s="18" t="inlineStr">
        <is>
          <r>
            <t xml:space="preserve">B.04.000.020503</t>
          </r>
        </is>
      </c>
      <c r="B4220" s="19" t="inlineStr">
        <is>
          <r>
            <t xml:space="preserve">Areia média lavada (a granel caçamba fechada)</t>
          </r>
        </is>
      </c>
      <c r="C4220" s="18" t="inlineStr">
        <is>
          <r>
            <t xml:space="preserve">SP Obras</t>
          </r>
        </is>
      </c>
      <c r="D4220" s="18" t="inlineStr">
        <is>
          <r>
            <t xml:space="preserve">M3</t>
          </r>
        </is>
      </c>
      <c r="E4220" s="20" t="n">
        <v>0.0052</v>
      </c>
      <c r="F4220" s="21" t="n">
        <v>170.0</v>
      </c>
      <c r="G4220" s="21" t="n">
        <f>ROUND(ROUND(E4220,4)*F4220,2)</f>
        <v>0.88</v>
      </c>
    </row>
    <row r="4221" customHeight="1" ht="29">
      <c r="A4221" s="18" t="inlineStr">
        <is>
          <r>
            <t xml:space="preserve">B.02.000.020508</t>
          </r>
        </is>
      </c>
      <c r="B4221" s="19" t="inlineStr">
        <is>
          <r>
            <t xml:space="preserve">Cimento CPII-E-32 (sacos de 50 kg)</t>
          </r>
        </is>
      </c>
      <c r="C4221" s="18" t="inlineStr">
        <is>
          <r>
            <t xml:space="preserve">SP Obras</t>
          </r>
        </is>
      </c>
      <c r="D4221" s="18" t="inlineStr">
        <is>
          <r>
            <t xml:space="preserve">KG</t>
          </r>
        </is>
      </c>
      <c r="E4221" s="20" t="n">
        <v>2.265</v>
      </c>
      <c r="F4221" s="21" t="n">
        <v>0.65</v>
      </c>
      <c r="G4221" s="21" t="n">
        <f>ROUND(ROUND(E4221,4)*F4221,2)</f>
        <v>1.47</v>
      </c>
    </row>
    <row r="4222" customHeight="1" ht="15">
      <c r="A4222" s="2" t="inlineStr"/>
      <c r="B4222" s="2" t="inlineStr"/>
      <c r="C4222" s="2" t="inlineStr"/>
      <c r="D4222" s="2" t="inlineStr"/>
      <c r="E4222" s="22" t="inlineStr">
        <is>
          <r>
            <t xml:space="preserve">TOTAL Material:</t>
          </r>
        </is>
      </c>
      <c r="F4222" s="22" t="inlineStr"/>
      <c r="G4222" s="23" t="n">
        <f>SUM(G4220:G4221)</f>
        <v>2.35</v>
      </c>
    </row>
    <row r="4223" customHeight="1" ht="15">
      <c r="A4223" s="16" t="inlineStr">
        <is>
          <r>
            <t xml:space="preserve">Mão de Obra</t>
          </r>
        </is>
      </c>
      <c r="B4223" s="16" t="inlineStr"/>
      <c r="C4223" s="17" t="inlineStr">
        <is>
          <r>
            <t xml:space="preserve">FONTE</t>
          </r>
        </is>
      </c>
      <c r="D4223" s="17" t="inlineStr">
        <is>
          <r>
            <t xml:space="preserve">UNID</t>
          </r>
        </is>
      </c>
      <c r="E4223" s="17" t="inlineStr">
        <is>
          <r>
            <t xml:space="preserve">COEFICIENTE</t>
          </r>
        </is>
      </c>
      <c r="F4223" s="17" t="inlineStr">
        <is>
          <r>
            <t xml:space="preserve">PREÇO UNITÁRIO</t>
          </r>
        </is>
      </c>
      <c r="G4223" s="17" t="inlineStr">
        <is>
          <r>
            <t xml:space="preserve">TOTAL</t>
          </r>
        </is>
      </c>
    </row>
    <row r="4224" customHeight="1" ht="29">
      <c r="A4224" s="18" t="inlineStr">
        <is>
          <r>
            <t xml:space="preserve">B.01.000.010139</t>
          </r>
        </is>
      </c>
      <c r="B4224" s="19" t="inlineStr">
        <is>
          <r>
            <t xml:space="preserve">Pedreiro</t>
          </r>
        </is>
      </c>
      <c r="C4224" s="18" t="inlineStr">
        <is>
          <r>
            <t xml:space="preserve">SP Obras</t>
          </r>
        </is>
      </c>
      <c r="D4224" s="18" t="inlineStr">
        <is>
          <r>
            <t xml:space="preserve">H</t>
          </r>
        </is>
      </c>
      <c r="E4224" s="20" t="n">
        <v>0.1</v>
      </c>
      <c r="F4224" s="21" t="n">
        <v>24.8727</v>
      </c>
      <c r="G4224" s="21" t="n">
        <f>ROUND(ROUND(E4224,4)*F4224,2)</f>
        <v>2.49</v>
      </c>
    </row>
    <row r="4225" customHeight="1" ht="29">
      <c r="A4225" s="18" t="inlineStr">
        <is>
          <r>
            <t xml:space="preserve">B.01.000.010146</t>
          </r>
        </is>
      </c>
      <c r="B4225" s="19" t="inlineStr">
        <is>
          <r>
            <t xml:space="preserve">Servente</t>
          </r>
        </is>
      </c>
      <c r="C4225" s="18" t="inlineStr">
        <is>
          <r>
            <t xml:space="preserve">SP Obras</t>
          </r>
        </is>
      </c>
      <c r="D4225" s="18" t="inlineStr">
        <is>
          <r>
            <t xml:space="preserve">H</t>
          </r>
        </is>
      </c>
      <c r="E4225" s="20" t="n">
        <v>0.1125</v>
      </c>
      <c r="F4225" s="21" t="n">
        <v>20.4363</v>
      </c>
      <c r="G4225" s="21" t="n">
        <f>ROUND(ROUND(E4225,4)*F4225,2)</f>
        <v>2.3</v>
      </c>
    </row>
    <row r="4226" customHeight="1" ht="15">
      <c r="A4226" s="2" t="inlineStr"/>
      <c r="B4226" s="2" t="inlineStr"/>
      <c r="C4226" s="2" t="inlineStr"/>
      <c r="D4226" s="2" t="inlineStr"/>
      <c r="E4226" s="22" t="inlineStr">
        <is>
          <r>
            <t xml:space="preserve">TOTAL Mão de Obra:</t>
          </r>
        </is>
      </c>
      <c r="F4226" s="22" t="inlineStr"/>
      <c r="G4226" s="23" t="n">
        <f>SUM(G4224:G4225)</f>
        <v>4.79</v>
      </c>
    </row>
    <row r="4227" customHeight="1" ht="15">
      <c r="A4227" s="2" t="inlineStr"/>
      <c r="B4227" s="2" t="inlineStr"/>
      <c r="C4227" s="2" t="inlineStr"/>
      <c r="D4227" s="2" t="inlineStr"/>
      <c r="E4227" s="24" t="inlineStr">
        <is>
          <r>
            <t xml:space="preserve">VALOR:</t>
          </r>
        </is>
      </c>
      <c r="F4227" s="24" t="inlineStr"/>
      <c r="G4227" s="25" t="n">
        <f>ROUND(SUM(G4218,G4222,G4226),2)</f>
        <v>7.21</v>
      </c>
    </row>
    <row r="4228" customHeight="1" ht="10">
      <c r="A4228" s="2" t="inlineStr"/>
      <c r="B4228" s="2" t="inlineStr"/>
      <c r="C4228" s="2" t="inlineStr"/>
      <c r="D4228" s="2" t="inlineStr"/>
      <c r="E4228" s="14" t="inlineStr"/>
      <c r="F4228" s="14" t="inlineStr"/>
      <c r="G4228" s="14" t="inlineStr"/>
    </row>
    <row r="4229" customHeight="1" ht="20">
      <c r="A4229" s="15" t="inlineStr">
        <is>
          <r>
            <t xml:space="preserve">5.1.20. ​17.02.140​ Emboço desempenado com espuma de poliéster​ (M2)</t>
          </r>
        </is>
      </c>
      <c r="B4229" s="15" t="inlineStr"/>
      <c r="C4229" s="15" t="inlineStr"/>
      <c r="D4229" s="15" t="inlineStr"/>
      <c r="E4229" s="15" t="inlineStr"/>
      <c r="F4229" s="15" t="inlineStr"/>
      <c r="G4229" s="15" t="inlineStr"/>
    </row>
    <row r="4230" customHeight="1" ht="15">
      <c r="A4230" s="16" t="inlineStr">
        <is>
          <r>
            <t xml:space="preserve">Equipamento</t>
          </r>
        </is>
      </c>
      <c r="B4230" s="16" t="inlineStr"/>
      <c r="C4230" s="17" t="inlineStr">
        <is>
          <r>
            <t xml:space="preserve">FONTE</t>
          </r>
        </is>
      </c>
      <c r="D4230" s="17" t="inlineStr">
        <is>
          <r>
            <t xml:space="preserve">UNID</t>
          </r>
        </is>
      </c>
      <c r="E4230" s="17" t="inlineStr">
        <is>
          <r>
            <t xml:space="preserve">COEFICIENTE</t>
          </r>
        </is>
      </c>
      <c r="F4230" s="17" t="inlineStr">
        <is>
          <r>
            <t xml:space="preserve">PREÇO UNITÁRIO</t>
          </r>
        </is>
      </c>
      <c r="G4230" s="17" t="inlineStr">
        <is>
          <r>
            <t xml:space="preserve">TOTAL</t>
          </r>
        </is>
      </c>
    </row>
    <row r="4231" customHeight="1" ht="29">
      <c r="A4231" s="18" t="inlineStr">
        <is>
          <r>
            <t xml:space="preserve">S.01.000.080125</t>
          </r>
        </is>
      </c>
      <c r="B4231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231" s="18" t="inlineStr">
        <is>
          <r>
            <t xml:space="preserve">SP Obras</t>
          </r>
        </is>
      </c>
      <c r="D4231" s="18" t="inlineStr">
        <is>
          <r>
            <t xml:space="preserve">H</t>
          </r>
        </is>
      </c>
      <c r="E4231" s="20" t="n">
        <v>0.0086</v>
      </c>
      <c r="F4231" s="21" t="n">
        <v>29.83</v>
      </c>
      <c r="G4231" s="21" t="n">
        <f>ROUND(ROUND(E4231,4)*F4231,2)</f>
        <v>0.26</v>
      </c>
    </row>
    <row r="4232" customHeight="1" ht="15">
      <c r="A4232" s="2" t="inlineStr"/>
      <c r="B4232" s="2" t="inlineStr"/>
      <c r="C4232" s="2" t="inlineStr"/>
      <c r="D4232" s="2" t="inlineStr"/>
      <c r="E4232" s="22" t="inlineStr">
        <is>
          <r>
            <t xml:space="preserve">TOTAL Equipamento:</t>
          </r>
        </is>
      </c>
      <c r="F4232" s="22" t="inlineStr"/>
      <c r="G4232" s="23" t="n">
        <f>SUM(G4231:G4231)</f>
        <v>0.26</v>
      </c>
    </row>
    <row r="4233" customHeight="1" ht="15">
      <c r="A4233" s="16" t="inlineStr">
        <is>
          <r>
            <t xml:space="preserve">Material</t>
          </r>
        </is>
      </c>
      <c r="B4233" s="16" t="inlineStr"/>
      <c r="C4233" s="17" t="inlineStr">
        <is>
          <r>
            <t xml:space="preserve">FONTE</t>
          </r>
        </is>
      </c>
      <c r="D4233" s="17" t="inlineStr">
        <is>
          <r>
            <t xml:space="preserve">UNID</t>
          </r>
        </is>
      </c>
      <c r="E4233" s="17" t="inlineStr">
        <is>
          <r>
            <t xml:space="preserve">COEFICIENTE</t>
          </r>
        </is>
      </c>
      <c r="F4233" s="17" t="inlineStr">
        <is>
          <r>
            <t xml:space="preserve">PREÇO UNITÁRIO</t>
          </r>
        </is>
      </c>
      <c r="G4233" s="17" t="inlineStr">
        <is>
          <r>
            <t xml:space="preserve">TOTAL</t>
          </r>
        </is>
      </c>
    </row>
    <row r="4234" customHeight="1" ht="29">
      <c r="A4234" s="18" t="inlineStr">
        <is>
          <r>
            <t xml:space="preserve">B.04.000.020503</t>
          </r>
        </is>
      </c>
      <c r="B4234" s="19" t="inlineStr">
        <is>
          <r>
            <t xml:space="preserve">Areia média lavada (a granel caçamba fechada)</t>
          </r>
        </is>
      </c>
      <c r="C4234" s="18" t="inlineStr">
        <is>
          <r>
            <t xml:space="preserve">SP Obras</t>
          </r>
        </is>
      </c>
      <c r="D4234" s="18" t="inlineStr">
        <is>
          <r>
            <t xml:space="preserve">M3</t>
          </r>
        </is>
      </c>
      <c r="E4234" s="20" t="n">
        <v>0.0255</v>
      </c>
      <c r="F4234" s="21" t="n">
        <v>170.0</v>
      </c>
      <c r="G4234" s="21" t="n">
        <f>ROUND(ROUND(E4234,4)*F4234,2)</f>
        <v>4.34</v>
      </c>
    </row>
    <row r="4235" customHeight="1" ht="29">
      <c r="A4235" s="18" t="inlineStr">
        <is>
          <r>
            <t xml:space="preserve">B.03.000.020505</t>
          </r>
        </is>
      </c>
      <c r="B4235" s="19" t="inlineStr">
        <is>
          <r>
            <t xml:space="preserve">Cal hidratada (saco de 20 kg)</t>
          </r>
        </is>
      </c>
      <c r="C4235" s="18" t="inlineStr">
        <is>
          <r>
            <t xml:space="preserve">SP Obras</t>
          </r>
        </is>
      </c>
      <c r="D4235" s="18" t="inlineStr">
        <is>
          <r>
            <t xml:space="preserve">KG</t>
          </r>
        </is>
      </c>
      <c r="E4235" s="20" t="n">
        <v>4.54</v>
      </c>
      <c r="F4235" s="21" t="n">
        <v>0.88</v>
      </c>
      <c r="G4235" s="21" t="n">
        <f>ROUND(ROUND(E4235,4)*F4235,2)</f>
        <v>4.0</v>
      </c>
    </row>
    <row r="4236" customHeight="1" ht="29">
      <c r="A4236" s="18" t="inlineStr">
        <is>
          <r>
            <t xml:space="preserve">B.02.000.020508</t>
          </r>
        </is>
      </c>
      <c r="B4236" s="19" t="inlineStr">
        <is>
          <r>
            <t xml:space="preserve">Cimento CPII-E-32 (sacos de 50 kg)</t>
          </r>
        </is>
      </c>
      <c r="C4236" s="18" t="inlineStr">
        <is>
          <r>
            <t xml:space="preserve">SP Obras</t>
          </r>
        </is>
      </c>
      <c r="D4236" s="18" t="inlineStr">
        <is>
          <r>
            <t xml:space="preserve">KG</t>
          </r>
        </is>
      </c>
      <c r="E4236" s="20" t="n">
        <v>2.28</v>
      </c>
      <c r="F4236" s="21" t="n">
        <v>0.65</v>
      </c>
      <c r="G4236" s="21" t="n">
        <f>ROUND(ROUND(E4236,4)*F4236,2)</f>
        <v>1.48</v>
      </c>
    </row>
    <row r="4237" customHeight="1" ht="15">
      <c r="A4237" s="2" t="inlineStr"/>
      <c r="B4237" s="2" t="inlineStr"/>
      <c r="C4237" s="2" t="inlineStr"/>
      <c r="D4237" s="2" t="inlineStr"/>
      <c r="E4237" s="22" t="inlineStr">
        <is>
          <r>
            <t xml:space="preserve">TOTAL Material:</t>
          </r>
        </is>
      </c>
      <c r="F4237" s="22" t="inlineStr"/>
      <c r="G4237" s="23" t="n">
        <f>SUM(G4234:G4236)</f>
        <v>9.82</v>
      </c>
    </row>
    <row r="4238" customHeight="1" ht="15">
      <c r="A4238" s="16" t="inlineStr">
        <is>
          <r>
            <t xml:space="preserve">Mão de Obra</t>
          </r>
        </is>
      </c>
      <c r="B4238" s="16" t="inlineStr"/>
      <c r="C4238" s="17" t="inlineStr">
        <is>
          <r>
            <t xml:space="preserve">FONTE</t>
          </r>
        </is>
      </c>
      <c r="D4238" s="17" t="inlineStr">
        <is>
          <r>
            <t xml:space="preserve">UNID</t>
          </r>
        </is>
      </c>
      <c r="E4238" s="17" t="inlineStr">
        <is>
          <r>
            <t xml:space="preserve">COEFICIENTE</t>
          </r>
        </is>
      </c>
      <c r="F4238" s="17" t="inlineStr">
        <is>
          <r>
            <t xml:space="preserve">PREÇO UNITÁRIO</t>
          </r>
        </is>
      </c>
      <c r="G4238" s="17" t="inlineStr">
        <is>
          <r>
            <t xml:space="preserve">TOTAL</t>
          </r>
        </is>
      </c>
    </row>
    <row r="4239" customHeight="1" ht="29">
      <c r="A4239" s="18" t="inlineStr">
        <is>
          <r>
            <t xml:space="preserve">B.01.000.010139</t>
          </r>
        </is>
      </c>
      <c r="B4239" s="19" t="inlineStr">
        <is>
          <r>
            <t xml:space="preserve">Pedreiro</t>
          </r>
        </is>
      </c>
      <c r="C4239" s="18" t="inlineStr">
        <is>
          <r>
            <t xml:space="preserve">SP Obras</t>
          </r>
        </is>
      </c>
      <c r="D4239" s="18" t="inlineStr">
        <is>
          <r>
            <t xml:space="preserve">H</t>
          </r>
        </is>
      </c>
      <c r="E4239" s="20" t="n">
        <v>0.4</v>
      </c>
      <c r="F4239" s="21" t="n">
        <v>24.8727</v>
      </c>
      <c r="G4239" s="21" t="n">
        <f>ROUND(ROUND(E4239,4)*F4239,2)</f>
        <v>9.95</v>
      </c>
    </row>
    <row r="4240" customHeight="1" ht="29">
      <c r="A4240" s="18" t="inlineStr">
        <is>
          <r>
            <t xml:space="preserve">B.01.000.010146</t>
          </r>
        </is>
      </c>
      <c r="B4240" s="19" t="inlineStr">
        <is>
          <r>
            <t xml:space="preserve">Servente</t>
          </r>
        </is>
      </c>
      <c r="C4240" s="18" t="inlineStr">
        <is>
          <r>
            <t xml:space="preserve">SP Obras</t>
          </r>
        </is>
      </c>
      <c r="D4240" s="18" t="inlineStr">
        <is>
          <r>
            <t xml:space="preserve">H</t>
          </r>
        </is>
      </c>
      <c r="E4240" s="20" t="n">
        <v>0.4</v>
      </c>
      <c r="F4240" s="21" t="n">
        <v>20.4363</v>
      </c>
      <c r="G4240" s="21" t="n">
        <f>ROUND(ROUND(E4240,4)*F4240,2)</f>
        <v>8.17</v>
      </c>
    </row>
    <row r="4241" customHeight="1" ht="15">
      <c r="A4241" s="2" t="inlineStr"/>
      <c r="B4241" s="2" t="inlineStr"/>
      <c r="C4241" s="2" t="inlineStr"/>
      <c r="D4241" s="2" t="inlineStr"/>
      <c r="E4241" s="22" t="inlineStr">
        <is>
          <r>
            <t xml:space="preserve">TOTAL Mão de Obra:</t>
          </r>
        </is>
      </c>
      <c r="F4241" s="22" t="inlineStr"/>
      <c r="G4241" s="23" t="n">
        <f>SUM(G4239:G4240)</f>
        <v>18.12</v>
      </c>
    </row>
    <row r="4242" customHeight="1" ht="15">
      <c r="A4242" s="2" t="inlineStr"/>
      <c r="B4242" s="2" t="inlineStr"/>
      <c r="C4242" s="2" t="inlineStr"/>
      <c r="D4242" s="2" t="inlineStr"/>
      <c r="E4242" s="24" t="inlineStr">
        <is>
          <r>
            <t xml:space="preserve">VALOR:</t>
          </r>
        </is>
      </c>
      <c r="F4242" s="24" t="inlineStr"/>
      <c r="G4242" s="25" t="n">
        <f>ROUND(SUM(G4232,G4237,G4241),2)</f>
        <v>28.21</v>
      </c>
    </row>
    <row r="4243" customHeight="1" ht="10">
      <c r="A4243" s="2" t="inlineStr"/>
      <c r="B4243" s="2" t="inlineStr"/>
      <c r="C4243" s="2" t="inlineStr"/>
      <c r="D4243" s="2" t="inlineStr"/>
      <c r="E4243" s="14" t="inlineStr"/>
      <c r="F4243" s="14" t="inlineStr"/>
      <c r="G4243" s="14" t="inlineStr"/>
    </row>
    <row r="4244" customHeight="1" ht="20">
      <c r="A4244" s="15" t="inlineStr">
        <is>
          <r>
            <t xml:space="preserve">5.1.21. ​32.16.010​ Impermeabilização em pintura de asfalto oxidado com solventes orgânicos, sobre massa​ (M2)</t>
          </r>
        </is>
      </c>
      <c r="B4244" s="15" t="inlineStr"/>
      <c r="C4244" s="15" t="inlineStr"/>
      <c r="D4244" s="15" t="inlineStr"/>
      <c r="E4244" s="15" t="inlineStr"/>
      <c r="F4244" s="15" t="inlineStr"/>
      <c r="G4244" s="15" t="inlineStr"/>
    </row>
    <row r="4245" customHeight="1" ht="15">
      <c r="A4245" s="16" t="inlineStr">
        <is>
          <r>
            <t xml:space="preserve">Material</t>
          </r>
        </is>
      </c>
      <c r="B4245" s="16" t="inlineStr"/>
      <c r="C4245" s="17" t="inlineStr">
        <is>
          <r>
            <t xml:space="preserve">FONTE</t>
          </r>
        </is>
      </c>
      <c r="D4245" s="17" t="inlineStr">
        <is>
          <r>
            <t xml:space="preserve">UNID</t>
          </r>
        </is>
      </c>
      <c r="E4245" s="17" t="inlineStr">
        <is>
          <r>
            <t xml:space="preserve">COEFICIENTE</t>
          </r>
        </is>
      </c>
      <c r="F4245" s="17" t="inlineStr">
        <is>
          <r>
            <t xml:space="preserve">PREÇO UNITÁRIO</t>
          </r>
        </is>
      </c>
      <c r="G4245" s="17" t="inlineStr">
        <is>
          <r>
            <t xml:space="preserve">TOTAL</t>
          </r>
        </is>
      </c>
    </row>
    <row r="4246" customHeight="1" ht="29">
      <c r="A4246" s="18" t="inlineStr">
        <is>
          <r>
            <t xml:space="preserve">F.03.000.039005</t>
          </r>
        </is>
      </c>
      <c r="B4246" s="19" t="inlineStr">
        <is>
          <r>
            <t xml:space="preserve">Pintura impermeabilizante com asfalto oxidado e solventes orgânicos, ref. Viabit/Viapol, Neutrol/Otto Baumgart/IGOL55 Sika ou equivalente</t>
          </r>
        </is>
      </c>
      <c r="C4246" s="18" t="inlineStr">
        <is>
          <r>
            <t xml:space="preserve">SP Obras</t>
          </r>
        </is>
      </c>
      <c r="D4246" s="18" t="inlineStr">
        <is>
          <r>
            <t xml:space="preserve">L</t>
          </r>
        </is>
      </c>
      <c r="E4246" s="20" t="n">
        <v>0.5</v>
      </c>
      <c r="F4246" s="21" t="n">
        <v>20.85</v>
      </c>
      <c r="G4246" s="21" t="n">
        <f>ROUND(ROUND(E4246,4)*F4246,2)</f>
        <v>10.43</v>
      </c>
    </row>
    <row r="4247" customHeight="1" ht="15">
      <c r="A4247" s="2" t="inlineStr"/>
      <c r="B4247" s="2" t="inlineStr"/>
      <c r="C4247" s="2" t="inlineStr"/>
      <c r="D4247" s="2" t="inlineStr"/>
      <c r="E4247" s="22" t="inlineStr">
        <is>
          <r>
            <t xml:space="preserve">TOTAL Material:</t>
          </r>
        </is>
      </c>
      <c r="F4247" s="22" t="inlineStr"/>
      <c r="G4247" s="23" t="n">
        <f>SUM(G4246:G4246)</f>
        <v>10.43</v>
      </c>
    </row>
    <row r="4248" customHeight="1" ht="15">
      <c r="A4248" s="16" t="inlineStr">
        <is>
          <r>
            <t xml:space="preserve">Mão de Obra</t>
          </r>
        </is>
      </c>
      <c r="B4248" s="16" t="inlineStr"/>
      <c r="C4248" s="17" t="inlineStr">
        <is>
          <r>
            <t xml:space="preserve">FONTE</t>
          </r>
        </is>
      </c>
      <c r="D4248" s="17" t="inlineStr">
        <is>
          <r>
            <t xml:space="preserve">UNID</t>
          </r>
        </is>
      </c>
      <c r="E4248" s="17" t="inlineStr">
        <is>
          <r>
            <t xml:space="preserve">COEFICIENTE</t>
          </r>
        </is>
      </c>
      <c r="F4248" s="17" t="inlineStr">
        <is>
          <r>
            <t xml:space="preserve">PREÇO UNITÁRIO</t>
          </r>
        </is>
      </c>
      <c r="G4248" s="17" t="inlineStr">
        <is>
          <r>
            <t xml:space="preserve">TOTAL</t>
          </r>
        </is>
      </c>
    </row>
    <row r="4249" customHeight="1" ht="29">
      <c r="A4249" s="18" t="inlineStr">
        <is>
          <r>
            <t xml:space="preserve">B.01.000.010146</t>
          </r>
        </is>
      </c>
      <c r="B4249" s="19" t="inlineStr">
        <is>
          <r>
            <t xml:space="preserve">Servente</t>
          </r>
        </is>
      </c>
      <c r="C4249" s="18" t="inlineStr">
        <is>
          <r>
            <t xml:space="preserve">SP Obras</t>
          </r>
        </is>
      </c>
      <c r="D4249" s="18" t="inlineStr">
        <is>
          <r>
            <t xml:space="preserve">H</t>
          </r>
        </is>
      </c>
      <c r="E4249" s="20" t="n">
        <v>0.4</v>
      </c>
      <c r="F4249" s="21" t="n">
        <v>20.4363</v>
      </c>
      <c r="G4249" s="21" t="n">
        <f>ROUND(ROUND(E4249,4)*F4249,2)</f>
        <v>8.17</v>
      </c>
    </row>
    <row r="4250" customHeight="1" ht="15">
      <c r="A4250" s="2" t="inlineStr"/>
      <c r="B4250" s="2" t="inlineStr"/>
      <c r="C4250" s="2" t="inlineStr"/>
      <c r="D4250" s="2" t="inlineStr"/>
      <c r="E4250" s="22" t="inlineStr">
        <is>
          <r>
            <t xml:space="preserve">TOTAL Mão de Obra:</t>
          </r>
        </is>
      </c>
      <c r="F4250" s="22" t="inlineStr"/>
      <c r="G4250" s="23" t="n">
        <f>SUM(G4249:G4249)</f>
        <v>8.17</v>
      </c>
    </row>
    <row r="4251" customHeight="1" ht="15">
      <c r="A4251" s="2" t="inlineStr"/>
      <c r="B4251" s="2" t="inlineStr"/>
      <c r="C4251" s="2" t="inlineStr"/>
      <c r="D4251" s="2" t="inlineStr"/>
      <c r="E4251" s="24" t="inlineStr">
        <is>
          <r>
            <t xml:space="preserve">VALOR:</t>
          </r>
        </is>
      </c>
      <c r="F4251" s="24" t="inlineStr"/>
      <c r="G4251" s="25" t="n">
        <f>ROUND(SUM(G4247,G4250),2)</f>
        <v>18.61</v>
      </c>
    </row>
    <row r="4252" customHeight="1" ht="10">
      <c r="A4252" s="2" t="inlineStr"/>
      <c r="B4252" s="2" t="inlineStr"/>
      <c r="C4252" s="2" t="inlineStr"/>
      <c r="D4252" s="2" t="inlineStr"/>
      <c r="E4252" s="14" t="inlineStr"/>
      <c r="F4252" s="14" t="inlineStr"/>
      <c r="G4252" s="14" t="inlineStr"/>
    </row>
    <row r="4253" customHeight="1" ht="20">
      <c r="A4253" s="15" t="inlineStr">
        <is>
          <r>
            <t xml:space="preserve">5.1.22. ​32.17.010​ Impermeabilização em argamassa impermeável com aditivo hidrófugo​ (M3)</t>
          </r>
        </is>
      </c>
      <c r="B4253" s="15" t="inlineStr"/>
      <c r="C4253" s="15" t="inlineStr"/>
      <c r="D4253" s="15" t="inlineStr"/>
      <c r="E4253" s="15" t="inlineStr"/>
      <c r="F4253" s="15" t="inlineStr"/>
      <c r="G4253" s="15" t="inlineStr"/>
    </row>
    <row r="4254" customHeight="1" ht="15">
      <c r="A4254" s="16" t="inlineStr">
        <is>
          <r>
            <t xml:space="preserve">Equipamento</t>
          </r>
        </is>
      </c>
      <c r="B4254" s="16" t="inlineStr"/>
      <c r="C4254" s="17" t="inlineStr">
        <is>
          <r>
            <t xml:space="preserve">FONTE</t>
          </r>
        </is>
      </c>
      <c r="D4254" s="17" t="inlineStr">
        <is>
          <r>
            <t xml:space="preserve">UNID</t>
          </r>
        </is>
      </c>
      <c r="E4254" s="17" t="inlineStr">
        <is>
          <r>
            <t xml:space="preserve">COEFICIENTE</t>
          </r>
        </is>
      </c>
      <c r="F4254" s="17" t="inlineStr">
        <is>
          <r>
            <t xml:space="preserve">PREÇO UNITÁRIO</t>
          </r>
        </is>
      </c>
      <c r="G4254" s="17" t="inlineStr">
        <is>
          <r>
            <t xml:space="preserve">TOTAL</t>
          </r>
        </is>
      </c>
    </row>
    <row r="4255" customHeight="1" ht="29">
      <c r="A4255" s="18" t="inlineStr">
        <is>
          <r>
            <t xml:space="preserve">S.01.000.080125</t>
          </r>
        </is>
      </c>
      <c r="B425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255" s="18" t="inlineStr">
        <is>
          <r>
            <t xml:space="preserve">SP Obras</t>
          </r>
        </is>
      </c>
      <c r="D4255" s="18" t="inlineStr">
        <is>
          <r>
            <t xml:space="preserve">H</t>
          </r>
        </is>
      </c>
      <c r="E4255" s="20" t="n">
        <v>0.5</v>
      </c>
      <c r="F4255" s="21" t="n">
        <v>29.83</v>
      </c>
      <c r="G4255" s="21" t="n">
        <f>ROUND(ROUND(E4255,4)*F4255,2)</f>
        <v>14.92</v>
      </c>
    </row>
    <row r="4256" customHeight="1" ht="15">
      <c r="A4256" s="2" t="inlineStr"/>
      <c r="B4256" s="2" t="inlineStr"/>
      <c r="C4256" s="2" t="inlineStr"/>
      <c r="D4256" s="2" t="inlineStr"/>
      <c r="E4256" s="22" t="inlineStr">
        <is>
          <r>
            <t xml:space="preserve">TOTAL Equipamento:</t>
          </r>
        </is>
      </c>
      <c r="F4256" s="22" t="inlineStr"/>
      <c r="G4256" s="23" t="n">
        <f>SUM(G4255:G4255)</f>
        <v>14.92</v>
      </c>
    </row>
    <row r="4257" customHeight="1" ht="15">
      <c r="A4257" s="16" t="inlineStr">
        <is>
          <r>
            <t xml:space="preserve">Material</t>
          </r>
        </is>
      </c>
      <c r="B4257" s="16" t="inlineStr"/>
      <c r="C4257" s="17" t="inlineStr">
        <is>
          <r>
            <t xml:space="preserve">FONTE</t>
          </r>
        </is>
      </c>
      <c r="D4257" s="17" t="inlineStr">
        <is>
          <r>
            <t xml:space="preserve">UNID</t>
          </r>
        </is>
      </c>
      <c r="E4257" s="17" t="inlineStr">
        <is>
          <r>
            <t xml:space="preserve">COEFICIENTE</t>
          </r>
        </is>
      </c>
      <c r="F4257" s="17" t="inlineStr">
        <is>
          <r>
            <t xml:space="preserve">PREÇO UNITÁRIO</t>
          </r>
        </is>
      </c>
      <c r="G4257" s="17" t="inlineStr">
        <is>
          <r>
            <t xml:space="preserve">TOTAL</t>
          </r>
        </is>
      </c>
    </row>
    <row r="4258" customHeight="1" ht="29">
      <c r="A4258" s="18" t="inlineStr">
        <is>
          <r>
            <t xml:space="preserve">B.09.000.024069</t>
          </r>
        </is>
      </c>
      <c r="B4258" s="19" t="inlineStr">
        <is>
          <r>
            <t xml:space="preserve">Aditivo hidrófugo de pega normal; ref. Vedacit, Sika 1 / Sika ou equivalente</t>
          </r>
        </is>
      </c>
      <c r="C4258" s="18" t="inlineStr">
        <is>
          <r>
            <t xml:space="preserve">SP Obras</t>
          </r>
        </is>
      </c>
      <c r="D4258" s="18" t="inlineStr">
        <is>
          <r>
            <t xml:space="preserve">L</t>
          </r>
        </is>
      </c>
      <c r="E4258" s="20" t="n">
        <v>15.0</v>
      </c>
      <c r="F4258" s="21" t="n">
        <v>5.99</v>
      </c>
      <c r="G4258" s="21" t="n">
        <f>ROUND(ROUND(E4258,4)*F4258,2)</f>
        <v>89.85</v>
      </c>
    </row>
    <row r="4259" customHeight="1" ht="29">
      <c r="A4259" s="18" t="inlineStr">
        <is>
          <r>
            <t xml:space="preserve">B.04.000.020503</t>
          </r>
        </is>
      </c>
      <c r="B4259" s="19" t="inlineStr">
        <is>
          <r>
            <t xml:space="preserve">Areia média lavada (a granel caçamba fechada)</t>
          </r>
        </is>
      </c>
      <c r="C4259" s="18" t="inlineStr">
        <is>
          <r>
            <t xml:space="preserve">SP Obras</t>
          </r>
        </is>
      </c>
      <c r="D4259" s="18" t="inlineStr">
        <is>
          <r>
            <t xml:space="preserve">M3</t>
          </r>
        </is>
      </c>
      <c r="E4259" s="20" t="n">
        <v>0.8</v>
      </c>
      <c r="F4259" s="21" t="n">
        <v>170.0</v>
      </c>
      <c r="G4259" s="21" t="n">
        <f>ROUND(ROUND(E4259,4)*F4259,2)</f>
        <v>136.0</v>
      </c>
    </row>
    <row r="4260" customHeight="1" ht="29">
      <c r="A4260" s="18" t="inlineStr">
        <is>
          <r>
            <t xml:space="preserve">B.02.000.020508</t>
          </r>
        </is>
      </c>
      <c r="B4260" s="19" t="inlineStr">
        <is>
          <r>
            <t xml:space="preserve">Cimento CPII-E-32 (sacos de 50 kg)</t>
          </r>
        </is>
      </c>
      <c r="C4260" s="18" t="inlineStr">
        <is>
          <r>
            <t xml:space="preserve">SP Obras</t>
          </r>
        </is>
      </c>
      <c r="D4260" s="18" t="inlineStr">
        <is>
          <r>
            <t xml:space="preserve">KG</t>
          </r>
        </is>
      </c>
      <c r="E4260" s="20" t="n">
        <v>375.0</v>
      </c>
      <c r="F4260" s="21" t="n">
        <v>0.65</v>
      </c>
      <c r="G4260" s="21" t="n">
        <f>ROUND(ROUND(E4260,4)*F4260,2)</f>
        <v>243.75</v>
      </c>
    </row>
    <row r="4261" customHeight="1" ht="15">
      <c r="A4261" s="2" t="inlineStr"/>
      <c r="B4261" s="2" t="inlineStr"/>
      <c r="C4261" s="2" t="inlineStr"/>
      <c r="D4261" s="2" t="inlineStr"/>
      <c r="E4261" s="22" t="inlineStr">
        <is>
          <r>
            <t xml:space="preserve">TOTAL Material:</t>
          </r>
        </is>
      </c>
      <c r="F4261" s="22" t="inlineStr"/>
      <c r="G4261" s="23" t="n">
        <f>SUM(G4258:G4260)</f>
        <v>469.6</v>
      </c>
    </row>
    <row r="4262" customHeight="1" ht="15">
      <c r="A4262" s="16" t="inlineStr">
        <is>
          <r>
            <t xml:space="preserve">Mão de Obra</t>
          </r>
        </is>
      </c>
      <c r="B4262" s="16" t="inlineStr"/>
      <c r="C4262" s="17" t="inlineStr">
        <is>
          <r>
            <t xml:space="preserve">FONTE</t>
          </r>
        </is>
      </c>
      <c r="D4262" s="17" t="inlineStr">
        <is>
          <r>
            <t xml:space="preserve">UNID</t>
          </r>
        </is>
      </c>
      <c r="E4262" s="17" t="inlineStr">
        <is>
          <r>
            <t xml:space="preserve">COEFICIENTE</t>
          </r>
        </is>
      </c>
      <c r="F4262" s="17" t="inlineStr">
        <is>
          <r>
            <t xml:space="preserve">PREÇO UNITÁRIO</t>
          </r>
        </is>
      </c>
      <c r="G4262" s="17" t="inlineStr">
        <is>
          <r>
            <t xml:space="preserve">TOTAL</t>
          </r>
        </is>
      </c>
    </row>
    <row r="4263" customHeight="1" ht="29">
      <c r="A4263" s="18" t="inlineStr">
        <is>
          <r>
            <t xml:space="preserve">B.01.000.010139</t>
          </r>
        </is>
      </c>
      <c r="B4263" s="19" t="inlineStr">
        <is>
          <r>
            <t xml:space="preserve">Pedreiro</t>
          </r>
        </is>
      </c>
      <c r="C4263" s="18" t="inlineStr">
        <is>
          <r>
            <t xml:space="preserve">SP Obras</t>
          </r>
        </is>
      </c>
      <c r="D4263" s="18" t="inlineStr">
        <is>
          <r>
            <t xml:space="preserve">H</t>
          </r>
        </is>
      </c>
      <c r="E4263" s="20" t="n">
        <v>6.0</v>
      </c>
      <c r="F4263" s="21" t="n">
        <v>24.8727</v>
      </c>
      <c r="G4263" s="21" t="n">
        <f>ROUND(ROUND(E4263,4)*F4263,2)</f>
        <v>149.24</v>
      </c>
    </row>
    <row r="4264" customHeight="1" ht="29">
      <c r="A4264" s="18" t="inlineStr">
        <is>
          <r>
            <t xml:space="preserve">B.01.000.010146</t>
          </r>
        </is>
      </c>
      <c r="B4264" s="19" t="inlineStr">
        <is>
          <r>
            <t xml:space="preserve">Servente</t>
          </r>
        </is>
      </c>
      <c r="C4264" s="18" t="inlineStr">
        <is>
          <r>
            <t xml:space="preserve">SP Obras</t>
          </r>
        </is>
      </c>
      <c r="D4264" s="18" t="inlineStr">
        <is>
          <r>
            <t xml:space="preserve">H</t>
          </r>
        </is>
      </c>
      <c r="E4264" s="20" t="n">
        <v>10.0</v>
      </c>
      <c r="F4264" s="21" t="n">
        <v>20.4363</v>
      </c>
      <c r="G4264" s="21" t="n">
        <f>ROUND(ROUND(E4264,4)*F4264,2)</f>
        <v>204.36</v>
      </c>
    </row>
    <row r="4265" customHeight="1" ht="15">
      <c r="A4265" s="2" t="inlineStr"/>
      <c r="B4265" s="2" t="inlineStr"/>
      <c r="C4265" s="2" t="inlineStr"/>
      <c r="D4265" s="2" t="inlineStr"/>
      <c r="E4265" s="22" t="inlineStr">
        <is>
          <r>
            <t xml:space="preserve">TOTAL Mão de Obra:</t>
          </r>
        </is>
      </c>
      <c r="F4265" s="22" t="inlineStr"/>
      <c r="G4265" s="23" t="n">
        <f>SUM(G4263:G4264)</f>
        <v>353.6</v>
      </c>
    </row>
    <row r="4266" customHeight="1" ht="15">
      <c r="A4266" s="2" t="inlineStr"/>
      <c r="B4266" s="2" t="inlineStr"/>
      <c r="C4266" s="2" t="inlineStr"/>
      <c r="D4266" s="2" t="inlineStr"/>
      <c r="E4266" s="24" t="inlineStr">
        <is>
          <r>
            <t xml:space="preserve">VALOR:</t>
          </r>
        </is>
      </c>
      <c r="F4266" s="24" t="inlineStr"/>
      <c r="G4266" s="25" t="n">
        <f>ROUND(SUM(G4256,G4261,G4265),2)</f>
        <v>838.14</v>
      </c>
    </row>
    <row r="4267" customHeight="1" ht="10">
      <c r="A4267" s="2" t="inlineStr"/>
      <c r="B4267" s="2" t="inlineStr"/>
      <c r="C4267" s="2" t="inlineStr"/>
      <c r="D4267" s="2" t="inlineStr"/>
      <c r="E4267" s="14" t="inlineStr"/>
      <c r="F4267" s="14" t="inlineStr"/>
      <c r="G4267" s="14" t="inlineStr"/>
    </row>
    <row r="4268" customHeight="1" ht="20">
      <c r="A4268" s="15" t="inlineStr">
        <is>
          <r>
            <t xml:space="preserve">5.2.1. ​14.10.111​ Alvenaria de bloco de concreto de vedação de 14 cm - classe C​ (M2)</t>
          </r>
        </is>
      </c>
      <c r="B4268" s="15" t="inlineStr"/>
      <c r="C4268" s="15" t="inlineStr"/>
      <c r="D4268" s="15" t="inlineStr"/>
      <c r="E4268" s="15" t="inlineStr"/>
      <c r="F4268" s="15" t="inlineStr"/>
      <c r="G4268" s="15" t="inlineStr"/>
    </row>
    <row r="4269" customHeight="1" ht="15">
      <c r="A4269" s="16" t="inlineStr">
        <is>
          <r>
            <t xml:space="preserve">Material</t>
          </r>
        </is>
      </c>
      <c r="B4269" s="16" t="inlineStr"/>
      <c r="C4269" s="17" t="inlineStr">
        <is>
          <r>
            <t xml:space="preserve">FONTE</t>
          </r>
        </is>
      </c>
      <c r="D4269" s="17" t="inlineStr">
        <is>
          <r>
            <t xml:space="preserve">UNID</t>
          </r>
        </is>
      </c>
      <c r="E4269" s="17" t="inlineStr">
        <is>
          <r>
            <t xml:space="preserve">COEFICIENTE</t>
          </r>
        </is>
      </c>
      <c r="F4269" s="17" t="inlineStr">
        <is>
          <r>
            <t xml:space="preserve">PREÇO UNITÁRIO</t>
          </r>
        </is>
      </c>
      <c r="G4269" s="17" t="inlineStr">
        <is>
          <r>
            <t xml:space="preserve">TOTAL</t>
          </r>
        </is>
      </c>
    </row>
    <row r="4270" customHeight="1" ht="29">
      <c r="A4270" s="18" t="inlineStr">
        <is>
          <r>
            <t xml:space="preserve">B.04.000.020503</t>
          </r>
        </is>
      </c>
      <c r="B4270" s="19" t="inlineStr">
        <is>
          <r>
            <t xml:space="preserve">Areia média lavada (a granel caçamba fechada)</t>
          </r>
        </is>
      </c>
      <c r="C4270" s="18" t="inlineStr">
        <is>
          <r>
            <t xml:space="preserve">SP Obras</t>
          </r>
        </is>
      </c>
      <c r="D4270" s="18" t="inlineStr">
        <is>
          <r>
            <t xml:space="preserve">M3</t>
          </r>
        </is>
      </c>
      <c r="E4270" s="20" t="n">
        <v>0.012</v>
      </c>
      <c r="F4270" s="21" t="n">
        <v>170.0</v>
      </c>
      <c r="G4270" s="21" t="n">
        <f>ROUND(ROUND(E4270,4)*F4270,2)</f>
        <v>2.04</v>
      </c>
    </row>
    <row r="4271" customHeight="1" ht="29">
      <c r="A4271" s="18" t="inlineStr">
        <is>
          <r>
            <t xml:space="preserve">C.07.000.022522</t>
          </r>
        </is>
      </c>
      <c r="B4271" s="19" t="inlineStr">
        <is>
          <r>
            <t xml:space="preserve">Bloco de concreto de vedação 14 x 19 x 39 cm, classe C (resistência &gt; ou = 3 Mpa)</t>
          </r>
        </is>
      </c>
      <c r="C4271" s="18" t="inlineStr">
        <is>
          <r>
            <t xml:space="preserve">SP Obras</t>
          </r>
        </is>
      </c>
      <c r="D4271" s="18" t="inlineStr">
        <is>
          <r>
            <t xml:space="preserve">UN</t>
          </r>
        </is>
      </c>
      <c r="E4271" s="20" t="n">
        <v>13.0</v>
      </c>
      <c r="F4271" s="21" t="n">
        <v>4.34</v>
      </c>
      <c r="G4271" s="21" t="n">
        <f>ROUND(ROUND(E4271,4)*F4271,2)</f>
        <v>56.42</v>
      </c>
    </row>
    <row r="4272" customHeight="1" ht="29">
      <c r="A4272" s="18" t="inlineStr">
        <is>
          <r>
            <t xml:space="preserve">B.03.000.020505</t>
          </r>
        </is>
      </c>
      <c r="B4272" s="19" t="inlineStr">
        <is>
          <r>
            <t xml:space="preserve">Cal hidratada (saco de 20 kg)</t>
          </r>
        </is>
      </c>
      <c r="C4272" s="18" t="inlineStr">
        <is>
          <r>
            <t xml:space="preserve">SP Obras</t>
          </r>
        </is>
      </c>
      <c r="D4272" s="18" t="inlineStr">
        <is>
          <r>
            <t xml:space="preserve">KG</t>
          </r>
        </is>
      </c>
      <c r="E4272" s="20" t="n">
        <v>0.45</v>
      </c>
      <c r="F4272" s="21" t="n">
        <v>0.88</v>
      </c>
      <c r="G4272" s="21" t="n">
        <f>ROUND(ROUND(E4272,4)*F4272,2)</f>
        <v>0.4</v>
      </c>
    </row>
    <row r="4273" customHeight="1" ht="29">
      <c r="A4273" s="18" t="inlineStr">
        <is>
          <r>
            <t xml:space="preserve">B.02.000.020508</t>
          </r>
        </is>
      </c>
      <c r="B4273" s="19" t="inlineStr">
        <is>
          <r>
            <t xml:space="preserve">Cimento CPII-E-32 (sacos de 50 kg)</t>
          </r>
        </is>
      </c>
      <c r="C4273" s="18" t="inlineStr">
        <is>
          <r>
            <t xml:space="preserve">SP Obras</t>
          </r>
        </is>
      </c>
      <c r="D4273" s="18" t="inlineStr">
        <is>
          <r>
            <t xml:space="preserve">KG</t>
          </r>
        </is>
      </c>
      <c r="E4273" s="20" t="n">
        <v>1.8</v>
      </c>
      <c r="F4273" s="21" t="n">
        <v>0.65</v>
      </c>
      <c r="G4273" s="21" t="n">
        <f>ROUND(ROUND(E4273,4)*F4273,2)</f>
        <v>1.17</v>
      </c>
    </row>
    <row r="4274" customHeight="1" ht="15">
      <c r="A4274" s="2" t="inlineStr"/>
      <c r="B4274" s="2" t="inlineStr"/>
      <c r="C4274" s="2" t="inlineStr"/>
      <c r="D4274" s="2" t="inlineStr"/>
      <c r="E4274" s="22" t="inlineStr">
        <is>
          <r>
            <t xml:space="preserve">TOTAL Material:</t>
          </r>
        </is>
      </c>
      <c r="F4274" s="22" t="inlineStr"/>
      <c r="G4274" s="23" t="n">
        <f>SUM(G4270:G4273)</f>
        <v>60.03</v>
      </c>
    </row>
    <row r="4275" customHeight="1" ht="15">
      <c r="A4275" s="16" t="inlineStr">
        <is>
          <r>
            <t xml:space="preserve">Mão de Obra</t>
          </r>
        </is>
      </c>
      <c r="B4275" s="16" t="inlineStr"/>
      <c r="C4275" s="17" t="inlineStr">
        <is>
          <r>
            <t xml:space="preserve">FONTE</t>
          </r>
        </is>
      </c>
      <c r="D4275" s="17" t="inlineStr">
        <is>
          <r>
            <t xml:space="preserve">UNID</t>
          </r>
        </is>
      </c>
      <c r="E4275" s="17" t="inlineStr">
        <is>
          <r>
            <t xml:space="preserve">COEFICIENTE</t>
          </r>
        </is>
      </c>
      <c r="F4275" s="17" t="inlineStr">
        <is>
          <r>
            <t xml:space="preserve">PREÇO UNITÁRIO</t>
          </r>
        </is>
      </c>
      <c r="G4275" s="17" t="inlineStr">
        <is>
          <r>
            <t xml:space="preserve">TOTAL</t>
          </r>
        </is>
      </c>
    </row>
    <row r="4276" customHeight="1" ht="29">
      <c r="A4276" s="18" t="inlineStr">
        <is>
          <r>
            <t xml:space="preserve">B.01.000.010139</t>
          </r>
        </is>
      </c>
      <c r="B4276" s="19" t="inlineStr">
        <is>
          <r>
            <t xml:space="preserve">Pedreiro</t>
          </r>
        </is>
      </c>
      <c r="C4276" s="18" t="inlineStr">
        <is>
          <r>
            <t xml:space="preserve">SP Obras</t>
          </r>
        </is>
      </c>
      <c r="D4276" s="18" t="inlineStr">
        <is>
          <r>
            <t xml:space="preserve">H</t>
          </r>
        </is>
      </c>
      <c r="E4276" s="20" t="n">
        <v>0.75</v>
      </c>
      <c r="F4276" s="21" t="n">
        <v>24.8727</v>
      </c>
      <c r="G4276" s="21" t="n">
        <f>ROUND(ROUND(E4276,4)*F4276,2)</f>
        <v>18.65</v>
      </c>
    </row>
    <row r="4277" customHeight="1" ht="29">
      <c r="A4277" s="18" t="inlineStr">
        <is>
          <r>
            <t xml:space="preserve">B.01.000.010146</t>
          </r>
        </is>
      </c>
      <c r="B4277" s="19" t="inlineStr">
        <is>
          <r>
            <t xml:space="preserve">Servente</t>
          </r>
        </is>
      </c>
      <c r="C4277" s="18" t="inlineStr">
        <is>
          <r>
            <t xml:space="preserve">SP Obras</t>
          </r>
        </is>
      </c>
      <c r="D4277" s="18" t="inlineStr">
        <is>
          <r>
            <t xml:space="preserve">H</t>
          </r>
        </is>
      </c>
      <c r="E4277" s="20" t="n">
        <v>0.85</v>
      </c>
      <c r="F4277" s="21" t="n">
        <v>20.4363</v>
      </c>
      <c r="G4277" s="21" t="n">
        <f>ROUND(ROUND(E4277,4)*F4277,2)</f>
        <v>17.37</v>
      </c>
    </row>
    <row r="4278" customHeight="1" ht="15">
      <c r="A4278" s="2" t="inlineStr"/>
      <c r="B4278" s="2" t="inlineStr"/>
      <c r="C4278" s="2" t="inlineStr"/>
      <c r="D4278" s="2" t="inlineStr"/>
      <c r="E4278" s="22" t="inlineStr">
        <is>
          <r>
            <t xml:space="preserve">TOTAL Mão de Obra:</t>
          </r>
        </is>
      </c>
      <c r="F4278" s="22" t="inlineStr"/>
      <c r="G4278" s="23" t="n">
        <f>SUM(G4276:G4277)</f>
        <v>36.02</v>
      </c>
    </row>
    <row r="4279" customHeight="1" ht="15">
      <c r="A4279" s="2" t="inlineStr"/>
      <c r="B4279" s="2" t="inlineStr"/>
      <c r="C4279" s="2" t="inlineStr"/>
      <c r="D4279" s="2" t="inlineStr"/>
      <c r="E4279" s="24" t="inlineStr">
        <is>
          <r>
            <t xml:space="preserve">VALOR:</t>
          </r>
        </is>
      </c>
      <c r="F4279" s="24" t="inlineStr"/>
      <c r="G4279" s="25" t="n">
        <f>ROUND(SUM(G4274,G4278),2)</f>
        <v>96.05</v>
      </c>
    </row>
    <row r="4280" customHeight="1" ht="10">
      <c r="A4280" s="2" t="inlineStr"/>
      <c r="B4280" s="2" t="inlineStr"/>
      <c r="C4280" s="2" t="inlineStr"/>
      <c r="D4280" s="2" t="inlineStr"/>
      <c r="E4280" s="14" t="inlineStr"/>
      <c r="F4280" s="14" t="inlineStr"/>
      <c r="G4280" s="14" t="inlineStr"/>
    </row>
    <row r="4281" customHeight="1" ht="20">
      <c r="A4281" s="15" t="inlineStr">
        <is>
          <r>
            <t xml:space="preserve">5.3.1. ​17.02.020​ Chapisco​ (M2)</t>
          </r>
        </is>
      </c>
      <c r="B4281" s="15" t="inlineStr"/>
      <c r="C4281" s="15" t="inlineStr"/>
      <c r="D4281" s="15" t="inlineStr"/>
      <c r="E4281" s="15" t="inlineStr"/>
      <c r="F4281" s="15" t="inlineStr"/>
      <c r="G4281" s="15" t="inlineStr"/>
    </row>
    <row r="4282" customHeight="1" ht="15">
      <c r="A4282" s="16" t="inlineStr">
        <is>
          <r>
            <t xml:space="preserve">Equipamento</t>
          </r>
        </is>
      </c>
      <c r="B4282" s="16" t="inlineStr"/>
      <c r="C4282" s="17" t="inlineStr">
        <is>
          <r>
            <t xml:space="preserve">FONTE</t>
          </r>
        </is>
      </c>
      <c r="D4282" s="17" t="inlineStr">
        <is>
          <r>
            <t xml:space="preserve">UNID</t>
          </r>
        </is>
      </c>
      <c r="E4282" s="17" t="inlineStr">
        <is>
          <r>
            <t xml:space="preserve">COEFICIENTE</t>
          </r>
        </is>
      </c>
      <c r="F4282" s="17" t="inlineStr">
        <is>
          <r>
            <t xml:space="preserve">PREÇO UNITÁRIO</t>
          </r>
        </is>
      </c>
      <c r="G4282" s="17" t="inlineStr">
        <is>
          <r>
            <t xml:space="preserve">TOTAL</t>
          </r>
        </is>
      </c>
    </row>
    <row r="4283" customHeight="1" ht="29">
      <c r="A4283" s="18" t="inlineStr">
        <is>
          <r>
            <t xml:space="preserve">S.01.000.080125</t>
          </r>
        </is>
      </c>
      <c r="B428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283" s="18" t="inlineStr">
        <is>
          <r>
            <t xml:space="preserve">SP Obras</t>
          </r>
        </is>
      </c>
      <c r="D4283" s="18" t="inlineStr">
        <is>
          <r>
            <t xml:space="preserve">H</t>
          </r>
        </is>
      </c>
      <c r="E4283" s="20" t="n">
        <v>0.0022</v>
      </c>
      <c r="F4283" s="21" t="n">
        <v>29.83</v>
      </c>
      <c r="G4283" s="21" t="n">
        <f>ROUND(ROUND(E4283,4)*F4283,2)</f>
        <v>0.07</v>
      </c>
    </row>
    <row r="4284" customHeight="1" ht="15">
      <c r="A4284" s="2" t="inlineStr"/>
      <c r="B4284" s="2" t="inlineStr"/>
      <c r="C4284" s="2" t="inlineStr"/>
      <c r="D4284" s="2" t="inlineStr"/>
      <c r="E4284" s="22" t="inlineStr">
        <is>
          <r>
            <t xml:space="preserve">TOTAL Equipamento:</t>
          </r>
        </is>
      </c>
      <c r="F4284" s="22" t="inlineStr"/>
      <c r="G4284" s="23" t="n">
        <f>SUM(G4283:G4283)</f>
        <v>0.07</v>
      </c>
    </row>
    <row r="4285" customHeight="1" ht="15">
      <c r="A4285" s="16" t="inlineStr">
        <is>
          <r>
            <t xml:space="preserve">Material</t>
          </r>
        </is>
      </c>
      <c r="B4285" s="16" t="inlineStr"/>
      <c r="C4285" s="17" t="inlineStr">
        <is>
          <r>
            <t xml:space="preserve">FONTE</t>
          </r>
        </is>
      </c>
      <c r="D4285" s="17" t="inlineStr">
        <is>
          <r>
            <t xml:space="preserve">UNID</t>
          </r>
        </is>
      </c>
      <c r="E4285" s="17" t="inlineStr">
        <is>
          <r>
            <t xml:space="preserve">COEFICIENTE</t>
          </r>
        </is>
      </c>
      <c r="F4285" s="17" t="inlineStr">
        <is>
          <r>
            <t xml:space="preserve">PREÇO UNITÁRIO</t>
          </r>
        </is>
      </c>
      <c r="G4285" s="17" t="inlineStr">
        <is>
          <r>
            <t xml:space="preserve">TOTAL</t>
          </r>
        </is>
      </c>
    </row>
    <row r="4286" customHeight="1" ht="29">
      <c r="A4286" s="18" t="inlineStr">
        <is>
          <r>
            <t xml:space="preserve">B.04.000.020503</t>
          </r>
        </is>
      </c>
      <c r="B4286" s="19" t="inlineStr">
        <is>
          <r>
            <t xml:space="preserve">Areia média lavada (a granel caçamba fechada)</t>
          </r>
        </is>
      </c>
      <c r="C4286" s="18" t="inlineStr">
        <is>
          <r>
            <t xml:space="preserve">SP Obras</t>
          </r>
        </is>
      </c>
      <c r="D4286" s="18" t="inlineStr">
        <is>
          <r>
            <t xml:space="preserve">M3</t>
          </r>
        </is>
      </c>
      <c r="E4286" s="20" t="n">
        <v>0.0052</v>
      </c>
      <c r="F4286" s="21" t="n">
        <v>170.0</v>
      </c>
      <c r="G4286" s="21" t="n">
        <f>ROUND(ROUND(E4286,4)*F4286,2)</f>
        <v>0.88</v>
      </c>
    </row>
    <row r="4287" customHeight="1" ht="29">
      <c r="A4287" s="18" t="inlineStr">
        <is>
          <r>
            <t xml:space="preserve">B.02.000.020508</t>
          </r>
        </is>
      </c>
      <c r="B4287" s="19" t="inlineStr">
        <is>
          <r>
            <t xml:space="preserve">Cimento CPII-E-32 (sacos de 50 kg)</t>
          </r>
        </is>
      </c>
      <c r="C4287" s="18" t="inlineStr">
        <is>
          <r>
            <t xml:space="preserve">SP Obras</t>
          </r>
        </is>
      </c>
      <c r="D4287" s="18" t="inlineStr">
        <is>
          <r>
            <t xml:space="preserve">KG</t>
          </r>
        </is>
      </c>
      <c r="E4287" s="20" t="n">
        <v>2.265</v>
      </c>
      <c r="F4287" s="21" t="n">
        <v>0.65</v>
      </c>
      <c r="G4287" s="21" t="n">
        <f>ROUND(ROUND(E4287,4)*F4287,2)</f>
        <v>1.47</v>
      </c>
    </row>
    <row r="4288" customHeight="1" ht="15">
      <c r="A4288" s="2" t="inlineStr"/>
      <c r="B4288" s="2" t="inlineStr"/>
      <c r="C4288" s="2" t="inlineStr"/>
      <c r="D4288" s="2" t="inlineStr"/>
      <c r="E4288" s="22" t="inlineStr">
        <is>
          <r>
            <t xml:space="preserve">TOTAL Material:</t>
          </r>
        </is>
      </c>
      <c r="F4288" s="22" t="inlineStr"/>
      <c r="G4288" s="23" t="n">
        <f>SUM(G4286:G4287)</f>
        <v>2.35</v>
      </c>
    </row>
    <row r="4289" customHeight="1" ht="15">
      <c r="A4289" s="16" t="inlineStr">
        <is>
          <r>
            <t xml:space="preserve">Mão de Obra</t>
          </r>
        </is>
      </c>
      <c r="B4289" s="16" t="inlineStr"/>
      <c r="C4289" s="17" t="inlineStr">
        <is>
          <r>
            <t xml:space="preserve">FONTE</t>
          </r>
        </is>
      </c>
      <c r="D4289" s="17" t="inlineStr">
        <is>
          <r>
            <t xml:space="preserve">UNID</t>
          </r>
        </is>
      </c>
      <c r="E4289" s="17" t="inlineStr">
        <is>
          <r>
            <t xml:space="preserve">COEFICIENTE</t>
          </r>
        </is>
      </c>
      <c r="F4289" s="17" t="inlineStr">
        <is>
          <r>
            <t xml:space="preserve">PREÇO UNITÁRIO</t>
          </r>
        </is>
      </c>
      <c r="G4289" s="17" t="inlineStr">
        <is>
          <r>
            <t xml:space="preserve">TOTAL</t>
          </r>
        </is>
      </c>
    </row>
    <row r="4290" customHeight="1" ht="29">
      <c r="A4290" s="18" t="inlineStr">
        <is>
          <r>
            <t xml:space="preserve">B.01.000.010139</t>
          </r>
        </is>
      </c>
      <c r="B4290" s="19" t="inlineStr">
        <is>
          <r>
            <t xml:space="preserve">Pedreiro</t>
          </r>
        </is>
      </c>
      <c r="C4290" s="18" t="inlineStr">
        <is>
          <r>
            <t xml:space="preserve">SP Obras</t>
          </r>
        </is>
      </c>
      <c r="D4290" s="18" t="inlineStr">
        <is>
          <r>
            <t xml:space="preserve">H</t>
          </r>
        </is>
      </c>
      <c r="E4290" s="20" t="n">
        <v>0.1</v>
      </c>
      <c r="F4290" s="21" t="n">
        <v>24.8727</v>
      </c>
      <c r="G4290" s="21" t="n">
        <f>ROUND(ROUND(E4290,4)*F4290,2)</f>
        <v>2.49</v>
      </c>
    </row>
    <row r="4291" customHeight="1" ht="29">
      <c r="A4291" s="18" t="inlineStr">
        <is>
          <r>
            <t xml:space="preserve">B.01.000.010146</t>
          </r>
        </is>
      </c>
      <c r="B4291" s="19" t="inlineStr">
        <is>
          <r>
            <t xml:space="preserve">Servente</t>
          </r>
        </is>
      </c>
      <c r="C4291" s="18" t="inlineStr">
        <is>
          <r>
            <t xml:space="preserve">SP Obras</t>
          </r>
        </is>
      </c>
      <c r="D4291" s="18" t="inlineStr">
        <is>
          <r>
            <t xml:space="preserve">H</t>
          </r>
        </is>
      </c>
      <c r="E4291" s="20" t="n">
        <v>0.1125</v>
      </c>
      <c r="F4291" s="21" t="n">
        <v>20.4363</v>
      </c>
      <c r="G4291" s="21" t="n">
        <f>ROUND(ROUND(E4291,4)*F4291,2)</f>
        <v>2.3</v>
      </c>
    </row>
    <row r="4292" customHeight="1" ht="15">
      <c r="A4292" s="2" t="inlineStr"/>
      <c r="B4292" s="2" t="inlineStr"/>
      <c r="C4292" s="2" t="inlineStr"/>
      <c r="D4292" s="2" t="inlineStr"/>
      <c r="E4292" s="22" t="inlineStr">
        <is>
          <r>
            <t xml:space="preserve">TOTAL Mão de Obra:</t>
          </r>
        </is>
      </c>
      <c r="F4292" s="22" t="inlineStr"/>
      <c r="G4292" s="23" t="n">
        <f>SUM(G4290:G4291)</f>
        <v>4.79</v>
      </c>
    </row>
    <row r="4293" customHeight="1" ht="15">
      <c r="A4293" s="2" t="inlineStr"/>
      <c r="B4293" s="2" t="inlineStr"/>
      <c r="C4293" s="2" t="inlineStr"/>
      <c r="D4293" s="2" t="inlineStr"/>
      <c r="E4293" s="24" t="inlineStr">
        <is>
          <r>
            <t xml:space="preserve">VALOR:</t>
          </r>
        </is>
      </c>
      <c r="F4293" s="24" t="inlineStr"/>
      <c r="G4293" s="25" t="n">
        <f>ROUND(SUM(G4284,G4288,G4292),2)</f>
        <v>7.21</v>
      </c>
    </row>
    <row r="4294" customHeight="1" ht="10">
      <c r="A4294" s="2" t="inlineStr"/>
      <c r="B4294" s="2" t="inlineStr"/>
      <c r="C4294" s="2" t="inlineStr"/>
      <c r="D4294" s="2" t="inlineStr"/>
      <c r="E4294" s="14" t="inlineStr"/>
      <c r="F4294" s="14" t="inlineStr"/>
      <c r="G4294" s="14" t="inlineStr"/>
    </row>
    <row r="4295" customHeight="1" ht="20">
      <c r="A4295" s="15" t="inlineStr">
        <is>
          <r>
            <t xml:space="preserve">5.3.2. ​17.02.140​ Emboço desempenado com espuma de poliéster​ (M2)</t>
          </r>
        </is>
      </c>
      <c r="B4295" s="15" t="inlineStr"/>
      <c r="C4295" s="15" t="inlineStr"/>
      <c r="D4295" s="15" t="inlineStr"/>
      <c r="E4295" s="15" t="inlineStr"/>
      <c r="F4295" s="15" t="inlineStr"/>
      <c r="G4295" s="15" t="inlineStr"/>
    </row>
    <row r="4296" customHeight="1" ht="15">
      <c r="A4296" s="16" t="inlineStr">
        <is>
          <r>
            <t xml:space="preserve">Equipamento</t>
          </r>
        </is>
      </c>
      <c r="B4296" s="16" t="inlineStr"/>
      <c r="C4296" s="17" t="inlineStr">
        <is>
          <r>
            <t xml:space="preserve">FONTE</t>
          </r>
        </is>
      </c>
      <c r="D4296" s="17" t="inlineStr">
        <is>
          <r>
            <t xml:space="preserve">UNID</t>
          </r>
        </is>
      </c>
      <c r="E4296" s="17" t="inlineStr">
        <is>
          <r>
            <t xml:space="preserve">COEFICIENTE</t>
          </r>
        </is>
      </c>
      <c r="F4296" s="17" t="inlineStr">
        <is>
          <r>
            <t xml:space="preserve">PREÇO UNITÁRIO</t>
          </r>
        </is>
      </c>
      <c r="G4296" s="17" t="inlineStr">
        <is>
          <r>
            <t xml:space="preserve">TOTAL</t>
          </r>
        </is>
      </c>
    </row>
    <row r="4297" customHeight="1" ht="29">
      <c r="A4297" s="18" t="inlineStr">
        <is>
          <r>
            <t xml:space="preserve">S.01.000.080125</t>
          </r>
        </is>
      </c>
      <c r="B4297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297" s="18" t="inlineStr">
        <is>
          <r>
            <t xml:space="preserve">SP Obras</t>
          </r>
        </is>
      </c>
      <c r="D4297" s="18" t="inlineStr">
        <is>
          <r>
            <t xml:space="preserve">H</t>
          </r>
        </is>
      </c>
      <c r="E4297" s="20" t="n">
        <v>0.0086</v>
      </c>
      <c r="F4297" s="21" t="n">
        <v>29.83</v>
      </c>
      <c r="G4297" s="21" t="n">
        <f>ROUND(ROUND(E4297,4)*F4297,2)</f>
        <v>0.26</v>
      </c>
    </row>
    <row r="4298" customHeight="1" ht="15">
      <c r="A4298" s="2" t="inlineStr"/>
      <c r="B4298" s="2" t="inlineStr"/>
      <c r="C4298" s="2" t="inlineStr"/>
      <c r="D4298" s="2" t="inlineStr"/>
      <c r="E4298" s="22" t="inlineStr">
        <is>
          <r>
            <t xml:space="preserve">TOTAL Equipamento:</t>
          </r>
        </is>
      </c>
      <c r="F4298" s="22" t="inlineStr"/>
      <c r="G4298" s="23" t="n">
        <f>SUM(G4297:G4297)</f>
        <v>0.26</v>
      </c>
    </row>
    <row r="4299" customHeight="1" ht="15">
      <c r="A4299" s="16" t="inlineStr">
        <is>
          <r>
            <t xml:space="preserve">Material</t>
          </r>
        </is>
      </c>
      <c r="B4299" s="16" t="inlineStr"/>
      <c r="C4299" s="17" t="inlineStr">
        <is>
          <r>
            <t xml:space="preserve">FONTE</t>
          </r>
        </is>
      </c>
      <c r="D4299" s="17" t="inlineStr">
        <is>
          <r>
            <t xml:space="preserve">UNID</t>
          </r>
        </is>
      </c>
      <c r="E4299" s="17" t="inlineStr">
        <is>
          <r>
            <t xml:space="preserve">COEFICIENTE</t>
          </r>
        </is>
      </c>
      <c r="F4299" s="17" t="inlineStr">
        <is>
          <r>
            <t xml:space="preserve">PREÇO UNITÁRIO</t>
          </r>
        </is>
      </c>
      <c r="G4299" s="17" t="inlineStr">
        <is>
          <r>
            <t xml:space="preserve">TOTAL</t>
          </r>
        </is>
      </c>
    </row>
    <row r="4300" customHeight="1" ht="29">
      <c r="A4300" s="18" t="inlineStr">
        <is>
          <r>
            <t xml:space="preserve">B.04.000.020503</t>
          </r>
        </is>
      </c>
      <c r="B4300" s="19" t="inlineStr">
        <is>
          <r>
            <t xml:space="preserve">Areia média lavada (a granel caçamba fechada)</t>
          </r>
        </is>
      </c>
      <c r="C4300" s="18" t="inlineStr">
        <is>
          <r>
            <t xml:space="preserve">SP Obras</t>
          </r>
        </is>
      </c>
      <c r="D4300" s="18" t="inlineStr">
        <is>
          <r>
            <t xml:space="preserve">M3</t>
          </r>
        </is>
      </c>
      <c r="E4300" s="20" t="n">
        <v>0.0255</v>
      </c>
      <c r="F4300" s="21" t="n">
        <v>170.0</v>
      </c>
      <c r="G4300" s="21" t="n">
        <f>ROUND(ROUND(E4300,4)*F4300,2)</f>
        <v>4.34</v>
      </c>
    </row>
    <row r="4301" customHeight="1" ht="29">
      <c r="A4301" s="18" t="inlineStr">
        <is>
          <r>
            <t xml:space="preserve">B.03.000.020505</t>
          </r>
        </is>
      </c>
      <c r="B4301" s="19" t="inlineStr">
        <is>
          <r>
            <t xml:space="preserve">Cal hidratada (saco de 20 kg)</t>
          </r>
        </is>
      </c>
      <c r="C4301" s="18" t="inlineStr">
        <is>
          <r>
            <t xml:space="preserve">SP Obras</t>
          </r>
        </is>
      </c>
      <c r="D4301" s="18" t="inlineStr">
        <is>
          <r>
            <t xml:space="preserve">KG</t>
          </r>
        </is>
      </c>
      <c r="E4301" s="20" t="n">
        <v>4.54</v>
      </c>
      <c r="F4301" s="21" t="n">
        <v>0.88</v>
      </c>
      <c r="G4301" s="21" t="n">
        <f>ROUND(ROUND(E4301,4)*F4301,2)</f>
        <v>4.0</v>
      </c>
    </row>
    <row r="4302" customHeight="1" ht="29">
      <c r="A4302" s="18" t="inlineStr">
        <is>
          <r>
            <t xml:space="preserve">B.02.000.020508</t>
          </r>
        </is>
      </c>
      <c r="B4302" s="19" t="inlineStr">
        <is>
          <r>
            <t xml:space="preserve">Cimento CPII-E-32 (sacos de 50 kg)</t>
          </r>
        </is>
      </c>
      <c r="C4302" s="18" t="inlineStr">
        <is>
          <r>
            <t xml:space="preserve">SP Obras</t>
          </r>
        </is>
      </c>
      <c r="D4302" s="18" t="inlineStr">
        <is>
          <r>
            <t xml:space="preserve">KG</t>
          </r>
        </is>
      </c>
      <c r="E4302" s="20" t="n">
        <v>2.28</v>
      </c>
      <c r="F4302" s="21" t="n">
        <v>0.65</v>
      </c>
      <c r="G4302" s="21" t="n">
        <f>ROUND(ROUND(E4302,4)*F4302,2)</f>
        <v>1.48</v>
      </c>
    </row>
    <row r="4303" customHeight="1" ht="15">
      <c r="A4303" s="2" t="inlineStr"/>
      <c r="B4303" s="2" t="inlineStr"/>
      <c r="C4303" s="2" t="inlineStr"/>
      <c r="D4303" s="2" t="inlineStr"/>
      <c r="E4303" s="22" t="inlineStr">
        <is>
          <r>
            <t xml:space="preserve">TOTAL Material:</t>
          </r>
        </is>
      </c>
      <c r="F4303" s="22" t="inlineStr"/>
      <c r="G4303" s="23" t="n">
        <f>SUM(G4300:G4302)</f>
        <v>9.82</v>
      </c>
    </row>
    <row r="4304" customHeight="1" ht="15">
      <c r="A4304" s="16" t="inlineStr">
        <is>
          <r>
            <t xml:space="preserve">Mão de Obra</t>
          </r>
        </is>
      </c>
      <c r="B4304" s="16" t="inlineStr"/>
      <c r="C4304" s="17" t="inlineStr">
        <is>
          <r>
            <t xml:space="preserve">FONTE</t>
          </r>
        </is>
      </c>
      <c r="D4304" s="17" t="inlineStr">
        <is>
          <r>
            <t xml:space="preserve">UNID</t>
          </r>
        </is>
      </c>
      <c r="E4304" s="17" t="inlineStr">
        <is>
          <r>
            <t xml:space="preserve">COEFICIENTE</t>
          </r>
        </is>
      </c>
      <c r="F4304" s="17" t="inlineStr">
        <is>
          <r>
            <t xml:space="preserve">PREÇO UNITÁRIO</t>
          </r>
        </is>
      </c>
      <c r="G4304" s="17" t="inlineStr">
        <is>
          <r>
            <t xml:space="preserve">TOTAL</t>
          </r>
        </is>
      </c>
    </row>
    <row r="4305" customHeight="1" ht="29">
      <c r="A4305" s="18" t="inlineStr">
        <is>
          <r>
            <t xml:space="preserve">B.01.000.010139</t>
          </r>
        </is>
      </c>
      <c r="B4305" s="19" t="inlineStr">
        <is>
          <r>
            <t xml:space="preserve">Pedreiro</t>
          </r>
        </is>
      </c>
      <c r="C4305" s="18" t="inlineStr">
        <is>
          <r>
            <t xml:space="preserve">SP Obras</t>
          </r>
        </is>
      </c>
      <c r="D4305" s="18" t="inlineStr">
        <is>
          <r>
            <t xml:space="preserve">H</t>
          </r>
        </is>
      </c>
      <c r="E4305" s="20" t="n">
        <v>0.4</v>
      </c>
      <c r="F4305" s="21" t="n">
        <v>24.8727</v>
      </c>
      <c r="G4305" s="21" t="n">
        <f>ROUND(ROUND(E4305,4)*F4305,2)</f>
        <v>9.95</v>
      </c>
    </row>
    <row r="4306" customHeight="1" ht="29">
      <c r="A4306" s="18" t="inlineStr">
        <is>
          <r>
            <t xml:space="preserve">B.01.000.010146</t>
          </r>
        </is>
      </c>
      <c r="B4306" s="19" t="inlineStr">
        <is>
          <r>
            <t xml:space="preserve">Servente</t>
          </r>
        </is>
      </c>
      <c r="C4306" s="18" t="inlineStr">
        <is>
          <r>
            <t xml:space="preserve">SP Obras</t>
          </r>
        </is>
      </c>
      <c r="D4306" s="18" t="inlineStr">
        <is>
          <r>
            <t xml:space="preserve">H</t>
          </r>
        </is>
      </c>
      <c r="E4306" s="20" t="n">
        <v>0.4</v>
      </c>
      <c r="F4306" s="21" t="n">
        <v>20.4363</v>
      </c>
      <c r="G4306" s="21" t="n">
        <f>ROUND(ROUND(E4306,4)*F4306,2)</f>
        <v>8.17</v>
      </c>
    </row>
    <row r="4307" customHeight="1" ht="15">
      <c r="A4307" s="2" t="inlineStr"/>
      <c r="B4307" s="2" t="inlineStr"/>
      <c r="C4307" s="2" t="inlineStr"/>
      <c r="D4307" s="2" t="inlineStr"/>
      <c r="E4307" s="22" t="inlineStr">
        <is>
          <r>
            <t xml:space="preserve">TOTAL Mão de Obra:</t>
          </r>
        </is>
      </c>
      <c r="F4307" s="22" t="inlineStr"/>
      <c r="G4307" s="23" t="n">
        <f>SUM(G4305:G4306)</f>
        <v>18.12</v>
      </c>
    </row>
    <row r="4308" customHeight="1" ht="15">
      <c r="A4308" s="2" t="inlineStr"/>
      <c r="B4308" s="2" t="inlineStr"/>
      <c r="C4308" s="2" t="inlineStr"/>
      <c r="D4308" s="2" t="inlineStr"/>
      <c r="E4308" s="24" t="inlineStr">
        <is>
          <r>
            <t xml:space="preserve">VALOR:</t>
          </r>
        </is>
      </c>
      <c r="F4308" s="24" t="inlineStr"/>
      <c r="G4308" s="25" t="n">
        <f>ROUND(SUM(G4298,G4303,G4307),2)</f>
        <v>28.21</v>
      </c>
    </row>
    <row r="4309" customHeight="1" ht="10">
      <c r="A4309" s="2" t="inlineStr"/>
      <c r="B4309" s="2" t="inlineStr"/>
      <c r="C4309" s="2" t="inlineStr"/>
      <c r="D4309" s="2" t="inlineStr"/>
      <c r="E4309" s="14" t="inlineStr"/>
      <c r="F4309" s="14" t="inlineStr"/>
      <c r="G4309" s="14" t="inlineStr"/>
    </row>
    <row r="4310" customHeight="1" ht="20">
      <c r="A4310" s="15" t="inlineStr">
        <is>
          <r>
            <t xml:space="preserve">5.4.1. ​11.18.040​ Lastro de pedra britada​ (M3)</t>
          </r>
        </is>
      </c>
      <c r="B4310" s="15" t="inlineStr"/>
      <c r="C4310" s="15" t="inlineStr"/>
      <c r="D4310" s="15" t="inlineStr"/>
      <c r="E4310" s="15" t="inlineStr"/>
      <c r="F4310" s="15" t="inlineStr"/>
      <c r="G4310" s="15" t="inlineStr"/>
    </row>
    <row r="4311" customHeight="1" ht="15">
      <c r="A4311" s="16" t="inlineStr">
        <is>
          <r>
            <t xml:space="preserve">Material</t>
          </r>
        </is>
      </c>
      <c r="B4311" s="16" t="inlineStr"/>
      <c r="C4311" s="17" t="inlineStr">
        <is>
          <r>
            <t xml:space="preserve">FONTE</t>
          </r>
        </is>
      </c>
      <c r="D4311" s="17" t="inlineStr">
        <is>
          <r>
            <t xml:space="preserve">UNID</t>
          </r>
        </is>
      </c>
      <c r="E4311" s="17" t="inlineStr">
        <is>
          <r>
            <t xml:space="preserve">COEFICIENTE</t>
          </r>
        </is>
      </c>
      <c r="F4311" s="17" t="inlineStr">
        <is>
          <r>
            <t xml:space="preserve">PREÇO UNITÁRIO</t>
          </r>
        </is>
      </c>
      <c r="G4311" s="17" t="inlineStr">
        <is>
          <r>
            <t xml:space="preserve">TOTAL</t>
          </r>
        </is>
      </c>
    </row>
    <row r="4312" customHeight="1" ht="29">
      <c r="A4312" s="18" t="inlineStr">
        <is>
          <r>
            <t xml:space="preserve">B.05.000.020518</t>
          </r>
        </is>
      </c>
      <c r="B4312" s="19" t="inlineStr">
        <is>
          <r>
            <t xml:space="preserve">Pedra britada nº médios 1.2.3 e 4 (a granel)</t>
          </r>
        </is>
      </c>
      <c r="C4312" s="18" t="inlineStr">
        <is>
          <r>
            <t xml:space="preserve">SP Obras</t>
          </r>
        </is>
      </c>
      <c r="D4312" s="18" t="inlineStr">
        <is>
          <r>
            <t xml:space="preserve">M3</t>
          </r>
        </is>
      </c>
      <c r="E4312" s="20" t="n">
        <v>1.2</v>
      </c>
      <c r="F4312" s="21" t="n">
        <v>154.13</v>
      </c>
      <c r="G4312" s="21" t="n">
        <f>ROUND(ROUND(E4312,4)*F4312,2)</f>
        <v>184.96</v>
      </c>
    </row>
    <row r="4313" customHeight="1" ht="15">
      <c r="A4313" s="2" t="inlineStr"/>
      <c r="B4313" s="2" t="inlineStr"/>
      <c r="C4313" s="2" t="inlineStr"/>
      <c r="D4313" s="2" t="inlineStr"/>
      <c r="E4313" s="22" t="inlineStr">
        <is>
          <r>
            <t xml:space="preserve">TOTAL Material:</t>
          </r>
        </is>
      </c>
      <c r="F4313" s="22" t="inlineStr"/>
      <c r="G4313" s="23" t="n">
        <f>SUM(G4312:G4312)</f>
        <v>184.96</v>
      </c>
    </row>
    <row r="4314" customHeight="1" ht="15">
      <c r="A4314" s="16" t="inlineStr">
        <is>
          <r>
            <t xml:space="preserve">Mão de Obra</t>
          </r>
        </is>
      </c>
      <c r="B4314" s="16" t="inlineStr"/>
      <c r="C4314" s="17" t="inlineStr">
        <is>
          <r>
            <t xml:space="preserve">FONTE</t>
          </r>
        </is>
      </c>
      <c r="D4314" s="17" t="inlineStr">
        <is>
          <r>
            <t xml:space="preserve">UNID</t>
          </r>
        </is>
      </c>
      <c r="E4314" s="17" t="inlineStr">
        <is>
          <r>
            <t xml:space="preserve">COEFICIENTE</t>
          </r>
        </is>
      </c>
      <c r="F4314" s="17" t="inlineStr">
        <is>
          <r>
            <t xml:space="preserve">PREÇO UNITÁRIO</t>
          </r>
        </is>
      </c>
      <c r="G4314" s="17" t="inlineStr">
        <is>
          <r>
            <t xml:space="preserve">TOTAL</t>
          </r>
        </is>
      </c>
    </row>
    <row r="4315" customHeight="1" ht="29">
      <c r="A4315" s="18" t="inlineStr">
        <is>
          <r>
            <t xml:space="preserve">B.01.000.010146</t>
          </r>
        </is>
      </c>
      <c r="B4315" s="19" t="inlineStr">
        <is>
          <r>
            <t xml:space="preserve">Servente</t>
          </r>
        </is>
      </c>
      <c r="C4315" s="18" t="inlineStr">
        <is>
          <r>
            <t xml:space="preserve">SP Obras</t>
          </r>
        </is>
      </c>
      <c r="D4315" s="18" t="inlineStr">
        <is>
          <r>
            <t xml:space="preserve">H</t>
          </r>
        </is>
      </c>
      <c r="E4315" s="20" t="n">
        <v>1.5</v>
      </c>
      <c r="F4315" s="21" t="n">
        <v>20.4363</v>
      </c>
      <c r="G4315" s="21" t="n">
        <f>ROUND(ROUND(E4315,4)*F4315,2)</f>
        <v>30.65</v>
      </c>
    </row>
    <row r="4316" customHeight="1" ht="15">
      <c r="A4316" s="2" t="inlineStr"/>
      <c r="B4316" s="2" t="inlineStr"/>
      <c r="C4316" s="2" t="inlineStr"/>
      <c r="D4316" s="2" t="inlineStr"/>
      <c r="E4316" s="22" t="inlineStr">
        <is>
          <r>
            <t xml:space="preserve">TOTAL Mão de Obra:</t>
          </r>
        </is>
      </c>
      <c r="F4316" s="22" t="inlineStr"/>
      <c r="G4316" s="23" t="n">
        <f>SUM(G4315:G4315)</f>
        <v>30.65</v>
      </c>
    </row>
    <row r="4317" customHeight="1" ht="15">
      <c r="A4317" s="2" t="inlineStr"/>
      <c r="B4317" s="2" t="inlineStr"/>
      <c r="C4317" s="2" t="inlineStr"/>
      <c r="D4317" s="2" t="inlineStr"/>
      <c r="E4317" s="24" t="inlineStr">
        <is>
          <r>
            <t xml:space="preserve">VALOR:</t>
          </r>
        </is>
      </c>
      <c r="F4317" s="24" t="inlineStr"/>
      <c r="G4317" s="25" t="n">
        <f>ROUND(SUM(G4313,G4316),2)</f>
        <v>215.62</v>
      </c>
    </row>
    <row r="4318" customHeight="1" ht="10">
      <c r="A4318" s="2" t="inlineStr"/>
      <c r="B4318" s="2" t="inlineStr"/>
      <c r="C4318" s="2" t="inlineStr"/>
      <c r="D4318" s="2" t="inlineStr"/>
      <c r="E4318" s="14" t="inlineStr"/>
      <c r="F4318" s="14" t="inlineStr"/>
      <c r="G4318" s="14" t="inlineStr"/>
    </row>
    <row r="4319" customHeight="1" ht="20">
      <c r="A4319" s="15" t="inlineStr">
        <is>
          <r>
            <t xml:space="preserve">5.4.2. ​17.01.020​ Argamassa de regularização e/ou proteção​ (M3)</t>
          </r>
        </is>
      </c>
      <c r="B4319" s="15" t="inlineStr"/>
      <c r="C4319" s="15" t="inlineStr"/>
      <c r="D4319" s="15" t="inlineStr"/>
      <c r="E4319" s="15" t="inlineStr"/>
      <c r="F4319" s="15" t="inlineStr"/>
      <c r="G4319" s="15" t="inlineStr"/>
    </row>
    <row r="4320" customHeight="1" ht="15">
      <c r="A4320" s="16" t="inlineStr">
        <is>
          <r>
            <t xml:space="preserve">Equipamento</t>
          </r>
        </is>
      </c>
      <c r="B4320" s="16" t="inlineStr"/>
      <c r="C4320" s="17" t="inlineStr">
        <is>
          <r>
            <t xml:space="preserve">FONTE</t>
          </r>
        </is>
      </c>
      <c r="D4320" s="17" t="inlineStr">
        <is>
          <r>
            <t xml:space="preserve">UNID</t>
          </r>
        </is>
      </c>
      <c r="E4320" s="17" t="inlineStr">
        <is>
          <r>
            <t xml:space="preserve">COEFICIENTE</t>
          </r>
        </is>
      </c>
      <c r="F4320" s="17" t="inlineStr">
        <is>
          <r>
            <t xml:space="preserve">PREÇO UNITÁRIO</t>
          </r>
        </is>
      </c>
      <c r="G4320" s="17" t="inlineStr">
        <is>
          <r>
            <t xml:space="preserve">TOTAL</t>
          </r>
        </is>
      </c>
    </row>
    <row r="4321" customHeight="1" ht="29">
      <c r="A4321" s="18" t="inlineStr">
        <is>
          <r>
            <t xml:space="preserve">S.01.000.080125</t>
          </r>
        </is>
      </c>
      <c r="B4321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321" s="18" t="inlineStr">
        <is>
          <r>
            <t xml:space="preserve">SP Obras</t>
          </r>
        </is>
      </c>
      <c r="D4321" s="18" t="inlineStr">
        <is>
          <r>
            <t xml:space="preserve">H</t>
          </r>
        </is>
      </c>
      <c r="E4321" s="20" t="n">
        <v>0.43</v>
      </c>
      <c r="F4321" s="21" t="n">
        <v>29.83</v>
      </c>
      <c r="G4321" s="21" t="n">
        <f>ROUND(ROUND(E4321,4)*F4321,2)</f>
        <v>12.83</v>
      </c>
    </row>
    <row r="4322" customHeight="1" ht="15">
      <c r="A4322" s="2" t="inlineStr"/>
      <c r="B4322" s="2" t="inlineStr"/>
      <c r="C4322" s="2" t="inlineStr"/>
      <c r="D4322" s="2" t="inlineStr"/>
      <c r="E4322" s="22" t="inlineStr">
        <is>
          <r>
            <t xml:space="preserve">TOTAL Equipamento:</t>
          </r>
        </is>
      </c>
      <c r="F4322" s="22" t="inlineStr"/>
      <c r="G4322" s="23" t="n">
        <f>SUM(G4321:G4321)</f>
        <v>12.83</v>
      </c>
    </row>
    <row r="4323" customHeight="1" ht="15">
      <c r="A4323" s="16" t="inlineStr">
        <is>
          <r>
            <t xml:space="preserve">Material</t>
          </r>
        </is>
      </c>
      <c r="B4323" s="16" t="inlineStr"/>
      <c r="C4323" s="17" t="inlineStr">
        <is>
          <r>
            <t xml:space="preserve">FONTE</t>
          </r>
        </is>
      </c>
      <c r="D4323" s="17" t="inlineStr">
        <is>
          <r>
            <t xml:space="preserve">UNID</t>
          </r>
        </is>
      </c>
      <c r="E4323" s="17" t="inlineStr">
        <is>
          <r>
            <t xml:space="preserve">COEFICIENTE</t>
          </r>
        </is>
      </c>
      <c r="F4323" s="17" t="inlineStr">
        <is>
          <r>
            <t xml:space="preserve">PREÇO UNITÁRIO</t>
          </r>
        </is>
      </c>
      <c r="G4323" s="17" t="inlineStr">
        <is>
          <r>
            <t xml:space="preserve">TOTAL</t>
          </r>
        </is>
      </c>
    </row>
    <row r="4324" customHeight="1" ht="29">
      <c r="A4324" s="18" t="inlineStr">
        <is>
          <r>
            <t xml:space="preserve">B.04.000.020503</t>
          </r>
        </is>
      </c>
      <c r="B4324" s="19" t="inlineStr">
        <is>
          <r>
            <t xml:space="preserve">Areia média lavada (a granel caçamba fechada)</t>
          </r>
        </is>
      </c>
      <c r="C4324" s="18" t="inlineStr">
        <is>
          <r>
            <t xml:space="preserve">SP Obras</t>
          </r>
        </is>
      </c>
      <c r="D4324" s="18" t="inlineStr">
        <is>
          <r>
            <t xml:space="preserve">M3</t>
          </r>
        </is>
      </c>
      <c r="E4324" s="20" t="n">
        <v>1.045</v>
      </c>
      <c r="F4324" s="21" t="n">
        <v>170.0</v>
      </c>
      <c r="G4324" s="21" t="n">
        <f>ROUND(ROUND(E4324,4)*F4324,2)</f>
        <v>177.65</v>
      </c>
    </row>
    <row r="4325" customHeight="1" ht="29">
      <c r="A4325" s="18" t="inlineStr">
        <is>
          <r>
            <t xml:space="preserve">B.02.000.020508</t>
          </r>
        </is>
      </c>
      <c r="B4325" s="19" t="inlineStr">
        <is>
          <r>
            <t xml:space="preserve">Cimento CPII-E-32 (sacos de 50 kg)</t>
          </r>
        </is>
      </c>
      <c r="C4325" s="18" t="inlineStr">
        <is>
          <r>
            <t xml:space="preserve">SP Obras</t>
          </r>
        </is>
      </c>
      <c r="D4325" s="18" t="inlineStr">
        <is>
          <r>
            <t xml:space="preserve">KG</t>
          </r>
        </is>
      </c>
      <c r="E4325" s="20" t="n">
        <v>453.0</v>
      </c>
      <c r="F4325" s="21" t="n">
        <v>0.65</v>
      </c>
      <c r="G4325" s="21" t="n">
        <f>ROUND(ROUND(E4325,4)*F4325,2)</f>
        <v>294.45</v>
      </c>
    </row>
    <row r="4326" customHeight="1" ht="15">
      <c r="A4326" s="2" t="inlineStr"/>
      <c r="B4326" s="2" t="inlineStr"/>
      <c r="C4326" s="2" t="inlineStr"/>
      <c r="D4326" s="2" t="inlineStr"/>
      <c r="E4326" s="22" t="inlineStr">
        <is>
          <r>
            <t xml:space="preserve">TOTAL Material:</t>
          </r>
        </is>
      </c>
      <c r="F4326" s="22" t="inlineStr"/>
      <c r="G4326" s="23" t="n">
        <f>SUM(G4324:G4325)</f>
        <v>472.1</v>
      </c>
    </row>
    <row r="4327" customHeight="1" ht="15">
      <c r="A4327" s="16" t="inlineStr">
        <is>
          <r>
            <t xml:space="preserve">Mão de Obra</t>
          </r>
        </is>
      </c>
      <c r="B4327" s="16" t="inlineStr"/>
      <c r="C4327" s="17" t="inlineStr">
        <is>
          <r>
            <t xml:space="preserve">FONTE</t>
          </r>
        </is>
      </c>
      <c r="D4327" s="17" t="inlineStr">
        <is>
          <r>
            <t xml:space="preserve">UNID</t>
          </r>
        </is>
      </c>
      <c r="E4327" s="17" t="inlineStr">
        <is>
          <r>
            <t xml:space="preserve">COEFICIENTE</t>
          </r>
        </is>
      </c>
      <c r="F4327" s="17" t="inlineStr">
        <is>
          <r>
            <t xml:space="preserve">PREÇO UNITÁRIO</t>
          </r>
        </is>
      </c>
      <c r="G4327" s="17" t="inlineStr">
        <is>
          <r>
            <t xml:space="preserve">TOTAL</t>
          </r>
        </is>
      </c>
    </row>
    <row r="4328" customHeight="1" ht="29">
      <c r="A4328" s="18" t="inlineStr">
        <is>
          <r>
            <t xml:space="preserve">B.01.000.010139</t>
          </r>
        </is>
      </c>
      <c r="B4328" s="19" t="inlineStr">
        <is>
          <r>
            <t xml:space="preserve">Pedreiro</t>
          </r>
        </is>
      </c>
      <c r="C4328" s="18" t="inlineStr">
        <is>
          <r>
            <t xml:space="preserve">SP Obras</t>
          </r>
        </is>
      </c>
      <c r="D4328" s="18" t="inlineStr">
        <is>
          <r>
            <t xml:space="preserve">H</t>
          </r>
        </is>
      </c>
      <c r="E4328" s="20" t="n">
        <v>6.0</v>
      </c>
      <c r="F4328" s="21" t="n">
        <v>24.8727</v>
      </c>
      <c r="G4328" s="21" t="n">
        <f>ROUND(ROUND(E4328,4)*F4328,2)</f>
        <v>149.24</v>
      </c>
    </row>
    <row r="4329" customHeight="1" ht="29">
      <c r="A4329" s="18" t="inlineStr">
        <is>
          <r>
            <t xml:space="preserve">B.01.000.010146</t>
          </r>
        </is>
      </c>
      <c r="B4329" s="19" t="inlineStr">
        <is>
          <r>
            <t xml:space="preserve">Servente</t>
          </r>
        </is>
      </c>
      <c r="C4329" s="18" t="inlineStr">
        <is>
          <r>
            <t xml:space="preserve">SP Obras</t>
          </r>
        </is>
      </c>
      <c r="D4329" s="18" t="inlineStr">
        <is>
          <r>
            <t xml:space="preserve">H</t>
          </r>
        </is>
      </c>
      <c r="E4329" s="20" t="n">
        <v>8.5</v>
      </c>
      <c r="F4329" s="21" t="n">
        <v>20.4363</v>
      </c>
      <c r="G4329" s="21" t="n">
        <f>ROUND(ROUND(E4329,4)*F4329,2)</f>
        <v>173.71</v>
      </c>
    </row>
    <row r="4330" customHeight="1" ht="15">
      <c r="A4330" s="2" t="inlineStr"/>
      <c r="B4330" s="2" t="inlineStr"/>
      <c r="C4330" s="2" t="inlineStr"/>
      <c r="D4330" s="2" t="inlineStr"/>
      <c r="E4330" s="22" t="inlineStr">
        <is>
          <r>
            <t xml:space="preserve">TOTAL Mão de Obra:</t>
          </r>
        </is>
      </c>
      <c r="F4330" s="22" t="inlineStr"/>
      <c r="G4330" s="23" t="n">
        <f>SUM(G4328:G4329)</f>
        <v>322.95</v>
      </c>
    </row>
    <row r="4331" customHeight="1" ht="15">
      <c r="A4331" s="2" t="inlineStr"/>
      <c r="B4331" s="2" t="inlineStr"/>
      <c r="C4331" s="2" t="inlineStr"/>
      <c r="D4331" s="2" t="inlineStr"/>
      <c r="E4331" s="24" t="inlineStr">
        <is>
          <r>
            <t xml:space="preserve">VALOR:</t>
          </r>
        </is>
      </c>
      <c r="F4331" s="24" t="inlineStr"/>
      <c r="G4331" s="25" t="n">
        <f>ROUND(SUM(G4322,G4326,G4330),2)</f>
        <v>807.89</v>
      </c>
    </row>
    <row r="4332" customHeight="1" ht="10">
      <c r="A4332" s="2" t="inlineStr"/>
      <c r="B4332" s="2" t="inlineStr"/>
      <c r="C4332" s="2" t="inlineStr"/>
      <c r="D4332" s="2" t="inlineStr"/>
      <c r="E4332" s="14" t="inlineStr"/>
      <c r="F4332" s="14" t="inlineStr"/>
      <c r="G4332" s="14" t="inlineStr"/>
    </row>
    <row r="4333" customHeight="1" ht="20">
      <c r="A4333" s="15" t="inlineStr">
        <is>
          <r>
            <t xml:space="preserve">5.4.3. ​17.01.040​ Lastro de concreto impermeabilizado​ (M3)</t>
          </r>
        </is>
      </c>
      <c r="B4333" s="15" t="inlineStr"/>
      <c r="C4333" s="15" t="inlineStr"/>
      <c r="D4333" s="15" t="inlineStr"/>
      <c r="E4333" s="15" t="inlineStr"/>
      <c r="F4333" s="15" t="inlineStr"/>
      <c r="G4333" s="15" t="inlineStr"/>
    </row>
    <row r="4334" customHeight="1" ht="15">
      <c r="A4334" s="16" t="inlineStr">
        <is>
          <r>
            <t xml:space="preserve">Equipamento</t>
          </r>
        </is>
      </c>
      <c r="B4334" s="16" t="inlineStr"/>
      <c r="C4334" s="17" t="inlineStr">
        <is>
          <r>
            <t xml:space="preserve">FONTE</t>
          </r>
        </is>
      </c>
      <c r="D4334" s="17" t="inlineStr">
        <is>
          <r>
            <t xml:space="preserve">UNID</t>
          </r>
        </is>
      </c>
      <c r="E4334" s="17" t="inlineStr">
        <is>
          <r>
            <t xml:space="preserve">COEFICIENTE</t>
          </r>
        </is>
      </c>
      <c r="F4334" s="17" t="inlineStr">
        <is>
          <r>
            <t xml:space="preserve">PREÇO UNITÁRIO</t>
          </r>
        </is>
      </c>
      <c r="G4334" s="17" t="inlineStr">
        <is>
          <r>
            <t xml:space="preserve">TOTAL</t>
          </r>
        </is>
      </c>
    </row>
    <row r="4335" customHeight="1" ht="29">
      <c r="A4335" s="18" t="inlineStr">
        <is>
          <r>
            <t xml:space="preserve">S.01.000.080125</t>
          </r>
        </is>
      </c>
      <c r="B433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335" s="18" t="inlineStr">
        <is>
          <r>
            <t xml:space="preserve">SP Obras</t>
          </r>
        </is>
      </c>
      <c r="D4335" s="18" t="inlineStr">
        <is>
          <r>
            <t xml:space="preserve">H</t>
          </r>
        </is>
      </c>
      <c r="E4335" s="20" t="n">
        <v>0.43</v>
      </c>
      <c r="F4335" s="21" t="n">
        <v>29.83</v>
      </c>
      <c r="G4335" s="21" t="n">
        <f>ROUND(ROUND(E4335,4)*F4335,2)</f>
        <v>12.83</v>
      </c>
    </row>
    <row r="4336" customHeight="1" ht="15">
      <c r="A4336" s="2" t="inlineStr"/>
      <c r="B4336" s="2" t="inlineStr"/>
      <c r="C4336" s="2" t="inlineStr"/>
      <c r="D4336" s="2" t="inlineStr"/>
      <c r="E4336" s="22" t="inlineStr">
        <is>
          <r>
            <t xml:space="preserve">TOTAL Equipamento:</t>
          </r>
        </is>
      </c>
      <c r="F4336" s="22" t="inlineStr"/>
      <c r="G4336" s="23" t="n">
        <f>SUM(G4335:G4335)</f>
        <v>12.83</v>
      </c>
    </row>
    <row r="4337" customHeight="1" ht="15">
      <c r="A4337" s="16" t="inlineStr">
        <is>
          <r>
            <t xml:space="preserve">Material</t>
          </r>
        </is>
      </c>
      <c r="B4337" s="16" t="inlineStr"/>
      <c r="C4337" s="17" t="inlineStr">
        <is>
          <r>
            <t xml:space="preserve">FONTE</t>
          </r>
        </is>
      </c>
      <c r="D4337" s="17" t="inlineStr">
        <is>
          <r>
            <t xml:space="preserve">UNID</t>
          </r>
        </is>
      </c>
      <c r="E4337" s="17" t="inlineStr">
        <is>
          <r>
            <t xml:space="preserve">COEFICIENTE</t>
          </r>
        </is>
      </c>
      <c r="F4337" s="17" t="inlineStr">
        <is>
          <r>
            <t xml:space="preserve">PREÇO UNITÁRIO</t>
          </r>
        </is>
      </c>
      <c r="G4337" s="17" t="inlineStr">
        <is>
          <r>
            <t xml:space="preserve">TOTAL</t>
          </r>
        </is>
      </c>
    </row>
    <row r="4338" customHeight="1" ht="29">
      <c r="A4338" s="18" t="inlineStr">
        <is>
          <r>
            <t xml:space="preserve">B.09.000.024069</t>
          </r>
        </is>
      </c>
      <c r="B4338" s="19" t="inlineStr">
        <is>
          <r>
            <t xml:space="preserve">Aditivo hidrófugo de pega normal; ref. Vedacit, Sika 1 / Sika ou equivalente</t>
          </r>
        </is>
      </c>
      <c r="C4338" s="18" t="inlineStr">
        <is>
          <r>
            <t xml:space="preserve">SP Obras</t>
          </r>
        </is>
      </c>
      <c r="D4338" s="18" t="inlineStr">
        <is>
          <r>
            <t xml:space="preserve">L</t>
          </r>
        </is>
      </c>
      <c r="E4338" s="20" t="n">
        <v>6.0</v>
      </c>
      <c r="F4338" s="21" t="n">
        <v>5.99</v>
      </c>
      <c r="G4338" s="21" t="n">
        <f>ROUND(ROUND(E4338,4)*F4338,2)</f>
        <v>35.94</v>
      </c>
    </row>
    <row r="4339" customHeight="1" ht="29">
      <c r="A4339" s="18" t="inlineStr">
        <is>
          <r>
            <t xml:space="preserve">B.04.000.020503</t>
          </r>
        </is>
      </c>
      <c r="B4339" s="19" t="inlineStr">
        <is>
          <r>
            <t xml:space="preserve">Areia média lavada (a granel caçamba fechada)</t>
          </r>
        </is>
      </c>
      <c r="C4339" s="18" t="inlineStr">
        <is>
          <r>
            <t xml:space="preserve">SP Obras</t>
          </r>
        </is>
      </c>
      <c r="D4339" s="18" t="inlineStr">
        <is>
          <r>
            <t xml:space="preserve">M3</t>
          </r>
        </is>
      </c>
      <c r="E4339" s="20" t="n">
        <v>0.698</v>
      </c>
      <c r="F4339" s="21" t="n">
        <v>170.0</v>
      </c>
      <c r="G4339" s="21" t="n">
        <f>ROUND(ROUND(E4339,4)*F4339,2)</f>
        <v>118.66</v>
      </c>
    </row>
    <row r="4340" customHeight="1" ht="29">
      <c r="A4340" s="18" t="inlineStr">
        <is>
          <r>
            <t xml:space="preserve">B.02.000.020508</t>
          </r>
        </is>
      </c>
      <c r="B4340" s="19" t="inlineStr">
        <is>
          <r>
            <t xml:space="preserve">Cimento CPII-E-32 (sacos de 50 kg)</t>
          </r>
        </is>
      </c>
      <c r="C4340" s="18" t="inlineStr">
        <is>
          <r>
            <t xml:space="preserve">SP Obras</t>
          </r>
        </is>
      </c>
      <c r="D4340" s="18" t="inlineStr">
        <is>
          <r>
            <t xml:space="preserve">KG</t>
          </r>
        </is>
      </c>
      <c r="E4340" s="20" t="n">
        <v>200.0</v>
      </c>
      <c r="F4340" s="21" t="n">
        <v>0.65</v>
      </c>
      <c r="G4340" s="21" t="n">
        <f>ROUND(ROUND(E4340,4)*F4340,2)</f>
        <v>130.0</v>
      </c>
    </row>
    <row r="4341" customHeight="1" ht="29">
      <c r="A4341" s="18" t="inlineStr">
        <is>
          <r>
            <t xml:space="preserve">B.05.000.020518</t>
          </r>
        </is>
      </c>
      <c r="B4341" s="19" t="inlineStr">
        <is>
          <r>
            <t xml:space="preserve">Pedra britada nº médios 1.2.3 e 4 (a granel)</t>
          </r>
        </is>
      </c>
      <c r="C4341" s="18" t="inlineStr">
        <is>
          <r>
            <t xml:space="preserve">SP Obras</t>
          </r>
        </is>
      </c>
      <c r="D4341" s="18" t="inlineStr">
        <is>
          <r>
            <t xml:space="preserve">M3</t>
          </r>
        </is>
      </c>
      <c r="E4341" s="20" t="n">
        <v>0.878</v>
      </c>
      <c r="F4341" s="21" t="n">
        <v>154.13</v>
      </c>
      <c r="G4341" s="21" t="n">
        <f>ROUND(ROUND(E4341,4)*F4341,2)</f>
        <v>135.33</v>
      </c>
    </row>
    <row r="4342" customHeight="1" ht="15">
      <c r="A4342" s="2" t="inlineStr"/>
      <c r="B4342" s="2" t="inlineStr"/>
      <c r="C4342" s="2" t="inlineStr"/>
      <c r="D4342" s="2" t="inlineStr"/>
      <c r="E4342" s="22" t="inlineStr">
        <is>
          <r>
            <t xml:space="preserve">TOTAL Material:</t>
          </r>
        </is>
      </c>
      <c r="F4342" s="22" t="inlineStr"/>
      <c r="G4342" s="23" t="n">
        <f>SUM(G4338:G4341)</f>
        <v>419.93</v>
      </c>
    </row>
    <row r="4343" customHeight="1" ht="15">
      <c r="A4343" s="16" t="inlineStr">
        <is>
          <r>
            <t xml:space="preserve">Mão de Obra</t>
          </r>
        </is>
      </c>
      <c r="B4343" s="16" t="inlineStr"/>
      <c r="C4343" s="17" t="inlineStr">
        <is>
          <r>
            <t xml:space="preserve">FONTE</t>
          </r>
        </is>
      </c>
      <c r="D4343" s="17" t="inlineStr">
        <is>
          <r>
            <t xml:space="preserve">UNID</t>
          </r>
        </is>
      </c>
      <c r="E4343" s="17" t="inlineStr">
        <is>
          <r>
            <t xml:space="preserve">COEFICIENTE</t>
          </r>
        </is>
      </c>
      <c r="F4343" s="17" t="inlineStr">
        <is>
          <r>
            <t xml:space="preserve">PREÇO UNITÁRIO</t>
          </r>
        </is>
      </c>
      <c r="G4343" s="17" t="inlineStr">
        <is>
          <r>
            <t xml:space="preserve">TOTAL</t>
          </r>
        </is>
      </c>
    </row>
    <row r="4344" customHeight="1" ht="29">
      <c r="A4344" s="18" t="inlineStr">
        <is>
          <r>
            <t xml:space="preserve">B.01.000.010139</t>
          </r>
        </is>
      </c>
      <c r="B4344" s="19" t="inlineStr">
        <is>
          <r>
            <t xml:space="preserve">Pedreiro</t>
          </r>
        </is>
      </c>
      <c r="C4344" s="18" t="inlineStr">
        <is>
          <r>
            <t xml:space="preserve">SP Obras</t>
          </r>
        </is>
      </c>
      <c r="D4344" s="18" t="inlineStr">
        <is>
          <r>
            <t xml:space="preserve">H</t>
          </r>
        </is>
      </c>
      <c r="E4344" s="20" t="n">
        <v>6.0</v>
      </c>
      <c r="F4344" s="21" t="n">
        <v>24.8727</v>
      </c>
      <c r="G4344" s="21" t="n">
        <f>ROUND(ROUND(E4344,4)*F4344,2)</f>
        <v>149.24</v>
      </c>
    </row>
    <row r="4345" customHeight="1" ht="29">
      <c r="A4345" s="18" t="inlineStr">
        <is>
          <r>
            <t xml:space="preserve">B.01.000.010146</t>
          </r>
        </is>
      </c>
      <c r="B4345" s="19" t="inlineStr">
        <is>
          <r>
            <t xml:space="preserve">Servente</t>
          </r>
        </is>
      </c>
      <c r="C4345" s="18" t="inlineStr">
        <is>
          <r>
            <t xml:space="preserve">SP Obras</t>
          </r>
        </is>
      </c>
      <c r="D4345" s="18" t="inlineStr">
        <is>
          <r>
            <t xml:space="preserve">H</t>
          </r>
        </is>
      </c>
      <c r="E4345" s="20" t="n">
        <v>8.5</v>
      </c>
      <c r="F4345" s="21" t="n">
        <v>20.4363</v>
      </c>
      <c r="G4345" s="21" t="n">
        <f>ROUND(ROUND(E4345,4)*F4345,2)</f>
        <v>173.71</v>
      </c>
    </row>
    <row r="4346" customHeight="1" ht="15">
      <c r="A4346" s="2" t="inlineStr"/>
      <c r="B4346" s="2" t="inlineStr"/>
      <c r="C4346" s="2" t="inlineStr"/>
      <c r="D4346" s="2" t="inlineStr"/>
      <c r="E4346" s="22" t="inlineStr">
        <is>
          <r>
            <t xml:space="preserve">TOTAL Mão de Obra:</t>
          </r>
        </is>
      </c>
      <c r="F4346" s="22" t="inlineStr"/>
      <c r="G4346" s="23" t="n">
        <f>SUM(G4344:G4345)</f>
        <v>322.95</v>
      </c>
    </row>
    <row r="4347" customHeight="1" ht="15">
      <c r="A4347" s="2" t="inlineStr"/>
      <c r="B4347" s="2" t="inlineStr"/>
      <c r="C4347" s="2" t="inlineStr"/>
      <c r="D4347" s="2" t="inlineStr"/>
      <c r="E4347" s="24" t="inlineStr">
        <is>
          <r>
            <t xml:space="preserve">VALOR:</t>
          </r>
        </is>
      </c>
      <c r="F4347" s="24" t="inlineStr"/>
      <c r="G4347" s="25" t="n">
        <f>ROUND(SUM(G4336,G4342,G4346),2)</f>
        <v>755.72</v>
      </c>
    </row>
    <row r="4348" customHeight="1" ht="10">
      <c r="A4348" s="2" t="inlineStr"/>
      <c r="B4348" s="2" t="inlineStr"/>
      <c r="C4348" s="2" t="inlineStr"/>
      <c r="D4348" s="2" t="inlineStr"/>
      <c r="E4348" s="14" t="inlineStr"/>
      <c r="F4348" s="14" t="inlineStr"/>
      <c r="G4348" s="14" t="inlineStr"/>
    </row>
    <row r="4349" customHeight="1" ht="20">
      <c r="A4349" s="15" t="inlineStr">
        <is>
          <r>
            <t xml:space="preserve">5.4.4. ​17.10.020​ Piso em granilite moldado no local​ (M2)</t>
          </r>
        </is>
      </c>
      <c r="B4349" s="15" t="inlineStr"/>
      <c r="C4349" s="15" t="inlineStr"/>
      <c r="D4349" s="15" t="inlineStr"/>
      <c r="E4349" s="15" t="inlineStr"/>
      <c r="F4349" s="15" t="inlineStr"/>
      <c r="G4349" s="15" t="inlineStr"/>
    </row>
    <row r="4350" customHeight="1" ht="15">
      <c r="A4350" s="16" t="inlineStr">
        <is>
          <r>
            <t xml:space="preserve">Material</t>
          </r>
        </is>
      </c>
      <c r="B4350" s="16" t="inlineStr"/>
      <c r="C4350" s="17" t="inlineStr">
        <is>
          <r>
            <t xml:space="preserve">FONTE</t>
          </r>
        </is>
      </c>
      <c r="D4350" s="17" t="inlineStr">
        <is>
          <r>
            <t xml:space="preserve">UNID</t>
          </r>
        </is>
      </c>
      <c r="E4350" s="17" t="inlineStr">
        <is>
          <r>
            <t xml:space="preserve">COEFICIENTE</t>
          </r>
        </is>
      </c>
      <c r="F4350" s="17" t="inlineStr">
        <is>
          <r>
            <t xml:space="preserve">PREÇO UNITÁRIO</t>
          </r>
        </is>
      </c>
      <c r="G4350" s="17" t="inlineStr">
        <is>
          <r>
            <t xml:space="preserve">TOTAL</t>
          </r>
        </is>
      </c>
    </row>
    <row r="4351" customHeight="1" ht="29">
      <c r="A4351" s="18" t="inlineStr">
        <is>
          <r>
            <t xml:space="preserve">B.02.000.020508</t>
          </r>
        </is>
      </c>
      <c r="B4351" s="19" t="inlineStr">
        <is>
          <r>
            <t xml:space="preserve">Cimento CPII-E-32 (sacos de 50 kg)</t>
          </r>
        </is>
      </c>
      <c r="C4351" s="18" t="inlineStr">
        <is>
          <r>
            <t xml:space="preserve">SP Obras</t>
          </r>
        </is>
      </c>
      <c r="D4351" s="18" t="inlineStr">
        <is>
          <r>
            <t xml:space="preserve">KG</t>
          </r>
        </is>
      </c>
      <c r="E4351" s="20" t="n">
        <v>8.0</v>
      </c>
      <c r="F4351" s="21" t="n">
        <v>0.65</v>
      </c>
      <c r="G4351" s="21" t="n">
        <f>ROUND(ROUND(E4351,4)*F4351,2)</f>
        <v>5.2</v>
      </c>
    </row>
    <row r="4352" customHeight="1" ht="29">
      <c r="A4352" s="18" t="inlineStr">
        <is>
          <r>
            <t xml:space="preserve">K.01.000.033015</t>
          </r>
        </is>
      </c>
      <c r="B4352" s="19" t="inlineStr">
        <is>
          <r>
            <t xml:space="preserve">Piso em granilite cinza ou verde, polido, espessura mínimo de 8mm fornecimento e aplicação média</t>
          </r>
        </is>
      </c>
      <c r="C4352" s="18" t="inlineStr">
        <is>
          <r>
            <t xml:space="preserve">SP Obras</t>
          </r>
        </is>
      </c>
      <c r="D4352" s="18" t="inlineStr">
        <is>
          <r>
            <t xml:space="preserve">M2</t>
          </r>
        </is>
      </c>
      <c r="E4352" s="20" t="n">
        <v>1.0</v>
      </c>
      <c r="F4352" s="21" t="n">
        <v>93.1</v>
      </c>
      <c r="G4352" s="21" t="n">
        <f>ROUND(ROUND(E4352,4)*F4352,2)</f>
        <v>93.1</v>
      </c>
    </row>
    <row r="4353" customHeight="1" ht="15">
      <c r="A4353" s="2" t="inlineStr"/>
      <c r="B4353" s="2" t="inlineStr"/>
      <c r="C4353" s="2" t="inlineStr"/>
      <c r="D4353" s="2" t="inlineStr"/>
      <c r="E4353" s="22" t="inlineStr">
        <is>
          <r>
            <t xml:space="preserve">TOTAL Material:</t>
          </r>
        </is>
      </c>
      <c r="F4353" s="22" t="inlineStr"/>
      <c r="G4353" s="23" t="n">
        <f>SUM(G4351:G4352)</f>
        <v>98.3</v>
      </c>
    </row>
    <row r="4354" customHeight="1" ht="15">
      <c r="A4354" s="16" t="inlineStr">
        <is>
          <r>
            <t xml:space="preserve">Mão de Obra</t>
          </r>
        </is>
      </c>
      <c r="B4354" s="16" t="inlineStr"/>
      <c r="C4354" s="17" t="inlineStr">
        <is>
          <r>
            <t xml:space="preserve">FONTE</t>
          </r>
        </is>
      </c>
      <c r="D4354" s="17" t="inlineStr">
        <is>
          <r>
            <t xml:space="preserve">UNID</t>
          </r>
        </is>
      </c>
      <c r="E4354" s="17" t="inlineStr">
        <is>
          <r>
            <t xml:space="preserve">COEFICIENTE</t>
          </r>
        </is>
      </c>
      <c r="F4354" s="17" t="inlineStr">
        <is>
          <r>
            <t xml:space="preserve">PREÇO UNITÁRIO</t>
          </r>
        </is>
      </c>
      <c r="G4354" s="17" t="inlineStr">
        <is>
          <r>
            <t xml:space="preserve">TOTAL</t>
          </r>
        </is>
      </c>
    </row>
    <row r="4355" customHeight="1" ht="29">
      <c r="A4355" s="18" t="inlineStr">
        <is>
          <r>
            <t xml:space="preserve">B.01.000.010146</t>
          </r>
        </is>
      </c>
      <c r="B4355" s="19" t="inlineStr">
        <is>
          <r>
            <t xml:space="preserve">Servente</t>
          </r>
        </is>
      </c>
      <c r="C4355" s="18" t="inlineStr">
        <is>
          <r>
            <t xml:space="preserve">SP Obras</t>
          </r>
        </is>
      </c>
      <c r="D4355" s="18" t="inlineStr">
        <is>
          <r>
            <t xml:space="preserve">H</t>
          </r>
        </is>
      </c>
      <c r="E4355" s="20" t="n">
        <v>0.4</v>
      </c>
      <c r="F4355" s="21" t="n">
        <v>20.4363</v>
      </c>
      <c r="G4355" s="21" t="n">
        <f>ROUND(ROUND(E4355,4)*F4355,2)</f>
        <v>8.17</v>
      </c>
    </row>
    <row r="4356" customHeight="1" ht="15">
      <c r="A4356" s="2" t="inlineStr"/>
      <c r="B4356" s="2" t="inlineStr"/>
      <c r="C4356" s="2" t="inlineStr"/>
      <c r="D4356" s="2" t="inlineStr"/>
      <c r="E4356" s="22" t="inlineStr">
        <is>
          <r>
            <t xml:space="preserve">TOTAL Mão de Obra:</t>
          </r>
        </is>
      </c>
      <c r="F4356" s="22" t="inlineStr"/>
      <c r="G4356" s="23" t="n">
        <f>SUM(G4355:G4355)</f>
        <v>8.17</v>
      </c>
    </row>
    <row r="4357" customHeight="1" ht="15">
      <c r="A4357" s="2" t="inlineStr"/>
      <c r="B4357" s="2" t="inlineStr"/>
      <c r="C4357" s="2" t="inlineStr"/>
      <c r="D4357" s="2" t="inlineStr"/>
      <c r="E4357" s="24" t="inlineStr">
        <is>
          <r>
            <t xml:space="preserve">VALOR:</t>
          </r>
        </is>
      </c>
      <c r="F4357" s="24" t="inlineStr"/>
      <c r="G4357" s="25" t="n">
        <f>ROUND(SUM(G4353,G4356),2)</f>
        <v>106.48</v>
      </c>
    </row>
    <row r="4358" customHeight="1" ht="10">
      <c r="A4358" s="2" t="inlineStr"/>
      <c r="B4358" s="2" t="inlineStr"/>
      <c r="C4358" s="2" t="inlineStr"/>
      <c r="D4358" s="2" t="inlineStr"/>
      <c r="E4358" s="14" t="inlineStr"/>
      <c r="F4358" s="14" t="inlineStr"/>
      <c r="G4358" s="14" t="inlineStr"/>
    </row>
    <row r="4359" customHeight="1" ht="20">
      <c r="A4359" s="15" t="inlineStr">
        <is>
          <r>
            <t xml:space="preserve">5.4.5. ​17.10.100​ Soleira em granilite moldado no local​ (M)</t>
          </r>
        </is>
      </c>
      <c r="B4359" s="15" t="inlineStr"/>
      <c r="C4359" s="15" t="inlineStr"/>
      <c r="D4359" s="15" t="inlineStr"/>
      <c r="E4359" s="15" t="inlineStr"/>
      <c r="F4359" s="15" t="inlineStr"/>
      <c r="G4359" s="15" t="inlineStr"/>
    </row>
    <row r="4360" customHeight="1" ht="15">
      <c r="A4360" s="16" t="inlineStr">
        <is>
          <r>
            <t xml:space="preserve">Material</t>
          </r>
        </is>
      </c>
      <c r="B4360" s="16" t="inlineStr"/>
      <c r="C4360" s="17" t="inlineStr">
        <is>
          <r>
            <t xml:space="preserve">FONTE</t>
          </r>
        </is>
      </c>
      <c r="D4360" s="17" t="inlineStr">
        <is>
          <r>
            <t xml:space="preserve">UNID</t>
          </r>
        </is>
      </c>
      <c r="E4360" s="17" t="inlineStr">
        <is>
          <r>
            <t xml:space="preserve">COEFICIENTE</t>
          </r>
        </is>
      </c>
      <c r="F4360" s="17" t="inlineStr">
        <is>
          <r>
            <t xml:space="preserve">PREÇO UNITÁRIO</t>
          </r>
        </is>
      </c>
      <c r="G4360" s="17" t="inlineStr">
        <is>
          <r>
            <t xml:space="preserve">TOTAL</t>
          </r>
        </is>
      </c>
    </row>
    <row r="4361" customHeight="1" ht="29">
      <c r="A4361" s="18" t="inlineStr">
        <is>
          <r>
            <t xml:space="preserve">B.02.000.020508</t>
          </r>
        </is>
      </c>
      <c r="B4361" s="19" t="inlineStr">
        <is>
          <r>
            <t xml:space="preserve">Cimento CPII-E-32 (sacos de 50 kg)</t>
          </r>
        </is>
      </c>
      <c r="C4361" s="18" t="inlineStr">
        <is>
          <r>
            <t xml:space="preserve">SP Obras</t>
          </r>
        </is>
      </c>
      <c r="D4361" s="18" t="inlineStr">
        <is>
          <r>
            <t xml:space="preserve">KG</t>
          </r>
        </is>
      </c>
      <c r="E4361" s="20" t="n">
        <v>2.4</v>
      </c>
      <c r="F4361" s="21" t="n">
        <v>0.65</v>
      </c>
      <c r="G4361" s="21" t="n">
        <f>ROUND(ROUND(E4361,4)*F4361,2)</f>
        <v>1.56</v>
      </c>
    </row>
    <row r="4362" customHeight="1" ht="29">
      <c r="A4362" s="18" t="inlineStr">
        <is>
          <r>
            <t xml:space="preserve">K.01.000.033011</t>
          </r>
        </is>
      </c>
      <c r="B4362" s="19" t="inlineStr">
        <is>
          <r>
            <t xml:space="preserve">Soleira em granilite cinza ou verde, polido com espessura mínima de 8mm fornecimento e aplicação média</t>
          </r>
        </is>
      </c>
      <c r="C4362" s="18" t="inlineStr">
        <is>
          <r>
            <t xml:space="preserve">SP Obras</t>
          </r>
        </is>
      </c>
      <c r="D4362" s="18" t="inlineStr">
        <is>
          <r>
            <t xml:space="preserve">M</t>
          </r>
        </is>
      </c>
      <c r="E4362" s="20" t="n">
        <v>1.0</v>
      </c>
      <c r="F4362" s="21" t="n">
        <v>57.05</v>
      </c>
      <c r="G4362" s="21" t="n">
        <f>ROUND(ROUND(E4362,4)*F4362,2)</f>
        <v>57.05</v>
      </c>
    </row>
    <row r="4363" customHeight="1" ht="15">
      <c r="A4363" s="2" t="inlineStr"/>
      <c r="B4363" s="2" t="inlineStr"/>
      <c r="C4363" s="2" t="inlineStr"/>
      <c r="D4363" s="2" t="inlineStr"/>
      <c r="E4363" s="22" t="inlineStr">
        <is>
          <r>
            <t xml:space="preserve">TOTAL Material:</t>
          </r>
        </is>
      </c>
      <c r="F4363" s="22" t="inlineStr"/>
      <c r="G4363" s="23" t="n">
        <f>SUM(G4361:G4362)</f>
        <v>58.61</v>
      </c>
    </row>
    <row r="4364" customHeight="1" ht="15">
      <c r="A4364" s="16" t="inlineStr">
        <is>
          <r>
            <t xml:space="preserve">Mão de Obra</t>
          </r>
        </is>
      </c>
      <c r="B4364" s="16" t="inlineStr"/>
      <c r="C4364" s="17" t="inlineStr">
        <is>
          <r>
            <t xml:space="preserve">FONTE</t>
          </r>
        </is>
      </c>
      <c r="D4364" s="17" t="inlineStr">
        <is>
          <r>
            <t xml:space="preserve">UNID</t>
          </r>
        </is>
      </c>
      <c r="E4364" s="17" t="inlineStr">
        <is>
          <r>
            <t xml:space="preserve">COEFICIENTE</t>
          </r>
        </is>
      </c>
      <c r="F4364" s="17" t="inlineStr">
        <is>
          <r>
            <t xml:space="preserve">PREÇO UNITÁRIO</t>
          </r>
        </is>
      </c>
      <c r="G4364" s="17" t="inlineStr">
        <is>
          <r>
            <t xml:space="preserve">TOTAL</t>
          </r>
        </is>
      </c>
    </row>
    <row r="4365" customHeight="1" ht="29">
      <c r="A4365" s="18" t="inlineStr">
        <is>
          <r>
            <t xml:space="preserve">B.01.000.010146</t>
          </r>
        </is>
      </c>
      <c r="B4365" s="19" t="inlineStr">
        <is>
          <r>
            <t xml:space="preserve">Servente</t>
          </r>
        </is>
      </c>
      <c r="C4365" s="18" t="inlineStr">
        <is>
          <r>
            <t xml:space="preserve">SP Obras</t>
          </r>
        </is>
      </c>
      <c r="D4365" s="18" t="inlineStr">
        <is>
          <r>
            <t xml:space="preserve">H</t>
          </r>
        </is>
      </c>
      <c r="E4365" s="20" t="n">
        <v>0.1</v>
      </c>
      <c r="F4365" s="21" t="n">
        <v>20.4363</v>
      </c>
      <c r="G4365" s="21" t="n">
        <f>ROUND(ROUND(E4365,4)*F4365,2)</f>
        <v>2.04</v>
      </c>
    </row>
    <row r="4366" customHeight="1" ht="15">
      <c r="A4366" s="2" t="inlineStr"/>
      <c r="B4366" s="2" t="inlineStr"/>
      <c r="C4366" s="2" t="inlineStr"/>
      <c r="D4366" s="2" t="inlineStr"/>
      <c r="E4366" s="22" t="inlineStr">
        <is>
          <r>
            <t xml:space="preserve">TOTAL Mão de Obra:</t>
          </r>
        </is>
      </c>
      <c r="F4366" s="22" t="inlineStr"/>
      <c r="G4366" s="23" t="n">
        <f>SUM(G4365:G4365)</f>
        <v>2.04</v>
      </c>
    </row>
    <row r="4367" customHeight="1" ht="15">
      <c r="A4367" s="2" t="inlineStr"/>
      <c r="B4367" s="2" t="inlineStr"/>
      <c r="C4367" s="2" t="inlineStr"/>
      <c r="D4367" s="2" t="inlineStr"/>
      <c r="E4367" s="24" t="inlineStr">
        <is>
          <r>
            <t xml:space="preserve">VALOR:</t>
          </r>
        </is>
      </c>
      <c r="F4367" s="24" t="inlineStr"/>
      <c r="G4367" s="25" t="n">
        <f>ROUND(SUM(G4363,G4366),2)</f>
        <v>60.65</v>
      </c>
    </row>
    <row r="4368" customHeight="1" ht="10">
      <c r="A4368" s="2" t="inlineStr"/>
      <c r="B4368" s="2" t="inlineStr"/>
      <c r="C4368" s="2" t="inlineStr"/>
      <c r="D4368" s="2" t="inlineStr"/>
      <c r="E4368" s="14" t="inlineStr"/>
      <c r="F4368" s="14" t="inlineStr"/>
      <c r="G4368" s="14" t="inlineStr"/>
    </row>
    <row r="4369" customHeight="1" ht="20">
      <c r="A4369" s="15" t="inlineStr">
        <is>
          <r>
            <t xml:space="preserve">5.4.6. ​17.10.200​ Rodapé qualquer em granilite moldado no local até 10 cm​ (M)</t>
          </r>
        </is>
      </c>
      <c r="B4369" s="15" t="inlineStr"/>
      <c r="C4369" s="15" t="inlineStr"/>
      <c r="D4369" s="15" t="inlineStr"/>
      <c r="E4369" s="15" t="inlineStr"/>
      <c r="F4369" s="15" t="inlineStr"/>
      <c r="G4369" s="15" t="inlineStr"/>
    </row>
    <row r="4370" customHeight="1" ht="15">
      <c r="A4370" s="16" t="inlineStr">
        <is>
          <r>
            <t xml:space="preserve">Material</t>
          </r>
        </is>
      </c>
      <c r="B4370" s="16" t="inlineStr"/>
      <c r="C4370" s="17" t="inlineStr">
        <is>
          <r>
            <t xml:space="preserve">FONTE</t>
          </r>
        </is>
      </c>
      <c r="D4370" s="17" t="inlineStr">
        <is>
          <r>
            <t xml:space="preserve">UNID</t>
          </r>
        </is>
      </c>
      <c r="E4370" s="17" t="inlineStr">
        <is>
          <r>
            <t xml:space="preserve">COEFICIENTE</t>
          </r>
        </is>
      </c>
      <c r="F4370" s="17" t="inlineStr">
        <is>
          <r>
            <t xml:space="preserve">PREÇO UNITÁRIO</t>
          </r>
        </is>
      </c>
      <c r="G4370" s="17" t="inlineStr">
        <is>
          <r>
            <t xml:space="preserve">TOTAL</t>
          </r>
        </is>
      </c>
    </row>
    <row r="4371" customHeight="1" ht="29">
      <c r="A4371" s="18" t="inlineStr">
        <is>
          <r>
            <t xml:space="preserve">B.02.000.020508</t>
          </r>
        </is>
      </c>
      <c r="B4371" s="19" t="inlineStr">
        <is>
          <r>
            <t xml:space="preserve">Cimento CPII-E-32 (sacos de 50 kg)</t>
          </r>
        </is>
      </c>
      <c r="C4371" s="18" t="inlineStr">
        <is>
          <r>
            <t xml:space="preserve">SP Obras</t>
          </r>
        </is>
      </c>
      <c r="D4371" s="18" t="inlineStr">
        <is>
          <r>
            <t xml:space="preserve">KG</t>
          </r>
        </is>
      </c>
      <c r="E4371" s="20" t="n">
        <v>0.8</v>
      </c>
      <c r="F4371" s="21" t="n">
        <v>0.65</v>
      </c>
      <c r="G4371" s="21" t="n">
        <f>ROUND(ROUND(E4371,4)*F4371,2)</f>
        <v>0.52</v>
      </c>
    </row>
    <row r="4372" customHeight="1" ht="29">
      <c r="A4372" s="18" t="inlineStr">
        <is>
          <r>
            <t xml:space="preserve">K.01.000.036042</t>
          </r>
        </is>
      </c>
      <c r="B4372" s="19" t="inlineStr">
        <is>
          <r>
            <t xml:space="preserve">Rodapé em granilite tipo meia cana, cor cinza ou verde, polido, até 10cm fornecimento e aplicação média</t>
          </r>
        </is>
      </c>
      <c r="C4372" s="18" t="inlineStr">
        <is>
          <r>
            <t xml:space="preserve">SP Obras</t>
          </r>
        </is>
      </c>
      <c r="D4372" s="18" t="inlineStr">
        <is>
          <r>
            <t xml:space="preserve">M</t>
          </r>
        </is>
      </c>
      <c r="E4372" s="20" t="n">
        <v>1.0</v>
      </c>
      <c r="F4372" s="21" t="n">
        <v>53.71</v>
      </c>
      <c r="G4372" s="21" t="n">
        <f>ROUND(ROUND(E4372,4)*F4372,2)</f>
        <v>53.71</v>
      </c>
    </row>
    <row r="4373" customHeight="1" ht="15">
      <c r="A4373" s="2" t="inlineStr"/>
      <c r="B4373" s="2" t="inlineStr"/>
      <c r="C4373" s="2" t="inlineStr"/>
      <c r="D4373" s="2" t="inlineStr"/>
      <c r="E4373" s="22" t="inlineStr">
        <is>
          <r>
            <t xml:space="preserve">TOTAL Material:</t>
          </r>
        </is>
      </c>
      <c r="F4373" s="22" t="inlineStr"/>
      <c r="G4373" s="23" t="n">
        <f>SUM(G4371:G4372)</f>
        <v>54.23</v>
      </c>
    </row>
    <row r="4374" customHeight="1" ht="15">
      <c r="A4374" s="16" t="inlineStr">
        <is>
          <r>
            <t xml:space="preserve">Mão de Obra</t>
          </r>
        </is>
      </c>
      <c r="B4374" s="16" t="inlineStr"/>
      <c r="C4374" s="17" t="inlineStr">
        <is>
          <r>
            <t xml:space="preserve">FONTE</t>
          </r>
        </is>
      </c>
      <c r="D4374" s="17" t="inlineStr">
        <is>
          <r>
            <t xml:space="preserve">UNID</t>
          </r>
        </is>
      </c>
      <c r="E4374" s="17" t="inlineStr">
        <is>
          <r>
            <t xml:space="preserve">COEFICIENTE</t>
          </r>
        </is>
      </c>
      <c r="F4374" s="17" t="inlineStr">
        <is>
          <r>
            <t xml:space="preserve">PREÇO UNITÁRIO</t>
          </r>
        </is>
      </c>
      <c r="G4374" s="17" t="inlineStr">
        <is>
          <r>
            <t xml:space="preserve">TOTAL</t>
          </r>
        </is>
      </c>
    </row>
    <row r="4375" customHeight="1" ht="29">
      <c r="A4375" s="18" t="inlineStr">
        <is>
          <r>
            <t xml:space="preserve">B.01.000.010146</t>
          </r>
        </is>
      </c>
      <c r="B4375" s="19" t="inlineStr">
        <is>
          <r>
            <t xml:space="preserve">Servente</t>
          </r>
        </is>
      </c>
      <c r="C4375" s="18" t="inlineStr">
        <is>
          <r>
            <t xml:space="preserve">SP Obras</t>
          </r>
        </is>
      </c>
      <c r="D4375" s="18" t="inlineStr">
        <is>
          <r>
            <t xml:space="preserve">H</t>
          </r>
        </is>
      </c>
      <c r="E4375" s="20" t="n">
        <v>0.2</v>
      </c>
      <c r="F4375" s="21" t="n">
        <v>20.4363</v>
      </c>
      <c r="G4375" s="21" t="n">
        <f>ROUND(ROUND(E4375,4)*F4375,2)</f>
        <v>4.09</v>
      </c>
    </row>
    <row r="4376" customHeight="1" ht="15">
      <c r="A4376" s="2" t="inlineStr"/>
      <c r="B4376" s="2" t="inlineStr"/>
      <c r="C4376" s="2" t="inlineStr"/>
      <c r="D4376" s="2" t="inlineStr"/>
      <c r="E4376" s="22" t="inlineStr">
        <is>
          <r>
            <t xml:space="preserve">TOTAL Mão de Obra:</t>
          </r>
        </is>
      </c>
      <c r="F4376" s="22" t="inlineStr"/>
      <c r="G4376" s="23" t="n">
        <f>SUM(G4375:G4375)</f>
        <v>4.09</v>
      </c>
    </row>
    <row r="4377" customHeight="1" ht="15">
      <c r="A4377" s="2" t="inlineStr"/>
      <c r="B4377" s="2" t="inlineStr"/>
      <c r="C4377" s="2" t="inlineStr"/>
      <c r="D4377" s="2" t="inlineStr"/>
      <c r="E4377" s="24" t="inlineStr">
        <is>
          <r>
            <t xml:space="preserve">VALOR:</t>
          </r>
        </is>
      </c>
      <c r="F4377" s="24" t="inlineStr"/>
      <c r="G4377" s="25" t="n">
        <f>ROUND(SUM(G4373,G4376),2)</f>
        <v>58.32</v>
      </c>
    </row>
    <row r="4378" customHeight="1" ht="10">
      <c r="A4378" s="2" t="inlineStr"/>
      <c r="B4378" s="2" t="inlineStr"/>
      <c r="C4378" s="2" t="inlineStr"/>
      <c r="D4378" s="2" t="inlineStr"/>
      <c r="E4378" s="14" t="inlineStr"/>
      <c r="F4378" s="14" t="inlineStr"/>
      <c r="G4378" s="14" t="inlineStr"/>
    </row>
    <row r="4379" customHeight="1" ht="20">
      <c r="A4379" s="15" t="inlineStr">
        <is>
          <r>
            <t xml:space="preserve">5.5.1. ​24.01.030​ Caixilho em ferro basculante, sob medida​ (M2)</t>
          </r>
        </is>
      </c>
      <c r="B4379" s="15" t="inlineStr"/>
      <c r="C4379" s="15" t="inlineStr"/>
      <c r="D4379" s="15" t="inlineStr"/>
      <c r="E4379" s="15" t="inlineStr"/>
      <c r="F4379" s="15" t="inlineStr"/>
      <c r="G4379" s="15" t="inlineStr"/>
    </row>
    <row r="4380" customHeight="1" ht="15">
      <c r="A4380" s="16" t="inlineStr">
        <is>
          <r>
            <t xml:space="preserve">Material</t>
          </r>
        </is>
      </c>
      <c r="B4380" s="16" t="inlineStr"/>
      <c r="C4380" s="17" t="inlineStr">
        <is>
          <r>
            <t xml:space="preserve">FONTE</t>
          </r>
        </is>
      </c>
      <c r="D4380" s="17" t="inlineStr">
        <is>
          <r>
            <t xml:space="preserve">UNID</t>
          </r>
        </is>
      </c>
      <c r="E4380" s="17" t="inlineStr">
        <is>
          <r>
            <t xml:space="preserve">COEFICIENTE</t>
          </r>
        </is>
      </c>
      <c r="F4380" s="17" t="inlineStr">
        <is>
          <r>
            <t xml:space="preserve">PREÇO UNITÁRIO</t>
          </r>
        </is>
      </c>
      <c r="G4380" s="17" t="inlineStr">
        <is>
          <r>
            <t xml:space="preserve">TOTAL</t>
          </r>
        </is>
      </c>
    </row>
    <row r="4381" customHeight="1" ht="29">
      <c r="A4381" s="18" t="inlineStr">
        <is>
          <r>
            <t xml:space="preserve">B.04.000.020503</t>
          </r>
        </is>
      </c>
      <c r="B4381" s="19" t="inlineStr">
        <is>
          <r>
            <t xml:space="preserve">Areia média lavada (a granel caçamba fechada)</t>
          </r>
        </is>
      </c>
      <c r="C4381" s="18" t="inlineStr">
        <is>
          <r>
            <t xml:space="preserve">SP Obras</t>
          </r>
        </is>
      </c>
      <c r="D4381" s="18" t="inlineStr">
        <is>
          <r>
            <t xml:space="preserve">M3</t>
          </r>
        </is>
      </c>
      <c r="E4381" s="20" t="n">
        <v>0.01</v>
      </c>
      <c r="F4381" s="21" t="n">
        <v>170.0</v>
      </c>
      <c r="G4381" s="21" t="n">
        <f>ROUND(ROUND(E4381,4)*F4381,2)</f>
        <v>1.7</v>
      </c>
    </row>
    <row r="4382" customHeight="1" ht="29">
      <c r="A4382" s="18" t="inlineStr">
        <is>
          <r>
            <t xml:space="preserve">H.03.000.031244</t>
          </r>
        </is>
      </c>
      <c r="B4382" s="19" t="inlineStr">
        <is>
          <r>
            <t xml:space="preserve">Caixilho em ferro, tipo basculante, perfil em ´T´ e ´L´ com espessura de 1/8´, sob medida</t>
          </r>
        </is>
      </c>
      <c r="C4382" s="18" t="inlineStr">
        <is>
          <r>
            <t xml:space="preserve">SP Obras</t>
          </r>
        </is>
      </c>
      <c r="D4382" s="18" t="inlineStr">
        <is>
          <r>
            <t xml:space="preserve">M2</t>
          </r>
        </is>
      </c>
      <c r="E4382" s="20" t="n">
        <v>1.0</v>
      </c>
      <c r="F4382" s="21" t="n">
        <v>1495.01</v>
      </c>
      <c r="G4382" s="21" t="n">
        <f>ROUND(ROUND(E4382,4)*F4382,2)</f>
        <v>1495.01</v>
      </c>
    </row>
    <row r="4383" customHeight="1" ht="29">
      <c r="A4383" s="18" t="inlineStr">
        <is>
          <r>
            <t xml:space="preserve">B.02.000.020508</t>
          </r>
        </is>
      </c>
      <c r="B4383" s="19" t="inlineStr">
        <is>
          <r>
            <t xml:space="preserve">Cimento CPII-E-32 (sacos de 50 kg)</t>
          </r>
        </is>
      </c>
      <c r="C4383" s="18" t="inlineStr">
        <is>
          <r>
            <t xml:space="preserve">SP Obras</t>
          </r>
        </is>
      </c>
      <c r="D4383" s="18" t="inlineStr">
        <is>
          <r>
            <t xml:space="preserve">KG</t>
          </r>
        </is>
      </c>
      <c r="E4383" s="20" t="n">
        <v>3.92</v>
      </c>
      <c r="F4383" s="21" t="n">
        <v>0.65</v>
      </c>
      <c r="G4383" s="21" t="n">
        <f>ROUND(ROUND(E4383,4)*F4383,2)</f>
        <v>2.55</v>
      </c>
    </row>
    <row r="4384" customHeight="1" ht="15">
      <c r="A4384" s="2" t="inlineStr"/>
      <c r="B4384" s="2" t="inlineStr"/>
      <c r="C4384" s="2" t="inlineStr"/>
      <c r="D4384" s="2" t="inlineStr"/>
      <c r="E4384" s="22" t="inlineStr">
        <is>
          <r>
            <t xml:space="preserve">TOTAL Material:</t>
          </r>
        </is>
      </c>
      <c r="F4384" s="22" t="inlineStr"/>
      <c r="G4384" s="23" t="n">
        <f>SUM(G4381:G4383)</f>
        <v>1499.26</v>
      </c>
    </row>
    <row r="4385" customHeight="1" ht="15">
      <c r="A4385" s="16" t="inlineStr">
        <is>
          <r>
            <t xml:space="preserve">Mão de Obra</t>
          </r>
        </is>
      </c>
      <c r="B4385" s="16" t="inlineStr"/>
      <c r="C4385" s="17" t="inlineStr">
        <is>
          <r>
            <t xml:space="preserve">FONTE</t>
          </r>
        </is>
      </c>
      <c r="D4385" s="17" t="inlineStr">
        <is>
          <r>
            <t xml:space="preserve">UNID</t>
          </r>
        </is>
      </c>
      <c r="E4385" s="17" t="inlineStr">
        <is>
          <r>
            <t xml:space="preserve">COEFICIENTE</t>
          </r>
        </is>
      </c>
      <c r="F4385" s="17" t="inlineStr">
        <is>
          <r>
            <t xml:space="preserve">PREÇO UNITÁRIO</t>
          </r>
        </is>
      </c>
      <c r="G4385" s="17" t="inlineStr">
        <is>
          <r>
            <t xml:space="preserve">TOTAL</t>
          </r>
        </is>
      </c>
    </row>
    <row r="4386" customHeight="1" ht="29">
      <c r="A4386" s="18" t="inlineStr">
        <is>
          <r>
            <t xml:space="preserve">B.01.000.010139</t>
          </r>
        </is>
      </c>
      <c r="B4386" s="19" t="inlineStr">
        <is>
          <r>
            <t xml:space="preserve">Pedreiro</t>
          </r>
        </is>
      </c>
      <c r="C4386" s="18" t="inlineStr">
        <is>
          <r>
            <t xml:space="preserve">SP Obras</t>
          </r>
        </is>
      </c>
      <c r="D4386" s="18" t="inlineStr">
        <is>
          <r>
            <t xml:space="preserve">H</t>
          </r>
        </is>
      </c>
      <c r="E4386" s="20" t="n">
        <v>0.54</v>
      </c>
      <c r="F4386" s="21" t="n">
        <v>24.8727</v>
      </c>
      <c r="G4386" s="21" t="n">
        <f>ROUND(ROUND(E4386,4)*F4386,2)</f>
        <v>13.43</v>
      </c>
    </row>
    <row r="4387" customHeight="1" ht="29">
      <c r="A4387" s="18" t="inlineStr">
        <is>
          <r>
            <t xml:space="preserve">B.01.000.010146</t>
          </r>
        </is>
      </c>
      <c r="B4387" s="19" t="inlineStr">
        <is>
          <r>
            <t xml:space="preserve">Servente</t>
          </r>
        </is>
      </c>
      <c r="C4387" s="18" t="inlineStr">
        <is>
          <r>
            <t xml:space="preserve">SP Obras</t>
          </r>
        </is>
      </c>
      <c r="D4387" s="18" t="inlineStr">
        <is>
          <r>
            <t xml:space="preserve">H</t>
          </r>
        </is>
      </c>
      <c r="E4387" s="20" t="n">
        <v>0.75</v>
      </c>
      <c r="F4387" s="21" t="n">
        <v>20.4363</v>
      </c>
      <c r="G4387" s="21" t="n">
        <f>ROUND(ROUND(E4387,4)*F4387,2)</f>
        <v>15.33</v>
      </c>
    </row>
    <row r="4388" customHeight="1" ht="15">
      <c r="A4388" s="2" t="inlineStr"/>
      <c r="B4388" s="2" t="inlineStr"/>
      <c r="C4388" s="2" t="inlineStr"/>
      <c r="D4388" s="2" t="inlineStr"/>
      <c r="E4388" s="22" t="inlineStr">
        <is>
          <r>
            <t xml:space="preserve">TOTAL Mão de Obra:</t>
          </r>
        </is>
      </c>
      <c r="F4388" s="22" t="inlineStr"/>
      <c r="G4388" s="23" t="n">
        <f>SUM(G4386:G4387)</f>
        <v>28.76</v>
      </c>
    </row>
    <row r="4389" customHeight="1" ht="15">
      <c r="A4389" s="2" t="inlineStr"/>
      <c r="B4389" s="2" t="inlineStr"/>
      <c r="C4389" s="2" t="inlineStr"/>
      <c r="D4389" s="2" t="inlineStr"/>
      <c r="E4389" s="24" t="inlineStr">
        <is>
          <r>
            <t xml:space="preserve">VALOR:</t>
          </r>
        </is>
      </c>
      <c r="F4389" s="24" t="inlineStr"/>
      <c r="G4389" s="25" t="n">
        <f>ROUND(SUM(G4384,G4388),2)</f>
        <v>1528.02</v>
      </c>
    </row>
    <row r="4390" customHeight="1" ht="10">
      <c r="A4390" s="2" t="inlineStr"/>
      <c r="B4390" s="2" t="inlineStr"/>
      <c r="C4390" s="2" t="inlineStr"/>
      <c r="D4390" s="2" t="inlineStr"/>
      <c r="E4390" s="14" t="inlineStr"/>
      <c r="F4390" s="14" t="inlineStr"/>
      <c r="G4390" s="14" t="inlineStr"/>
    </row>
    <row r="4391" customHeight="1" ht="20">
      <c r="A4391" s="15" t="inlineStr">
        <is>
          <r>
            <t xml:space="preserve">5.5.2. ​24.02.060​ Porta/portão de abrir em chapa, sob medida​ (M2)</t>
          </r>
        </is>
      </c>
      <c r="B4391" s="15" t="inlineStr"/>
      <c r="C4391" s="15" t="inlineStr"/>
      <c r="D4391" s="15" t="inlineStr"/>
      <c r="E4391" s="15" t="inlineStr"/>
      <c r="F4391" s="15" t="inlineStr"/>
      <c r="G4391" s="15" t="inlineStr"/>
    </row>
    <row r="4392" customHeight="1" ht="15">
      <c r="A4392" s="16" t="inlineStr">
        <is>
          <r>
            <t xml:space="preserve">Material</t>
          </r>
        </is>
      </c>
      <c r="B4392" s="16" t="inlineStr"/>
      <c r="C4392" s="17" t="inlineStr">
        <is>
          <r>
            <t xml:space="preserve">FONTE</t>
          </r>
        </is>
      </c>
      <c r="D4392" s="17" t="inlineStr">
        <is>
          <r>
            <t xml:space="preserve">UNID</t>
          </r>
        </is>
      </c>
      <c r="E4392" s="17" t="inlineStr">
        <is>
          <r>
            <t xml:space="preserve">COEFICIENTE</t>
          </r>
        </is>
      </c>
      <c r="F4392" s="17" t="inlineStr">
        <is>
          <r>
            <t xml:space="preserve">PREÇO UNITÁRIO</t>
          </r>
        </is>
      </c>
      <c r="G4392" s="17" t="inlineStr">
        <is>
          <r>
            <t xml:space="preserve">TOTAL</t>
          </r>
        </is>
      </c>
    </row>
    <row r="4393" customHeight="1" ht="29">
      <c r="A4393" s="18" t="inlineStr">
        <is>
          <r>
            <t xml:space="preserve">B.04.000.020503</t>
          </r>
        </is>
      </c>
      <c r="B4393" s="19" t="inlineStr">
        <is>
          <r>
            <t xml:space="preserve">Areia média lavada (a granel caçamba fechada)</t>
          </r>
        </is>
      </c>
      <c r="C4393" s="18" t="inlineStr">
        <is>
          <r>
            <t xml:space="preserve">SP Obras</t>
          </r>
        </is>
      </c>
      <c r="D4393" s="18" t="inlineStr">
        <is>
          <r>
            <t xml:space="preserve">M3</t>
          </r>
        </is>
      </c>
      <c r="E4393" s="20" t="n">
        <v>0.01</v>
      </c>
      <c r="F4393" s="21" t="n">
        <v>170.0</v>
      </c>
      <c r="G4393" s="21" t="n">
        <f>ROUND(ROUND(E4393,4)*F4393,2)</f>
        <v>1.7</v>
      </c>
    </row>
    <row r="4394" customHeight="1" ht="29">
      <c r="A4394" s="18" t="inlineStr">
        <is>
          <r>
            <t xml:space="preserve">B.02.000.020508</t>
          </r>
        </is>
      </c>
      <c r="B4394" s="19" t="inlineStr">
        <is>
          <r>
            <t xml:space="preserve">Cimento CPII-E-32 (sacos de 50 kg)</t>
          </r>
        </is>
      </c>
      <c r="C4394" s="18" t="inlineStr">
        <is>
          <r>
            <t xml:space="preserve">SP Obras</t>
          </r>
        </is>
      </c>
      <c r="D4394" s="18" t="inlineStr">
        <is>
          <r>
            <t xml:space="preserve">KG</t>
          </r>
        </is>
      </c>
      <c r="E4394" s="20" t="n">
        <v>2.03</v>
      </c>
      <c r="F4394" s="21" t="n">
        <v>0.65</v>
      </c>
      <c r="G4394" s="21" t="n">
        <f>ROUND(ROUND(E4394,4)*F4394,2)</f>
        <v>1.32</v>
      </c>
    </row>
    <row r="4395" customHeight="1" ht="29">
      <c r="A4395" s="18" t="inlineStr">
        <is>
          <r>
            <t xml:space="preserve">H.03.000.031222</t>
          </r>
        </is>
      </c>
      <c r="B4395" s="19" t="inlineStr">
        <is>
          <r>
            <t xml:space="preserve">Porta em chapa n° 14 com batente</t>
          </r>
        </is>
      </c>
      <c r="C4395" s="18" t="inlineStr">
        <is>
          <r>
            <t xml:space="preserve">SP Obras</t>
          </r>
        </is>
      </c>
      <c r="D4395" s="18" t="inlineStr">
        <is>
          <r>
            <t xml:space="preserve">M2</t>
          </r>
        </is>
      </c>
      <c r="E4395" s="20" t="n">
        <v>1.0</v>
      </c>
      <c r="F4395" s="21" t="n">
        <v>940.21</v>
      </c>
      <c r="G4395" s="21" t="n">
        <f>ROUND(ROUND(E4395,4)*F4395,2)</f>
        <v>940.21</v>
      </c>
    </row>
    <row r="4396" customHeight="1" ht="15">
      <c r="A4396" s="2" t="inlineStr"/>
      <c r="B4396" s="2" t="inlineStr"/>
      <c r="C4396" s="2" t="inlineStr"/>
      <c r="D4396" s="2" t="inlineStr"/>
      <c r="E4396" s="22" t="inlineStr">
        <is>
          <r>
            <t xml:space="preserve">TOTAL Material:</t>
          </r>
        </is>
      </c>
      <c r="F4396" s="22" t="inlineStr"/>
      <c r="G4396" s="23" t="n">
        <f>SUM(G4393:G4395)</f>
        <v>943.23</v>
      </c>
    </row>
    <row r="4397" customHeight="1" ht="15">
      <c r="A4397" s="16" t="inlineStr">
        <is>
          <r>
            <t xml:space="preserve">Mão de Obra</t>
          </r>
        </is>
      </c>
      <c r="B4397" s="16" t="inlineStr"/>
      <c r="C4397" s="17" t="inlineStr">
        <is>
          <r>
            <t xml:space="preserve">FONTE</t>
          </r>
        </is>
      </c>
      <c r="D4397" s="17" t="inlineStr">
        <is>
          <r>
            <t xml:space="preserve">UNID</t>
          </r>
        </is>
      </c>
      <c r="E4397" s="17" t="inlineStr">
        <is>
          <r>
            <t xml:space="preserve">COEFICIENTE</t>
          </r>
        </is>
      </c>
      <c r="F4397" s="17" t="inlineStr">
        <is>
          <r>
            <t xml:space="preserve">PREÇO UNITÁRIO</t>
          </r>
        </is>
      </c>
      <c r="G4397" s="17" t="inlineStr">
        <is>
          <r>
            <t xml:space="preserve">TOTAL</t>
          </r>
        </is>
      </c>
    </row>
    <row r="4398" customHeight="1" ht="29">
      <c r="A4398" s="18" t="inlineStr">
        <is>
          <r>
            <t xml:space="preserve">B.01.000.010139</t>
          </r>
        </is>
      </c>
      <c r="B4398" s="19" t="inlineStr">
        <is>
          <r>
            <t xml:space="preserve">Pedreiro</t>
          </r>
        </is>
      </c>
      <c r="C4398" s="18" t="inlineStr">
        <is>
          <r>
            <t xml:space="preserve">SP Obras</t>
          </r>
        </is>
      </c>
      <c r="D4398" s="18" t="inlineStr">
        <is>
          <r>
            <t xml:space="preserve">H</t>
          </r>
        </is>
      </c>
      <c r="E4398" s="20" t="n">
        <v>1.0</v>
      </c>
      <c r="F4398" s="21" t="n">
        <v>24.8727</v>
      </c>
      <c r="G4398" s="21" t="n">
        <f>ROUND(ROUND(E4398,4)*F4398,2)</f>
        <v>24.87</v>
      </c>
    </row>
    <row r="4399" customHeight="1" ht="29">
      <c r="A4399" s="18" t="inlineStr">
        <is>
          <r>
            <t xml:space="preserve">B.01.000.010146</t>
          </r>
        </is>
      </c>
      <c r="B4399" s="19" t="inlineStr">
        <is>
          <r>
            <t xml:space="preserve">Servente</t>
          </r>
        </is>
      </c>
      <c r="C4399" s="18" t="inlineStr">
        <is>
          <r>
            <t xml:space="preserve">SP Obras</t>
          </r>
        </is>
      </c>
      <c r="D4399" s="18" t="inlineStr">
        <is>
          <r>
            <t xml:space="preserve">H</t>
          </r>
        </is>
      </c>
      <c r="E4399" s="20" t="n">
        <v>3.0</v>
      </c>
      <c r="F4399" s="21" t="n">
        <v>20.4363</v>
      </c>
      <c r="G4399" s="21" t="n">
        <f>ROUND(ROUND(E4399,4)*F4399,2)</f>
        <v>61.31</v>
      </c>
    </row>
    <row r="4400" customHeight="1" ht="15">
      <c r="A4400" s="2" t="inlineStr"/>
      <c r="B4400" s="2" t="inlineStr"/>
      <c r="C4400" s="2" t="inlineStr"/>
      <c r="D4400" s="2" t="inlineStr"/>
      <c r="E4400" s="22" t="inlineStr">
        <is>
          <r>
            <t xml:space="preserve">TOTAL Mão de Obra:</t>
          </r>
        </is>
      </c>
      <c r="F4400" s="22" t="inlineStr"/>
      <c r="G4400" s="23" t="n">
        <f>SUM(G4398:G4399)</f>
        <v>86.18</v>
      </c>
    </row>
    <row r="4401" customHeight="1" ht="15">
      <c r="A4401" s="2" t="inlineStr"/>
      <c r="B4401" s="2" t="inlineStr"/>
      <c r="C4401" s="2" t="inlineStr"/>
      <c r="D4401" s="2" t="inlineStr"/>
      <c r="E4401" s="24" t="inlineStr">
        <is>
          <r>
            <t xml:space="preserve">VALOR:</t>
          </r>
        </is>
      </c>
      <c r="F4401" s="24" t="inlineStr"/>
      <c r="G4401" s="25" t="n">
        <f>ROUND(SUM(G4396,G4400),2)</f>
        <v>1029.42</v>
      </c>
    </row>
    <row r="4402" customHeight="1" ht="10">
      <c r="A4402" s="2" t="inlineStr"/>
      <c r="B4402" s="2" t="inlineStr"/>
      <c r="C4402" s="2" t="inlineStr"/>
      <c r="D4402" s="2" t="inlineStr"/>
      <c r="E4402" s="14" t="inlineStr"/>
      <c r="F4402" s="14" t="inlineStr"/>
      <c r="G4402" s="14" t="inlineStr"/>
    </row>
    <row r="4403" customHeight="1" ht="20">
      <c r="A4403" s="15" t="inlineStr">
        <is>
          <r>
            <t xml:space="preserve">5.5.3. ​24.02.450​ Grade de proteção para caixilhos​ (M2)</t>
          </r>
        </is>
      </c>
      <c r="B4403" s="15" t="inlineStr"/>
      <c r="C4403" s="15" t="inlineStr"/>
      <c r="D4403" s="15" t="inlineStr"/>
      <c r="E4403" s="15" t="inlineStr"/>
      <c r="F4403" s="15" t="inlineStr"/>
      <c r="G4403" s="15" t="inlineStr"/>
    </row>
    <row r="4404" customHeight="1" ht="15">
      <c r="A4404" s="16" t="inlineStr">
        <is>
          <r>
            <t xml:space="preserve">Material</t>
          </r>
        </is>
      </c>
      <c r="B4404" s="16" t="inlineStr"/>
      <c r="C4404" s="17" t="inlineStr">
        <is>
          <r>
            <t xml:space="preserve">FONTE</t>
          </r>
        </is>
      </c>
      <c r="D4404" s="17" t="inlineStr">
        <is>
          <r>
            <t xml:space="preserve">UNID</t>
          </r>
        </is>
      </c>
      <c r="E4404" s="17" t="inlineStr">
        <is>
          <r>
            <t xml:space="preserve">COEFICIENTE</t>
          </r>
        </is>
      </c>
      <c r="F4404" s="17" t="inlineStr">
        <is>
          <r>
            <t xml:space="preserve">PREÇO UNITÁRIO</t>
          </r>
        </is>
      </c>
      <c r="G4404" s="17" t="inlineStr">
        <is>
          <r>
            <t xml:space="preserve">TOTAL</t>
          </r>
        </is>
      </c>
    </row>
    <row r="4405" customHeight="1" ht="29">
      <c r="A4405" s="18" t="inlineStr">
        <is>
          <r>
            <t xml:space="preserve">H.03.000.031266</t>
          </r>
        </is>
      </c>
      <c r="B4405" s="19" t="inlineStr">
        <is>
          <r>
            <t xml:space="preserve">Grade de proteção para caixilhos</t>
          </r>
        </is>
      </c>
      <c r="C4405" s="18" t="inlineStr">
        <is>
          <r>
            <t xml:space="preserve">SP Obras</t>
          </r>
        </is>
      </c>
      <c r="D4405" s="18" t="inlineStr">
        <is>
          <r>
            <t xml:space="preserve">M2</t>
          </r>
        </is>
      </c>
      <c r="E4405" s="20" t="n">
        <v>1.0</v>
      </c>
      <c r="F4405" s="21" t="n">
        <v>1466.99</v>
      </c>
      <c r="G4405" s="21" t="n">
        <f>ROUND(ROUND(E4405,4)*F4405,2)</f>
        <v>1466.99</v>
      </c>
    </row>
    <row r="4406" customHeight="1" ht="15">
      <c r="A4406" s="2" t="inlineStr"/>
      <c r="B4406" s="2" t="inlineStr"/>
      <c r="C4406" s="2" t="inlineStr"/>
      <c r="D4406" s="2" t="inlineStr"/>
      <c r="E4406" s="22" t="inlineStr">
        <is>
          <r>
            <t xml:space="preserve">TOTAL Material:</t>
          </r>
        </is>
      </c>
      <c r="F4406" s="22" t="inlineStr"/>
      <c r="G4406" s="23" t="n">
        <f>SUM(G4405:G4405)</f>
        <v>1466.99</v>
      </c>
    </row>
    <row r="4407" customHeight="1" ht="15">
      <c r="A4407" s="16" t="inlineStr">
        <is>
          <r>
            <t xml:space="preserve">Mão de Obra</t>
          </r>
        </is>
      </c>
      <c r="B4407" s="16" t="inlineStr"/>
      <c r="C4407" s="17" t="inlineStr">
        <is>
          <r>
            <t xml:space="preserve">FONTE</t>
          </r>
        </is>
      </c>
      <c r="D4407" s="17" t="inlineStr">
        <is>
          <r>
            <t xml:space="preserve">UNID</t>
          </r>
        </is>
      </c>
      <c r="E4407" s="17" t="inlineStr">
        <is>
          <r>
            <t xml:space="preserve">COEFICIENTE</t>
          </r>
        </is>
      </c>
      <c r="F4407" s="17" t="inlineStr">
        <is>
          <r>
            <t xml:space="preserve">PREÇO UNITÁRIO</t>
          </r>
        </is>
      </c>
      <c r="G4407" s="17" t="inlineStr">
        <is>
          <r>
            <t xml:space="preserve">TOTAL</t>
          </r>
        </is>
      </c>
    </row>
    <row r="4408" customHeight="1" ht="29">
      <c r="A4408" s="18" t="inlineStr">
        <is>
          <r>
            <t xml:space="preserve">B.01.000.010139</t>
          </r>
        </is>
      </c>
      <c r="B4408" s="19" t="inlineStr">
        <is>
          <r>
            <t xml:space="preserve">Pedreiro</t>
          </r>
        </is>
      </c>
      <c r="C4408" s="18" t="inlineStr">
        <is>
          <r>
            <t xml:space="preserve">SP Obras</t>
          </r>
        </is>
      </c>
      <c r="D4408" s="18" t="inlineStr">
        <is>
          <r>
            <t xml:space="preserve">H</t>
          </r>
        </is>
      </c>
      <c r="E4408" s="20" t="n">
        <v>0.84</v>
      </c>
      <c r="F4408" s="21" t="n">
        <v>24.8727</v>
      </c>
      <c r="G4408" s="21" t="n">
        <f>ROUND(ROUND(E4408,4)*F4408,2)</f>
        <v>20.89</v>
      </c>
    </row>
    <row r="4409" customHeight="1" ht="29">
      <c r="A4409" s="18" t="inlineStr">
        <is>
          <r>
            <t xml:space="preserve">B.01.000.010146</t>
          </r>
        </is>
      </c>
      <c r="B4409" s="19" t="inlineStr">
        <is>
          <r>
            <t xml:space="preserve">Servente</t>
          </r>
        </is>
      </c>
      <c r="C4409" s="18" t="inlineStr">
        <is>
          <r>
            <t xml:space="preserve">SP Obras</t>
          </r>
        </is>
      </c>
      <c r="D4409" s="18" t="inlineStr">
        <is>
          <r>
            <t xml:space="preserve">H</t>
          </r>
        </is>
      </c>
      <c r="E4409" s="20" t="n">
        <v>1.78</v>
      </c>
      <c r="F4409" s="21" t="n">
        <v>20.4363</v>
      </c>
      <c r="G4409" s="21" t="n">
        <f>ROUND(ROUND(E4409,4)*F4409,2)</f>
        <v>36.38</v>
      </c>
    </row>
    <row r="4410" customHeight="1" ht="15">
      <c r="A4410" s="2" t="inlineStr"/>
      <c r="B4410" s="2" t="inlineStr"/>
      <c r="C4410" s="2" t="inlineStr"/>
      <c r="D4410" s="2" t="inlineStr"/>
      <c r="E4410" s="22" t="inlineStr">
        <is>
          <r>
            <t xml:space="preserve">TOTAL Mão de Obra:</t>
          </r>
        </is>
      </c>
      <c r="F4410" s="22" t="inlineStr"/>
      <c r="G4410" s="23" t="n">
        <f>SUM(G4408:G4409)</f>
        <v>57.27</v>
      </c>
    </row>
    <row r="4411" customHeight="1" ht="15">
      <c r="A4411" s="2" t="inlineStr"/>
      <c r="B4411" s="2" t="inlineStr"/>
      <c r="C4411" s="2" t="inlineStr"/>
      <c r="D4411" s="2" t="inlineStr"/>
      <c r="E4411" s="24" t="inlineStr">
        <is>
          <r>
            <t xml:space="preserve">VALOR:</t>
          </r>
        </is>
      </c>
      <c r="F4411" s="24" t="inlineStr"/>
      <c r="G4411" s="25" t="n">
        <f>ROUND(SUM(G4406,G4410),2)</f>
        <v>1524.26</v>
      </c>
    </row>
    <row r="4412" customHeight="1" ht="10">
      <c r="A4412" s="2" t="inlineStr"/>
      <c r="B4412" s="2" t="inlineStr"/>
      <c r="C4412" s="2" t="inlineStr"/>
      <c r="D4412" s="2" t="inlineStr"/>
      <c r="E4412" s="14" t="inlineStr"/>
      <c r="F4412" s="14" t="inlineStr"/>
      <c r="G4412" s="14" t="inlineStr"/>
    </row>
    <row r="4413" customHeight="1" ht="20">
      <c r="A4413" s="15" t="inlineStr">
        <is>
          <r>
            <t xml:space="preserve">5.5.4. ​28.01.020​ Ferragem completa com maçaneta tipo alavanca, para porta externa com 1 folha​ (CJ)</t>
          </r>
        </is>
      </c>
      <c r="B4413" s="15" t="inlineStr"/>
      <c r="C4413" s="15" t="inlineStr"/>
      <c r="D4413" s="15" t="inlineStr"/>
      <c r="E4413" s="15" t="inlineStr"/>
      <c r="F4413" s="15" t="inlineStr"/>
      <c r="G4413" s="15" t="inlineStr"/>
    </row>
    <row r="4414" customHeight="1" ht="15">
      <c r="A4414" s="16" t="inlineStr">
        <is>
          <r>
            <t xml:space="preserve">Material</t>
          </r>
        </is>
      </c>
      <c r="B4414" s="16" t="inlineStr"/>
      <c r="C4414" s="17" t="inlineStr">
        <is>
          <r>
            <t xml:space="preserve">FONTE</t>
          </r>
        </is>
      </c>
      <c r="D4414" s="17" t="inlineStr">
        <is>
          <r>
            <t xml:space="preserve">UNID</t>
          </r>
        </is>
      </c>
      <c r="E4414" s="17" t="inlineStr">
        <is>
          <r>
            <t xml:space="preserve">COEFICIENTE</t>
          </r>
        </is>
      </c>
      <c r="F4414" s="17" t="inlineStr">
        <is>
          <r>
            <t xml:space="preserve">PREÇO UNITÁRIO</t>
          </r>
        </is>
      </c>
      <c r="G4414" s="17" t="inlineStr">
        <is>
          <r>
            <t xml:space="preserve">TOTAL</t>
          </r>
        </is>
      </c>
    </row>
    <row r="4415" customHeight="1" ht="29">
      <c r="A4415" s="18" t="inlineStr">
        <is>
          <r>
            <t xml:space="preserve">H.08.000.031734</t>
          </r>
        </is>
      </c>
      <c r="B4415" s="19" t="inlineStr">
        <is>
          <r>
            <t xml:space="preserve">Dobradiça em latão cromado reforçada com anéis de 3 1/2" x 3", ref. La Fonte Dob 85 3 1/2" x 3" LT S/P CR, 3635 da União Mundial ou equivalente</t>
          </r>
        </is>
      </c>
      <c r="C4415" s="18" t="inlineStr">
        <is>
          <r>
            <t xml:space="preserve">SP Obras</t>
          </r>
        </is>
      </c>
      <c r="D4415" s="18" t="inlineStr">
        <is>
          <r>
            <t xml:space="preserve">UN</t>
          </r>
        </is>
      </c>
      <c r="E4415" s="20" t="n">
        <v>3.0</v>
      </c>
      <c r="F4415" s="21" t="n">
        <v>98.06</v>
      </c>
      <c r="G4415" s="21" t="n">
        <f>ROUND(ROUND(E4415,4)*F4415,2)</f>
        <v>294.18</v>
      </c>
    </row>
    <row r="4416" customHeight="1" ht="29">
      <c r="A4416" s="18" t="inlineStr">
        <is>
          <r>
            <t xml:space="preserve">H.08.000.035003</t>
          </r>
        </is>
      </c>
      <c r="B4416" s="19" t="inlineStr">
        <is>
          <r>
            <t xml:space="preserve">Fechadura completa com maçaneta tipo alavanca, para porta externa de 1 folha; ref. 725.01/40CR da Pado, Papaiz ou equivalente</t>
          </r>
        </is>
      </c>
      <c r="C4416" s="18" t="inlineStr">
        <is>
          <r>
            <t xml:space="preserve">SP Obras</t>
          </r>
        </is>
      </c>
      <c r="D4416" s="18" t="inlineStr">
        <is>
          <r>
            <t xml:space="preserve">CJ</t>
          </r>
        </is>
      </c>
      <c r="E4416" s="20" t="n">
        <v>1.0</v>
      </c>
      <c r="F4416" s="21" t="n">
        <v>167.5</v>
      </c>
      <c r="G4416" s="21" t="n">
        <f>ROUND(ROUND(E4416,4)*F4416,2)</f>
        <v>167.5</v>
      </c>
    </row>
    <row r="4417" customHeight="1" ht="15">
      <c r="A4417" s="2" t="inlineStr"/>
      <c r="B4417" s="2" t="inlineStr"/>
      <c r="C4417" s="2" t="inlineStr"/>
      <c r="D4417" s="2" t="inlineStr"/>
      <c r="E4417" s="22" t="inlineStr">
        <is>
          <r>
            <t xml:space="preserve">TOTAL Material:</t>
          </r>
        </is>
      </c>
      <c r="F4417" s="22" t="inlineStr"/>
      <c r="G4417" s="23" t="n">
        <f>SUM(G4415:G4416)</f>
        <v>461.68</v>
      </c>
    </row>
    <row r="4418" customHeight="1" ht="15">
      <c r="A4418" s="16" t="inlineStr">
        <is>
          <r>
            <t xml:space="preserve">Mão de Obra</t>
          </r>
        </is>
      </c>
      <c r="B4418" s="16" t="inlineStr"/>
      <c r="C4418" s="17" t="inlineStr">
        <is>
          <r>
            <t xml:space="preserve">FONTE</t>
          </r>
        </is>
      </c>
      <c r="D4418" s="17" t="inlineStr">
        <is>
          <r>
            <t xml:space="preserve">UNID</t>
          </r>
        </is>
      </c>
      <c r="E4418" s="17" t="inlineStr">
        <is>
          <r>
            <t xml:space="preserve">COEFICIENTE</t>
          </r>
        </is>
      </c>
      <c r="F4418" s="17" t="inlineStr">
        <is>
          <r>
            <t xml:space="preserve">PREÇO UNITÁRIO</t>
          </r>
        </is>
      </c>
      <c r="G4418" s="17" t="inlineStr">
        <is>
          <r>
            <t xml:space="preserve">TOTAL</t>
          </r>
        </is>
      </c>
    </row>
    <row r="4419" customHeight="1" ht="29">
      <c r="A4419" s="18" t="inlineStr">
        <is>
          <r>
            <t xml:space="preserve">B.01.000.010112</t>
          </r>
        </is>
      </c>
      <c r="B4419" s="19" t="inlineStr">
        <is>
          <r>
            <t xml:space="preserve">Ajudante de carpinteiro</t>
          </r>
        </is>
      </c>
      <c r="C4419" s="18" t="inlineStr">
        <is>
          <r>
            <t xml:space="preserve">SP Obras</t>
          </r>
        </is>
      </c>
      <c r="D4419" s="18" t="inlineStr">
        <is>
          <r>
            <t xml:space="preserve">H</t>
          </r>
        </is>
      </c>
      <c r="E4419" s="20" t="n">
        <v>1.5</v>
      </c>
      <c r="F4419" s="21" t="n">
        <v>20.4363</v>
      </c>
      <c r="G4419" s="21" t="n">
        <f>ROUND(ROUND(E4419,4)*F4419,2)</f>
        <v>30.65</v>
      </c>
    </row>
    <row r="4420" customHeight="1" ht="29">
      <c r="A4420" s="18" t="inlineStr">
        <is>
          <r>
            <t xml:space="preserve">B.01.000.010111</t>
          </r>
        </is>
      </c>
      <c r="B4420" s="19" t="inlineStr">
        <is>
          <r>
            <t xml:space="preserve">Carpinteiro</t>
          </r>
        </is>
      </c>
      <c r="C4420" s="18" t="inlineStr">
        <is>
          <r>
            <t xml:space="preserve">SP Obras</t>
          </r>
        </is>
      </c>
      <c r="D4420" s="18" t="inlineStr">
        <is>
          <r>
            <t xml:space="preserve">H</t>
          </r>
        </is>
      </c>
      <c r="E4420" s="20" t="n">
        <v>1.5</v>
      </c>
      <c r="F4420" s="21" t="n">
        <v>24.8727</v>
      </c>
      <c r="G4420" s="21" t="n">
        <f>ROUND(ROUND(E4420,4)*F4420,2)</f>
        <v>37.31</v>
      </c>
    </row>
    <row r="4421" customHeight="1" ht="15">
      <c r="A4421" s="2" t="inlineStr"/>
      <c r="B4421" s="2" t="inlineStr"/>
      <c r="C4421" s="2" t="inlineStr"/>
      <c r="D4421" s="2" t="inlineStr"/>
      <c r="E4421" s="22" t="inlineStr">
        <is>
          <r>
            <t xml:space="preserve">TOTAL Mão de Obra:</t>
          </r>
        </is>
      </c>
      <c r="F4421" s="22" t="inlineStr"/>
      <c r="G4421" s="23" t="n">
        <f>SUM(G4419:G4420)</f>
        <v>67.96</v>
      </c>
    </row>
    <row r="4422" customHeight="1" ht="15">
      <c r="A4422" s="2" t="inlineStr"/>
      <c r="B4422" s="2" t="inlineStr"/>
      <c r="C4422" s="2" t="inlineStr"/>
      <c r="D4422" s="2" t="inlineStr"/>
      <c r="E4422" s="24" t="inlineStr">
        <is>
          <r>
            <t xml:space="preserve">VALOR:</t>
          </r>
        </is>
      </c>
      <c r="F4422" s="24" t="inlineStr"/>
      <c r="G4422" s="25" t="n">
        <f>ROUND(SUM(G4417,G4421),2)</f>
        <v>529.65</v>
      </c>
    </row>
    <row r="4423" customHeight="1" ht="10">
      <c r="A4423" s="2" t="inlineStr"/>
      <c r="B4423" s="2" t="inlineStr"/>
      <c r="C4423" s="2" t="inlineStr"/>
      <c r="D4423" s="2" t="inlineStr"/>
      <c r="E4423" s="14" t="inlineStr"/>
      <c r="F4423" s="14" t="inlineStr"/>
      <c r="G4423" s="14" t="inlineStr"/>
    </row>
    <row r="4424" customHeight="1" ht="20">
      <c r="A4424" s="15" t="inlineStr">
        <is>
          <r>
            <t xml:space="preserve">5.6.1. ​26.01.040​ Vidro liso transparente de 4 mm​ (M2)</t>
          </r>
        </is>
      </c>
      <c r="B4424" s="15" t="inlineStr"/>
      <c r="C4424" s="15" t="inlineStr"/>
      <c r="D4424" s="15" t="inlineStr"/>
      <c r="E4424" s="15" t="inlineStr"/>
      <c r="F4424" s="15" t="inlineStr"/>
      <c r="G4424" s="15" t="inlineStr"/>
    </row>
    <row r="4425" customHeight="1" ht="15">
      <c r="A4425" s="16" t="inlineStr">
        <is>
          <r>
            <t xml:space="preserve">Material</t>
          </r>
        </is>
      </c>
      <c r="B4425" s="16" t="inlineStr"/>
      <c r="C4425" s="17" t="inlineStr">
        <is>
          <r>
            <t xml:space="preserve">FONTE</t>
          </r>
        </is>
      </c>
      <c r="D4425" s="17" t="inlineStr">
        <is>
          <r>
            <t xml:space="preserve">UNID</t>
          </r>
        </is>
      </c>
      <c r="E4425" s="17" t="inlineStr">
        <is>
          <r>
            <t xml:space="preserve">COEFICIENTE</t>
          </r>
        </is>
      </c>
      <c r="F4425" s="17" t="inlineStr">
        <is>
          <r>
            <t xml:space="preserve">PREÇO UNITÁRIO</t>
          </r>
        </is>
      </c>
      <c r="G4425" s="17" t="inlineStr">
        <is>
          <r>
            <t xml:space="preserve">TOTAL</t>
          </r>
        </is>
      </c>
    </row>
    <row r="4426" customHeight="1" ht="29">
      <c r="A4426" s="18" t="inlineStr">
        <is>
          <r>
            <t xml:space="preserve">S.04.000.034030</t>
          </r>
        </is>
      </c>
      <c r="B4426" s="19" t="inlineStr">
        <is>
          <r>
            <t xml:space="preserve">Fita crepe 25mm x 50m</t>
          </r>
        </is>
      </c>
      <c r="C4426" s="18" t="inlineStr">
        <is>
          <r>
            <t xml:space="preserve">SP Obras</t>
          </r>
        </is>
      </c>
      <c r="D4426" s="18" t="inlineStr">
        <is>
          <r>
            <t xml:space="preserve">UN</t>
          </r>
        </is>
      </c>
      <c r="E4426" s="20" t="n">
        <v>0.0807</v>
      </c>
      <c r="F4426" s="21" t="n">
        <v>7.39</v>
      </c>
      <c r="G4426" s="21" t="n">
        <f>ROUND(ROUND(E4426,4)*F4426,2)</f>
        <v>0.6</v>
      </c>
    </row>
    <row r="4427" customHeight="1" ht="29">
      <c r="A4427" s="18" t="inlineStr">
        <is>
          <r>
            <t xml:space="preserve">S.03.000.028011</t>
          </r>
        </is>
      </c>
      <c r="B4427" s="19" t="inlineStr">
        <is>
          <r>
            <t xml:space="preserve">Perfil de borracha EPDM maciço de 12x15mm, para esquadrias</t>
          </r>
        </is>
      </c>
      <c r="C4427" s="18" t="inlineStr">
        <is>
          <r>
            <t xml:space="preserve">SP Obras</t>
          </r>
        </is>
      </c>
      <c r="D4427" s="18" t="inlineStr">
        <is>
          <r>
            <t xml:space="preserve">M</t>
          </r>
        </is>
      </c>
      <c r="E4427" s="20" t="n">
        <v>2.7654</v>
      </c>
      <c r="F4427" s="21" t="n">
        <v>13.7</v>
      </c>
      <c r="G4427" s="21" t="n">
        <f>ROUND(ROUND(E4427,4)*F4427,2)</f>
        <v>37.89</v>
      </c>
    </row>
    <row r="4428" customHeight="1" ht="29">
      <c r="A4428" s="18" t="inlineStr">
        <is>
          <r>
            <t xml:space="preserve">S.03.000.028010</t>
          </r>
        </is>
      </c>
      <c r="B4428" s="19" t="inlineStr">
        <is>
          <r>
            <t xml:space="preserve">Silicone para envidraçamento estrutural, 280g</t>
          </r>
        </is>
      </c>
      <c r="C4428" s="18" t="inlineStr">
        <is>
          <r>
            <t xml:space="preserve">SP Obras</t>
          </r>
        </is>
      </c>
      <c r="D4428" s="18" t="inlineStr">
        <is>
          <r>
            <t xml:space="preserve">UN</t>
          </r>
        </is>
      </c>
      <c r="E4428" s="20" t="n">
        <v>0.357</v>
      </c>
      <c r="F4428" s="21" t="n">
        <v>21.89</v>
      </c>
      <c r="G4428" s="21" t="n">
        <f>ROUND(ROUND(E4428,4)*F4428,2)</f>
        <v>7.81</v>
      </c>
    </row>
    <row r="4429" customHeight="1" ht="29">
      <c r="A4429" s="18" t="inlineStr">
        <is>
          <r>
            <t xml:space="preserve">H.07.000.037082</t>
          </r>
        </is>
      </c>
      <c r="B4429" s="19" t="inlineStr">
        <is>
          <r>
            <t xml:space="preserve">Vidro liso transparente de 4 mm - material</t>
          </r>
        </is>
      </c>
      <c r="C4429" s="18" t="inlineStr">
        <is>
          <r>
            <t xml:space="preserve">SP Obras</t>
          </r>
        </is>
      </c>
      <c r="D4429" s="18" t="inlineStr">
        <is>
          <r>
            <t xml:space="preserve">M2</t>
          </r>
        </is>
      </c>
      <c r="E4429" s="20" t="n">
        <v>1.0</v>
      </c>
      <c r="F4429" s="21" t="n">
        <v>98.29</v>
      </c>
      <c r="G4429" s="21" t="n">
        <f>ROUND(ROUND(E4429,4)*F4429,2)</f>
        <v>98.29</v>
      </c>
    </row>
    <row r="4430" customHeight="1" ht="15">
      <c r="A4430" s="2" t="inlineStr"/>
      <c r="B4430" s="2" t="inlineStr"/>
      <c r="C4430" s="2" t="inlineStr"/>
      <c r="D4430" s="2" t="inlineStr"/>
      <c r="E4430" s="22" t="inlineStr">
        <is>
          <r>
            <t xml:space="preserve">TOTAL Material:</t>
          </r>
        </is>
      </c>
      <c r="F4430" s="22" t="inlineStr"/>
      <c r="G4430" s="23" t="n">
        <f>SUM(G4426:G4429)</f>
        <v>144.59</v>
      </c>
    </row>
    <row r="4431" customHeight="1" ht="15">
      <c r="A4431" s="16" t="inlineStr">
        <is>
          <r>
            <t xml:space="preserve">Mão de Obra</t>
          </r>
        </is>
      </c>
      <c r="B4431" s="16" t="inlineStr"/>
      <c r="C4431" s="17" t="inlineStr">
        <is>
          <r>
            <t xml:space="preserve">FONTE</t>
          </r>
        </is>
      </c>
      <c r="D4431" s="17" t="inlineStr">
        <is>
          <r>
            <t xml:space="preserve">UNID</t>
          </r>
        </is>
      </c>
      <c r="E4431" s="17" t="inlineStr">
        <is>
          <r>
            <t xml:space="preserve">COEFICIENTE</t>
          </r>
        </is>
      </c>
      <c r="F4431" s="17" t="inlineStr">
        <is>
          <r>
            <t xml:space="preserve">PREÇO UNITÁRIO</t>
          </r>
        </is>
      </c>
      <c r="G4431" s="17" t="inlineStr">
        <is>
          <r>
            <t xml:space="preserve">TOTAL</t>
          </r>
        </is>
      </c>
    </row>
    <row r="4432" customHeight="1" ht="29">
      <c r="A4432" s="18" t="inlineStr">
        <is>
          <r>
            <t xml:space="preserve">B.01.000.010146</t>
          </r>
        </is>
      </c>
      <c r="B4432" s="19" t="inlineStr">
        <is>
          <r>
            <t xml:space="preserve">Servente</t>
          </r>
        </is>
      </c>
      <c r="C4432" s="18" t="inlineStr">
        <is>
          <r>
            <t xml:space="preserve">SP Obras</t>
          </r>
        </is>
      </c>
      <c r="D4432" s="18" t="inlineStr">
        <is>
          <r>
            <t xml:space="preserve">H</t>
          </r>
        </is>
      </c>
      <c r="E4432" s="20" t="n">
        <v>0.333</v>
      </c>
      <c r="F4432" s="21" t="n">
        <v>20.4363</v>
      </c>
      <c r="G4432" s="21" t="n">
        <f>ROUND(ROUND(E4432,4)*F4432,2)</f>
        <v>6.81</v>
      </c>
    </row>
    <row r="4433" customHeight="1" ht="29">
      <c r="A4433" s="18" t="inlineStr">
        <is>
          <r>
            <t xml:space="preserve">B.01.000.010186</t>
          </r>
        </is>
      </c>
      <c r="B4433" s="19" t="inlineStr">
        <is>
          <r>
            <t xml:space="preserve">Vidraceiro</t>
          </r>
        </is>
      </c>
      <c r="C4433" s="18" t="inlineStr">
        <is>
          <r>
            <t xml:space="preserve">SP Obras</t>
          </r>
        </is>
      </c>
      <c r="D4433" s="18" t="inlineStr">
        <is>
          <r>
            <t xml:space="preserve">H</t>
          </r>
        </is>
      </c>
      <c r="E4433" s="20" t="n">
        <v>0.5</v>
      </c>
      <c r="F4433" s="21" t="n">
        <v>29.8021</v>
      </c>
      <c r="G4433" s="21" t="n">
        <f>ROUND(ROUND(E4433,4)*F4433,2)</f>
        <v>14.9</v>
      </c>
    </row>
    <row r="4434" customHeight="1" ht="15">
      <c r="A4434" s="2" t="inlineStr"/>
      <c r="B4434" s="2" t="inlineStr"/>
      <c r="C4434" s="2" t="inlineStr"/>
      <c r="D4434" s="2" t="inlineStr"/>
      <c r="E4434" s="22" t="inlineStr">
        <is>
          <r>
            <t xml:space="preserve">TOTAL Mão de Obra:</t>
          </r>
        </is>
      </c>
      <c r="F4434" s="22" t="inlineStr"/>
      <c r="G4434" s="23" t="n">
        <f>SUM(G4432:G4433)</f>
        <v>21.71</v>
      </c>
    </row>
    <row r="4435" customHeight="1" ht="15">
      <c r="A4435" s="2" t="inlineStr"/>
      <c r="B4435" s="2" t="inlineStr"/>
      <c r="C4435" s="2" t="inlineStr"/>
      <c r="D4435" s="2" t="inlineStr"/>
      <c r="E4435" s="24" t="inlineStr">
        <is>
          <r>
            <t xml:space="preserve">VALOR:</t>
          </r>
        </is>
      </c>
      <c r="F4435" s="24" t="inlineStr"/>
      <c r="G4435" s="25" t="n">
        <f>ROUND(SUM(G4430,G4434),2)</f>
        <v>166.3</v>
      </c>
    </row>
    <row r="4436" customHeight="1" ht="10">
      <c r="A4436" s="2" t="inlineStr"/>
      <c r="B4436" s="2" t="inlineStr"/>
      <c r="C4436" s="2" t="inlineStr"/>
      <c r="D4436" s="2" t="inlineStr"/>
      <c r="E4436" s="14" t="inlineStr"/>
      <c r="F4436" s="14" t="inlineStr"/>
      <c r="G4436" s="14" t="inlineStr"/>
    </row>
    <row r="4437" customHeight="1" ht="20">
      <c r="A4437" s="15" t="inlineStr">
        <is>
          <r>
            <t xml:space="preserve">5.7.1. ​15.03.030​ Fornecimento e montagem de estrutura em aço ASTM-A36, sem pintura​ (KG)</t>
          </r>
        </is>
      </c>
      <c r="B4437" s="15" t="inlineStr"/>
      <c r="C4437" s="15" t="inlineStr"/>
      <c r="D4437" s="15" t="inlineStr"/>
      <c r="E4437" s="15" t="inlineStr"/>
      <c r="F4437" s="15" t="inlineStr"/>
      <c r="G4437" s="15" t="inlineStr"/>
    </row>
    <row r="4438" customHeight="1" ht="15">
      <c r="A4438" s="16" t="inlineStr">
        <is>
          <r>
            <t xml:space="preserve">Material</t>
          </r>
        </is>
      </c>
      <c r="B4438" s="16" t="inlineStr"/>
      <c r="C4438" s="17" t="inlineStr">
        <is>
          <r>
            <t xml:space="preserve">FONTE</t>
          </r>
        </is>
      </c>
      <c r="D4438" s="17" t="inlineStr">
        <is>
          <r>
            <t xml:space="preserve">UNID</t>
          </r>
        </is>
      </c>
      <c r="E4438" s="17" t="inlineStr">
        <is>
          <r>
            <t xml:space="preserve">COEFICIENTE</t>
          </r>
        </is>
      </c>
      <c r="F4438" s="17" t="inlineStr">
        <is>
          <r>
            <t xml:space="preserve">PREÇO UNITÁRIO</t>
          </r>
        </is>
      </c>
      <c r="G4438" s="17" t="inlineStr">
        <is>
          <r>
            <t xml:space="preserve">TOTAL</t>
          </r>
        </is>
      </c>
    </row>
    <row r="4439" customHeight="1" ht="29">
      <c r="A4439" s="18" t="inlineStr">
        <is>
          <r>
            <t xml:space="preserve">E.04.000.037532</t>
          </r>
        </is>
      </c>
      <c r="B4439" s="19" t="inlineStr">
        <is>
          <r>
            <t xml:space="preserve">Fornecimento e montagem de estrutura metálica em aço ASTM-A 36, sem pintura</t>
          </r>
        </is>
      </c>
      <c r="C4439" s="18" t="inlineStr">
        <is>
          <r>
            <t xml:space="preserve">SP Obras</t>
          </r>
        </is>
      </c>
      <c r="D4439" s="18" t="inlineStr">
        <is>
          <r>
            <t xml:space="preserve">KG</t>
          </r>
        </is>
      </c>
      <c r="E4439" s="20" t="n">
        <v>1.0</v>
      </c>
      <c r="F4439" s="21" t="n">
        <v>28.72</v>
      </c>
      <c r="G4439" s="21" t="n">
        <f>ROUND(ROUND(E4439,4)*F4439,2)</f>
        <v>28.72</v>
      </c>
    </row>
    <row r="4440" customHeight="1" ht="15">
      <c r="A4440" s="2" t="inlineStr"/>
      <c r="B4440" s="2" t="inlineStr"/>
      <c r="C4440" s="2" t="inlineStr"/>
      <c r="D4440" s="2" t="inlineStr"/>
      <c r="E4440" s="22" t="inlineStr">
        <is>
          <r>
            <t xml:space="preserve">TOTAL Material:</t>
          </r>
        </is>
      </c>
      <c r="F4440" s="22" t="inlineStr"/>
      <c r="G4440" s="23" t="n">
        <f>SUM(G4439:G4439)</f>
        <v>28.72</v>
      </c>
    </row>
    <row r="4441" customHeight="1" ht="15">
      <c r="A4441" s="2" t="inlineStr"/>
      <c r="B4441" s="2" t="inlineStr"/>
      <c r="C4441" s="2" t="inlineStr"/>
      <c r="D4441" s="2" t="inlineStr"/>
      <c r="E4441" s="24" t="inlineStr">
        <is>
          <r>
            <t xml:space="preserve">VALOR:</t>
          </r>
        </is>
      </c>
      <c r="F4441" s="24" t="inlineStr"/>
      <c r="G4441" s="25" t="n">
        <f>ROUND(SUM(G4440),2)</f>
        <v>28.72</v>
      </c>
    </row>
    <row r="4442" customHeight="1" ht="10">
      <c r="A4442" s="2" t="inlineStr"/>
      <c r="B4442" s="2" t="inlineStr"/>
      <c r="C4442" s="2" t="inlineStr"/>
      <c r="D4442" s="2" t="inlineStr"/>
      <c r="E4442" s="14" t="inlineStr"/>
      <c r="F4442" s="14" t="inlineStr"/>
      <c r="G4442" s="14" t="inlineStr"/>
    </row>
    <row r="4443" customHeight="1" ht="20">
      <c r="A4443" s="15" t="inlineStr">
        <is>
          <r>
            <t xml:space="preserve">5.7.2. ​16.03.010​ Telhamento em cimento reforçado com fio sintético CRFS - perfil ondulado de 6 mm​ (M2)</t>
          </r>
        </is>
      </c>
      <c r="B4443" s="15" t="inlineStr"/>
      <c r="C4443" s="15" t="inlineStr"/>
      <c r="D4443" s="15" t="inlineStr"/>
      <c r="E4443" s="15" t="inlineStr"/>
      <c r="F4443" s="15" t="inlineStr"/>
      <c r="G4443" s="15" t="inlineStr"/>
    </row>
    <row r="4444" customHeight="1" ht="15">
      <c r="A4444" s="16" t="inlineStr">
        <is>
          <r>
            <t xml:space="preserve">Material</t>
          </r>
        </is>
      </c>
      <c r="B4444" s="16" t="inlineStr"/>
      <c r="C4444" s="17" t="inlineStr">
        <is>
          <r>
            <t xml:space="preserve">FONTE</t>
          </r>
        </is>
      </c>
      <c r="D4444" s="17" t="inlineStr">
        <is>
          <r>
            <t xml:space="preserve">UNID</t>
          </r>
        </is>
      </c>
      <c r="E4444" s="17" t="inlineStr">
        <is>
          <r>
            <t xml:space="preserve">COEFICIENTE</t>
          </r>
        </is>
      </c>
      <c r="F4444" s="17" t="inlineStr">
        <is>
          <r>
            <t xml:space="preserve">PREÇO UNITÁRIO</t>
          </r>
        </is>
      </c>
      <c r="G4444" s="17" t="inlineStr">
        <is>
          <r>
            <t xml:space="preserve">TOTAL</t>
          </r>
        </is>
      </c>
    </row>
    <row r="4445" customHeight="1" ht="29">
      <c r="A4445" s="18" t="inlineStr">
        <is>
          <r>
            <t xml:space="preserve">E.03.000.026504</t>
          </r>
        </is>
      </c>
      <c r="B4445" s="19" t="inlineStr">
        <is>
          <r>
            <t xml:space="preserve">Gancho de 1/4´ com porca e arruela, 550 mm</t>
          </r>
        </is>
      </c>
      <c r="C4445" s="18" t="inlineStr">
        <is>
          <r>
            <t xml:space="preserve">SP Obras</t>
          </r>
        </is>
      </c>
      <c r="D4445" s="18" t="inlineStr">
        <is>
          <r>
            <t xml:space="preserve">UN</t>
          </r>
        </is>
      </c>
      <c r="E4445" s="20" t="n">
        <v>1.0</v>
      </c>
      <c r="F4445" s="21" t="n">
        <v>3.11</v>
      </c>
      <c r="G4445" s="21" t="n">
        <f>ROUND(ROUND(E4445,4)*F4445,2)</f>
        <v>3.11</v>
      </c>
    </row>
    <row r="4446" customHeight="1" ht="29">
      <c r="A4446" s="18" t="inlineStr">
        <is>
          <r>
            <t xml:space="preserve">F.13.000.025545</t>
          </r>
        </is>
      </c>
      <c r="B4446" s="19" t="inlineStr">
        <is>
          <r>
            <t xml:space="preserve">Telha ondulada em CRFS (2,13x1,10m) de 6mm</t>
          </r>
        </is>
      </c>
      <c r="C4446" s="18" t="inlineStr">
        <is>
          <r>
            <t xml:space="preserve">SP Obras</t>
          </r>
        </is>
      </c>
      <c r="D4446" s="18" t="inlineStr">
        <is>
          <r>
            <t xml:space="preserve">M2</t>
          </r>
        </is>
      </c>
      <c r="E4446" s="20" t="n">
        <v>1.15</v>
      </c>
      <c r="F4446" s="21" t="n">
        <v>31.66</v>
      </c>
      <c r="G4446" s="21" t="n">
        <f>ROUND(ROUND(E4446,4)*F4446,2)</f>
        <v>36.41</v>
      </c>
    </row>
    <row r="4447" customHeight="1" ht="15">
      <c r="A4447" s="2" t="inlineStr"/>
      <c r="B4447" s="2" t="inlineStr"/>
      <c r="C4447" s="2" t="inlineStr"/>
      <c r="D4447" s="2" t="inlineStr"/>
      <c r="E4447" s="22" t="inlineStr">
        <is>
          <r>
            <t xml:space="preserve">TOTAL Material:</t>
          </r>
        </is>
      </c>
      <c r="F4447" s="22" t="inlineStr"/>
      <c r="G4447" s="23" t="n">
        <f>SUM(G4445:G4446)</f>
        <v>39.52</v>
      </c>
    </row>
    <row r="4448" customHeight="1" ht="15">
      <c r="A4448" s="16" t="inlineStr">
        <is>
          <r>
            <t xml:space="preserve">Mão de Obra</t>
          </r>
        </is>
      </c>
      <c r="B4448" s="16" t="inlineStr"/>
      <c r="C4448" s="17" t="inlineStr">
        <is>
          <r>
            <t xml:space="preserve">FONTE</t>
          </r>
        </is>
      </c>
      <c r="D4448" s="17" t="inlineStr">
        <is>
          <r>
            <t xml:space="preserve">UNID</t>
          </r>
        </is>
      </c>
      <c r="E4448" s="17" t="inlineStr">
        <is>
          <r>
            <t xml:space="preserve">COEFICIENTE</t>
          </r>
        </is>
      </c>
      <c r="F4448" s="17" t="inlineStr">
        <is>
          <r>
            <t xml:space="preserve">PREÇO UNITÁRIO</t>
          </r>
        </is>
      </c>
      <c r="G4448" s="17" t="inlineStr">
        <is>
          <r>
            <t xml:space="preserve">TOTAL</t>
          </r>
        </is>
      </c>
    </row>
    <row r="4449" customHeight="1" ht="29">
      <c r="A4449" s="18" t="inlineStr">
        <is>
          <r>
            <t xml:space="preserve">B.01.000.010112</t>
          </r>
        </is>
      </c>
      <c r="B4449" s="19" t="inlineStr">
        <is>
          <r>
            <t xml:space="preserve">Ajudante de carpinteiro</t>
          </r>
        </is>
      </c>
      <c r="C4449" s="18" t="inlineStr">
        <is>
          <r>
            <t xml:space="preserve">SP Obras</t>
          </r>
        </is>
      </c>
      <c r="D4449" s="18" t="inlineStr">
        <is>
          <r>
            <t xml:space="preserve">H</t>
          </r>
        </is>
      </c>
      <c r="E4449" s="20" t="n">
        <v>0.4</v>
      </c>
      <c r="F4449" s="21" t="n">
        <v>20.4363</v>
      </c>
      <c r="G4449" s="21" t="n">
        <f>ROUND(ROUND(E4449,4)*F4449,2)</f>
        <v>8.17</v>
      </c>
    </row>
    <row r="4450" customHeight="1" ht="29">
      <c r="A4450" s="18" t="inlineStr">
        <is>
          <r>
            <t xml:space="preserve">B.01.000.010111</t>
          </r>
        </is>
      </c>
      <c r="B4450" s="19" t="inlineStr">
        <is>
          <r>
            <t xml:space="preserve">Carpinteiro</t>
          </r>
        </is>
      </c>
      <c r="C4450" s="18" t="inlineStr">
        <is>
          <r>
            <t xml:space="preserve">SP Obras</t>
          </r>
        </is>
      </c>
      <c r="D4450" s="18" t="inlineStr">
        <is>
          <r>
            <t xml:space="preserve">H</t>
          </r>
        </is>
      </c>
      <c r="E4450" s="20" t="n">
        <v>0.4</v>
      </c>
      <c r="F4450" s="21" t="n">
        <v>24.8727</v>
      </c>
      <c r="G4450" s="21" t="n">
        <f>ROUND(ROUND(E4450,4)*F4450,2)</f>
        <v>9.95</v>
      </c>
    </row>
    <row r="4451" customHeight="1" ht="15">
      <c r="A4451" s="2" t="inlineStr"/>
      <c r="B4451" s="2" t="inlineStr"/>
      <c r="C4451" s="2" t="inlineStr"/>
      <c r="D4451" s="2" t="inlineStr"/>
      <c r="E4451" s="22" t="inlineStr">
        <is>
          <r>
            <t xml:space="preserve">TOTAL Mão de Obra:</t>
          </r>
        </is>
      </c>
      <c r="F4451" s="22" t="inlineStr"/>
      <c r="G4451" s="23" t="n">
        <f>SUM(G4449:G4450)</f>
        <v>18.12</v>
      </c>
    </row>
    <row r="4452" customHeight="1" ht="15">
      <c r="A4452" s="2" t="inlineStr"/>
      <c r="B4452" s="2" t="inlineStr"/>
      <c r="C4452" s="2" t="inlineStr"/>
      <c r="D4452" s="2" t="inlineStr"/>
      <c r="E4452" s="24" t="inlineStr">
        <is>
          <r>
            <t xml:space="preserve">VALOR:</t>
          </r>
        </is>
      </c>
      <c r="F4452" s="24" t="inlineStr"/>
      <c r="G4452" s="25" t="n">
        <f>ROUND(SUM(G4447,G4451),2)</f>
        <v>57.65</v>
      </c>
    </row>
    <row r="4453" customHeight="1" ht="10">
      <c r="A4453" s="2" t="inlineStr"/>
      <c r="B4453" s="2" t="inlineStr"/>
      <c r="C4453" s="2" t="inlineStr"/>
      <c r="D4453" s="2" t="inlineStr"/>
      <c r="E4453" s="14" t="inlineStr"/>
      <c r="F4453" s="14" t="inlineStr"/>
      <c r="G4453" s="14" t="inlineStr"/>
    </row>
    <row r="4454" customHeight="1" ht="20">
      <c r="A4454" s="15" t="inlineStr">
        <is>
          <r>
            <t xml:space="preserve">5.7.3. ​16.03.300​ Cumeeira normal em cimento reforçado com fio sintético CRFS - perfil ondulado​ (M)</t>
          </r>
        </is>
      </c>
      <c r="B4454" s="15" t="inlineStr"/>
      <c r="C4454" s="15" t="inlineStr"/>
      <c r="D4454" s="15" t="inlineStr"/>
      <c r="E4454" s="15" t="inlineStr"/>
      <c r="F4454" s="15" t="inlineStr"/>
      <c r="G4454" s="15" t="inlineStr"/>
    </row>
    <row r="4455" customHeight="1" ht="15">
      <c r="A4455" s="16" t="inlineStr">
        <is>
          <r>
            <t xml:space="preserve">Material</t>
          </r>
        </is>
      </c>
      <c r="B4455" s="16" t="inlineStr"/>
      <c r="C4455" s="17" t="inlineStr">
        <is>
          <r>
            <t xml:space="preserve">FONTE</t>
          </r>
        </is>
      </c>
      <c r="D4455" s="17" t="inlineStr">
        <is>
          <r>
            <t xml:space="preserve">UNID</t>
          </r>
        </is>
      </c>
      <c r="E4455" s="17" t="inlineStr">
        <is>
          <r>
            <t xml:space="preserve">COEFICIENTE</t>
          </r>
        </is>
      </c>
      <c r="F4455" s="17" t="inlineStr">
        <is>
          <r>
            <t xml:space="preserve">PREÇO UNITÁRIO</t>
          </r>
        </is>
      </c>
      <c r="G4455" s="17" t="inlineStr">
        <is>
          <r>
            <t xml:space="preserve">TOTAL</t>
          </r>
        </is>
      </c>
    </row>
    <row r="4456" customHeight="1" ht="29">
      <c r="A4456" s="18" t="inlineStr">
        <is>
          <r>
            <t xml:space="preserve">F.13.000.025542</t>
          </r>
        </is>
      </c>
      <c r="B4456" s="19" t="inlineStr">
        <is>
          <r>
            <t xml:space="preserve">Cumeeira normal em CRFS, perfil ondulado (1,10m)</t>
          </r>
        </is>
      </c>
      <c r="C4456" s="18" t="inlineStr">
        <is>
          <r>
            <t xml:space="preserve">SP Obras</t>
          </r>
        </is>
      </c>
      <c r="D4456" s="18" t="inlineStr">
        <is>
          <r>
            <t xml:space="preserve">UN</t>
          </r>
        </is>
      </c>
      <c r="E4456" s="20" t="n">
        <v>1.2</v>
      </c>
      <c r="F4456" s="21" t="n">
        <v>64.94</v>
      </c>
      <c r="G4456" s="21" t="n">
        <f>ROUND(ROUND(E4456,4)*F4456,2)</f>
        <v>77.93</v>
      </c>
    </row>
    <row r="4457" customHeight="1" ht="29">
      <c r="A4457" s="18" t="inlineStr">
        <is>
          <r>
            <t xml:space="preserve">E.03.000.026504</t>
          </r>
        </is>
      </c>
      <c r="B4457" s="19" t="inlineStr">
        <is>
          <r>
            <t xml:space="preserve">Gancho de 1/4´ com porca e arruela, 550 mm</t>
          </r>
        </is>
      </c>
      <c r="C4457" s="18" t="inlineStr">
        <is>
          <r>
            <t xml:space="preserve">SP Obras</t>
          </r>
        </is>
      </c>
      <c r="D4457" s="18" t="inlineStr">
        <is>
          <r>
            <t xml:space="preserve">UN</t>
          </r>
        </is>
      </c>
      <c r="E4457" s="20" t="n">
        <v>2.0</v>
      </c>
      <c r="F4457" s="21" t="n">
        <v>3.11</v>
      </c>
      <c r="G4457" s="21" t="n">
        <f>ROUND(ROUND(E4457,4)*F4457,2)</f>
        <v>6.22</v>
      </c>
    </row>
    <row r="4458" customHeight="1" ht="15">
      <c r="A4458" s="2" t="inlineStr"/>
      <c r="B4458" s="2" t="inlineStr"/>
      <c r="C4458" s="2" t="inlineStr"/>
      <c r="D4458" s="2" t="inlineStr"/>
      <c r="E4458" s="22" t="inlineStr">
        <is>
          <r>
            <t xml:space="preserve">TOTAL Material:</t>
          </r>
        </is>
      </c>
      <c r="F4458" s="22" t="inlineStr"/>
      <c r="G4458" s="23" t="n">
        <f>SUM(G4456:G4457)</f>
        <v>84.15</v>
      </c>
    </row>
    <row r="4459" customHeight="1" ht="15">
      <c r="A4459" s="16" t="inlineStr">
        <is>
          <r>
            <t xml:space="preserve">Mão de Obra</t>
          </r>
        </is>
      </c>
      <c r="B4459" s="16" t="inlineStr"/>
      <c r="C4459" s="17" t="inlineStr">
        <is>
          <r>
            <t xml:space="preserve">FONTE</t>
          </r>
        </is>
      </c>
      <c r="D4459" s="17" t="inlineStr">
        <is>
          <r>
            <t xml:space="preserve">UNID</t>
          </r>
        </is>
      </c>
      <c r="E4459" s="17" t="inlineStr">
        <is>
          <r>
            <t xml:space="preserve">COEFICIENTE</t>
          </r>
        </is>
      </c>
      <c r="F4459" s="17" t="inlineStr">
        <is>
          <r>
            <t xml:space="preserve">PREÇO UNITÁRIO</t>
          </r>
        </is>
      </c>
      <c r="G4459" s="17" t="inlineStr">
        <is>
          <r>
            <t xml:space="preserve">TOTAL</t>
          </r>
        </is>
      </c>
    </row>
    <row r="4460" customHeight="1" ht="29">
      <c r="A4460" s="18" t="inlineStr">
        <is>
          <r>
            <t xml:space="preserve">B.01.000.010112</t>
          </r>
        </is>
      </c>
      <c r="B4460" s="19" t="inlineStr">
        <is>
          <r>
            <t xml:space="preserve">Ajudante de carpinteiro</t>
          </r>
        </is>
      </c>
      <c r="C4460" s="18" t="inlineStr">
        <is>
          <r>
            <t xml:space="preserve">SP Obras</t>
          </r>
        </is>
      </c>
      <c r="D4460" s="18" t="inlineStr">
        <is>
          <r>
            <t xml:space="preserve">H</t>
          </r>
        </is>
      </c>
      <c r="E4460" s="20" t="n">
        <v>0.2</v>
      </c>
      <c r="F4460" s="21" t="n">
        <v>20.4363</v>
      </c>
      <c r="G4460" s="21" t="n">
        <f>ROUND(ROUND(E4460,4)*F4460,2)</f>
        <v>4.09</v>
      </c>
    </row>
    <row r="4461" customHeight="1" ht="29">
      <c r="A4461" s="18" t="inlineStr">
        <is>
          <r>
            <t xml:space="preserve">B.01.000.010111</t>
          </r>
        </is>
      </c>
      <c r="B4461" s="19" t="inlineStr">
        <is>
          <r>
            <t xml:space="preserve">Carpinteiro</t>
          </r>
        </is>
      </c>
      <c r="C4461" s="18" t="inlineStr">
        <is>
          <r>
            <t xml:space="preserve">SP Obras</t>
          </r>
        </is>
      </c>
      <c r="D4461" s="18" t="inlineStr">
        <is>
          <r>
            <t xml:space="preserve">H</t>
          </r>
        </is>
      </c>
      <c r="E4461" s="20" t="n">
        <v>0.2</v>
      </c>
      <c r="F4461" s="21" t="n">
        <v>24.8727</v>
      </c>
      <c r="G4461" s="21" t="n">
        <f>ROUND(ROUND(E4461,4)*F4461,2)</f>
        <v>4.97</v>
      </c>
    </row>
    <row r="4462" customHeight="1" ht="15">
      <c r="A4462" s="2" t="inlineStr"/>
      <c r="B4462" s="2" t="inlineStr"/>
      <c r="C4462" s="2" t="inlineStr"/>
      <c r="D4462" s="2" t="inlineStr"/>
      <c r="E4462" s="22" t="inlineStr">
        <is>
          <r>
            <t xml:space="preserve">TOTAL Mão de Obra:</t>
          </r>
        </is>
      </c>
      <c r="F4462" s="22" t="inlineStr"/>
      <c r="G4462" s="23" t="n">
        <f>SUM(G4460:G4461)</f>
        <v>9.06</v>
      </c>
    </row>
    <row r="4463" customHeight="1" ht="15">
      <c r="A4463" s="2" t="inlineStr"/>
      <c r="B4463" s="2" t="inlineStr"/>
      <c r="C4463" s="2" t="inlineStr"/>
      <c r="D4463" s="2" t="inlineStr"/>
      <c r="E4463" s="24" t="inlineStr">
        <is>
          <r>
            <t xml:space="preserve">VALOR:</t>
          </r>
        </is>
      </c>
      <c r="F4463" s="24" t="inlineStr"/>
      <c r="G4463" s="25" t="n">
        <f>ROUND(SUM(G4458,G4462),2)</f>
        <v>93.21</v>
      </c>
    </row>
    <row r="4464" customHeight="1" ht="10">
      <c r="A4464" s="2" t="inlineStr"/>
      <c r="B4464" s="2" t="inlineStr"/>
      <c r="C4464" s="2" t="inlineStr"/>
      <c r="D4464" s="2" t="inlineStr"/>
      <c r="E4464" s="14" t="inlineStr"/>
      <c r="F4464" s="14" t="inlineStr"/>
      <c r="G4464" s="14" t="inlineStr"/>
    </row>
    <row r="4465" customHeight="1" ht="20">
      <c r="A4465" s="15" t="inlineStr">
        <is>
          <r>
            <t xml:space="preserve">5.7.4. ​22.03.070​ Forro em lâmina de PVC​ (M2)</t>
          </r>
        </is>
      </c>
      <c r="B4465" s="15" t="inlineStr"/>
      <c r="C4465" s="15" t="inlineStr"/>
      <c r="D4465" s="15" t="inlineStr"/>
      <c r="E4465" s="15" t="inlineStr"/>
      <c r="F4465" s="15" t="inlineStr"/>
      <c r="G4465" s="15" t="inlineStr"/>
    </row>
    <row r="4466" customHeight="1" ht="15">
      <c r="A4466" s="16" t="inlineStr">
        <is>
          <r>
            <t xml:space="preserve">Material</t>
          </r>
        </is>
      </c>
      <c r="B4466" s="16" t="inlineStr"/>
      <c r="C4466" s="17" t="inlineStr">
        <is>
          <r>
            <t xml:space="preserve">FONTE</t>
          </r>
        </is>
      </c>
      <c r="D4466" s="17" t="inlineStr">
        <is>
          <r>
            <t xml:space="preserve">UNID</t>
          </r>
        </is>
      </c>
      <c r="E4466" s="17" t="inlineStr">
        <is>
          <r>
            <t xml:space="preserve">COEFICIENTE</t>
          </r>
        </is>
      </c>
      <c r="F4466" s="17" t="inlineStr">
        <is>
          <r>
            <t xml:space="preserve">PREÇO UNITÁRIO</t>
          </r>
        </is>
      </c>
      <c r="G4466" s="17" t="inlineStr">
        <is>
          <r>
            <t xml:space="preserve">TOTAL</t>
          </r>
        </is>
      </c>
    </row>
    <row r="4467" customHeight="1" ht="29">
      <c r="A4467" s="18" t="inlineStr">
        <is>
          <r>
            <t xml:space="preserve">M.04.000.034027</t>
          </r>
        </is>
      </c>
      <c r="B4467" s="19" t="inlineStr">
        <is>
          <r>
            <t xml:space="preserve">Forro em lâmina PVC, frisada, largura 100/200mm (média); com estrutura de sustentação colocado; ref. Tigre, Multiplast, Petrol, Medabil, Anflo ou equivalente - instalado</t>
          </r>
        </is>
      </c>
      <c r="C4467" s="18" t="inlineStr">
        <is>
          <r>
            <t xml:space="preserve">SP Obras</t>
          </r>
        </is>
      </c>
      <c r="D4467" s="18" t="inlineStr">
        <is>
          <r>
            <t xml:space="preserve">M2</t>
          </r>
        </is>
      </c>
      <c r="E4467" s="20" t="n">
        <v>1.0</v>
      </c>
      <c r="F4467" s="21" t="n">
        <v>102.93</v>
      </c>
      <c r="G4467" s="21" t="n">
        <f>ROUND(ROUND(E4467,4)*F4467,2)</f>
        <v>102.93</v>
      </c>
    </row>
    <row r="4468" customHeight="1" ht="15">
      <c r="A4468" s="2" t="inlineStr"/>
      <c r="B4468" s="2" t="inlineStr"/>
      <c r="C4468" s="2" t="inlineStr"/>
      <c r="D4468" s="2" t="inlineStr"/>
      <c r="E4468" s="22" t="inlineStr">
        <is>
          <r>
            <t xml:space="preserve">TOTAL Material:</t>
          </r>
        </is>
      </c>
      <c r="F4468" s="22" t="inlineStr"/>
      <c r="G4468" s="23" t="n">
        <f>SUM(G4467:G4467)</f>
        <v>102.93</v>
      </c>
    </row>
    <row r="4469" customHeight="1" ht="15">
      <c r="A4469" s="2" t="inlineStr"/>
      <c r="B4469" s="2" t="inlineStr"/>
      <c r="C4469" s="2" t="inlineStr"/>
      <c r="D4469" s="2" t="inlineStr"/>
      <c r="E4469" s="24" t="inlineStr">
        <is>
          <r>
            <t xml:space="preserve">VALOR:</t>
          </r>
        </is>
      </c>
      <c r="F4469" s="24" t="inlineStr"/>
      <c r="G4469" s="25" t="n">
        <f>ROUND(SUM(G4468),2)</f>
        <v>102.93</v>
      </c>
    </row>
    <row r="4470" customHeight="1" ht="10">
      <c r="A4470" s="2" t="inlineStr"/>
      <c r="B4470" s="2" t="inlineStr"/>
      <c r="C4470" s="2" t="inlineStr"/>
      <c r="D4470" s="2" t="inlineStr"/>
      <c r="E4470" s="14" t="inlineStr"/>
      <c r="F4470" s="14" t="inlineStr"/>
      <c r="G4470" s="14" t="inlineStr"/>
    </row>
    <row r="4471" customHeight="1" ht="20">
      <c r="A4471" s="15" t="inlineStr">
        <is>
          <r>
            <t xml:space="preserve">5.8.1. ​33.02.060​ Massa corrida a base de PVA​ (M2)</t>
          </r>
        </is>
      </c>
      <c r="B4471" s="15" t="inlineStr"/>
      <c r="C4471" s="15" t="inlineStr"/>
      <c r="D4471" s="15" t="inlineStr"/>
      <c r="E4471" s="15" t="inlineStr"/>
      <c r="F4471" s="15" t="inlineStr"/>
      <c r="G4471" s="15" t="inlineStr"/>
    </row>
    <row r="4472" customHeight="1" ht="15">
      <c r="A4472" s="16" t="inlineStr">
        <is>
          <r>
            <t xml:space="preserve">Material</t>
          </r>
        </is>
      </c>
      <c r="B4472" s="16" t="inlineStr"/>
      <c r="C4472" s="17" t="inlineStr">
        <is>
          <r>
            <t xml:space="preserve">FONTE</t>
          </r>
        </is>
      </c>
      <c r="D4472" s="17" t="inlineStr">
        <is>
          <r>
            <t xml:space="preserve">UNID</t>
          </r>
        </is>
      </c>
      <c r="E4472" s="17" t="inlineStr">
        <is>
          <r>
            <t xml:space="preserve">COEFICIENTE</t>
          </r>
        </is>
      </c>
      <c r="F4472" s="17" t="inlineStr">
        <is>
          <r>
            <t xml:space="preserve">PREÇO UNITÁRIO</t>
          </r>
        </is>
      </c>
      <c r="G4472" s="17" t="inlineStr">
        <is>
          <r>
            <t xml:space="preserve">TOTAL</t>
          </r>
        </is>
      </c>
    </row>
    <row r="4473" customHeight="1" ht="29">
      <c r="A4473" s="18" t="inlineStr">
        <is>
          <r>
            <t xml:space="preserve">S.04.000.038014</t>
          </r>
        </is>
      </c>
      <c r="B4473" s="19" t="inlineStr">
        <is>
          <r>
            <t xml:space="preserve">Lixa massa/madeira uso geral Norton, Alcar ou equivalente (médias)</t>
          </r>
        </is>
      </c>
      <c r="C4473" s="18" t="inlineStr">
        <is>
          <r>
            <t xml:space="preserve">SP Obras</t>
          </r>
        </is>
      </c>
      <c r="D4473" s="18" t="inlineStr">
        <is>
          <r>
            <t xml:space="preserve">UN</t>
          </r>
        </is>
      </c>
      <c r="E4473" s="20" t="n">
        <v>0.3</v>
      </c>
      <c r="F4473" s="21" t="n">
        <v>0.77</v>
      </c>
      <c r="G4473" s="21" t="n">
        <f>ROUND(ROUND(E4473,4)*F4473,2)</f>
        <v>0.23</v>
      </c>
    </row>
    <row r="4474" customHeight="1" ht="29">
      <c r="A4474" s="18" t="inlineStr">
        <is>
          <r>
            <t xml:space="preserve">J.02.000.038017</t>
          </r>
        </is>
      </c>
      <c r="B4474" s="19" t="inlineStr">
        <is>
          <r>
            <t xml:space="preserve">Massa corrida PVA; ref. Massa Corrida Suvinil, Massa Corrida Coral, Metalatex da Sherwin Willians ou equivalente</t>
          </r>
        </is>
      </c>
      <c r="C4474" s="18" t="inlineStr">
        <is>
          <r>
            <t xml:space="preserve">SP Obras</t>
          </r>
        </is>
      </c>
      <c r="D4474" s="18" t="inlineStr">
        <is>
          <r>
            <t xml:space="preserve">L</t>
          </r>
        </is>
      </c>
      <c r="E4474" s="20" t="n">
        <v>0.45</v>
      </c>
      <c r="F4474" s="21" t="n">
        <v>6.25</v>
      </c>
      <c r="G4474" s="21" t="n">
        <f>ROUND(ROUND(E4474,4)*F4474,2)</f>
        <v>2.81</v>
      </c>
    </row>
    <row r="4475" customHeight="1" ht="15">
      <c r="A4475" s="2" t="inlineStr"/>
      <c r="B4475" s="2" t="inlineStr"/>
      <c r="C4475" s="2" t="inlineStr"/>
      <c r="D4475" s="2" t="inlineStr"/>
      <c r="E4475" s="22" t="inlineStr">
        <is>
          <r>
            <t xml:space="preserve">TOTAL Material:</t>
          </r>
        </is>
      </c>
      <c r="F4475" s="22" t="inlineStr"/>
      <c r="G4475" s="23" t="n">
        <f>SUM(G4473:G4474)</f>
        <v>3.04</v>
      </c>
    </row>
    <row r="4476" customHeight="1" ht="15">
      <c r="A4476" s="16" t="inlineStr">
        <is>
          <r>
            <t xml:space="preserve">Mão de Obra</t>
          </r>
        </is>
      </c>
      <c r="B4476" s="16" t="inlineStr"/>
      <c r="C4476" s="17" t="inlineStr">
        <is>
          <r>
            <t xml:space="preserve">FONTE</t>
          </r>
        </is>
      </c>
      <c r="D4476" s="17" t="inlineStr">
        <is>
          <r>
            <t xml:space="preserve">UNID</t>
          </r>
        </is>
      </c>
      <c r="E4476" s="17" t="inlineStr">
        <is>
          <r>
            <t xml:space="preserve">COEFICIENTE</t>
          </r>
        </is>
      </c>
      <c r="F4476" s="17" t="inlineStr">
        <is>
          <r>
            <t xml:space="preserve">PREÇO UNITÁRIO</t>
          </r>
        </is>
      </c>
      <c r="G4476" s="17" t="inlineStr">
        <is>
          <r>
            <t xml:space="preserve">TOTAL</t>
          </r>
        </is>
      </c>
    </row>
    <row r="4477" customHeight="1" ht="29">
      <c r="A4477" s="18" t="inlineStr">
        <is>
          <r>
            <t xml:space="preserve">B.01.000.010141</t>
          </r>
        </is>
      </c>
      <c r="B4477" s="19" t="inlineStr">
        <is>
          <r>
            <t xml:space="preserve">Ajudante de pintor</t>
          </r>
        </is>
      </c>
      <c r="C4477" s="18" t="inlineStr">
        <is>
          <r>
            <t xml:space="preserve">SP Obras</t>
          </r>
        </is>
      </c>
      <c r="D4477" s="18" t="inlineStr">
        <is>
          <r>
            <t xml:space="preserve">H</t>
          </r>
        </is>
      </c>
      <c r="E4477" s="20" t="n">
        <v>0.3</v>
      </c>
      <c r="F4477" s="21" t="n">
        <v>20.4363</v>
      </c>
      <c r="G4477" s="21" t="n">
        <f>ROUND(ROUND(E4477,4)*F4477,2)</f>
        <v>6.13</v>
      </c>
    </row>
    <row r="4478" customHeight="1" ht="29">
      <c r="A4478" s="18" t="inlineStr">
        <is>
          <r>
            <t xml:space="preserve">B.01.000.010140</t>
          </r>
        </is>
      </c>
      <c r="B4478" s="19" t="inlineStr">
        <is>
          <r>
            <t xml:space="preserve">Pintor</t>
          </r>
        </is>
      </c>
      <c r="C4478" s="18" t="inlineStr">
        <is>
          <r>
            <t xml:space="preserve">SP Obras</t>
          </r>
        </is>
      </c>
      <c r="D4478" s="18" t="inlineStr">
        <is>
          <r>
            <t xml:space="preserve">H</t>
          </r>
        </is>
      </c>
      <c r="E4478" s="20" t="n">
        <v>0.2</v>
      </c>
      <c r="F4478" s="21" t="n">
        <v>29.8021</v>
      </c>
      <c r="G4478" s="21" t="n">
        <f>ROUND(ROUND(E4478,4)*F4478,2)</f>
        <v>5.96</v>
      </c>
    </row>
    <row r="4479" customHeight="1" ht="15">
      <c r="A4479" s="2" t="inlineStr"/>
      <c r="B4479" s="2" t="inlineStr"/>
      <c r="C4479" s="2" t="inlineStr"/>
      <c r="D4479" s="2" t="inlineStr"/>
      <c r="E4479" s="22" t="inlineStr">
        <is>
          <r>
            <t xml:space="preserve">TOTAL Mão de Obra:</t>
          </r>
        </is>
      </c>
      <c r="F4479" s="22" t="inlineStr"/>
      <c r="G4479" s="23" t="n">
        <f>SUM(G4477:G4478)</f>
        <v>12.09</v>
      </c>
    </row>
    <row r="4480" customHeight="1" ht="15">
      <c r="A4480" s="2" t="inlineStr"/>
      <c r="B4480" s="2" t="inlineStr"/>
      <c r="C4480" s="2" t="inlineStr"/>
      <c r="D4480" s="2" t="inlineStr"/>
      <c r="E4480" s="24" t="inlineStr">
        <is>
          <r>
            <t xml:space="preserve">VALOR:</t>
          </r>
        </is>
      </c>
      <c r="F4480" s="24" t="inlineStr"/>
      <c r="G4480" s="25" t="n">
        <f>ROUND(SUM(G4475,G4479),2)</f>
        <v>15.13</v>
      </c>
    </row>
    <row r="4481" customHeight="1" ht="10">
      <c r="A4481" s="2" t="inlineStr"/>
      <c r="B4481" s="2" t="inlineStr"/>
      <c r="C4481" s="2" t="inlineStr"/>
      <c r="D4481" s="2" t="inlineStr"/>
      <c r="E4481" s="14" t="inlineStr"/>
      <c r="F4481" s="14" t="inlineStr"/>
      <c r="G4481" s="14" t="inlineStr"/>
    </row>
    <row r="4482" customHeight="1" ht="20">
      <c r="A4482" s="15" t="inlineStr">
        <is>
          <r>
            <t xml:space="preserve">5.8.2. ​33.10.020​ Tinta látex em massa, inclusive preparo​ (M2)</t>
          </r>
        </is>
      </c>
      <c r="B4482" s="15" t="inlineStr"/>
      <c r="C4482" s="15" t="inlineStr"/>
      <c r="D4482" s="15" t="inlineStr"/>
      <c r="E4482" s="15" t="inlineStr"/>
      <c r="F4482" s="15" t="inlineStr"/>
      <c r="G4482" s="15" t="inlineStr"/>
    </row>
    <row r="4483" customHeight="1" ht="15">
      <c r="A4483" s="16" t="inlineStr">
        <is>
          <r>
            <t xml:space="preserve">Material</t>
          </r>
        </is>
      </c>
      <c r="B4483" s="16" t="inlineStr"/>
      <c r="C4483" s="17" t="inlineStr">
        <is>
          <r>
            <t xml:space="preserve">FONTE</t>
          </r>
        </is>
      </c>
      <c r="D4483" s="17" t="inlineStr">
        <is>
          <r>
            <t xml:space="preserve">UNID</t>
          </r>
        </is>
      </c>
      <c r="E4483" s="17" t="inlineStr">
        <is>
          <r>
            <t xml:space="preserve">COEFICIENTE</t>
          </r>
        </is>
      </c>
      <c r="F4483" s="17" t="inlineStr">
        <is>
          <r>
            <t xml:space="preserve">PREÇO UNITÁRIO</t>
          </r>
        </is>
      </c>
      <c r="G4483" s="17" t="inlineStr">
        <is>
          <r>
            <t xml:space="preserve">TOTAL</t>
          </r>
        </is>
      </c>
    </row>
    <row r="4484" customHeight="1" ht="29">
      <c r="A4484" s="18" t="inlineStr">
        <is>
          <r>
            <t xml:space="preserve">S.04.000.038014</t>
          </r>
        </is>
      </c>
      <c r="B4484" s="19" t="inlineStr">
        <is>
          <r>
            <t xml:space="preserve">Lixa massa/madeira uso geral Norton, Alcar ou equivalente (médias)</t>
          </r>
        </is>
      </c>
      <c r="C4484" s="18" t="inlineStr">
        <is>
          <r>
            <t xml:space="preserve">SP Obras</t>
          </r>
        </is>
      </c>
      <c r="D4484" s="18" t="inlineStr">
        <is>
          <r>
            <t xml:space="preserve">UN</t>
          </r>
        </is>
      </c>
      <c r="E4484" s="20" t="n">
        <v>0.3</v>
      </c>
      <c r="F4484" s="21" t="n">
        <v>0.77</v>
      </c>
      <c r="G4484" s="21" t="n">
        <f>ROUND(ROUND(E4484,4)*F4484,2)</f>
        <v>0.23</v>
      </c>
    </row>
    <row r="4485" customHeight="1" ht="29">
      <c r="A4485" s="18" t="inlineStr">
        <is>
          <r>
            <t xml:space="preserve">J.02.000.037518</t>
          </r>
        </is>
      </c>
      <c r="B4485" s="19" t="inlineStr">
        <is>
          <r>
            <t xml:space="preserve">Selador para tinta acrílica Coral, Suvinil ou equivalente</t>
          </r>
        </is>
      </c>
      <c r="C4485" s="18" t="inlineStr">
        <is>
          <r>
            <t xml:space="preserve">SP Obras</t>
          </r>
        </is>
      </c>
      <c r="D4485" s="18" t="inlineStr">
        <is>
          <r>
            <t xml:space="preserve">L</t>
          </r>
        </is>
      </c>
      <c r="E4485" s="20" t="n">
        <v>0.24</v>
      </c>
      <c r="F4485" s="21" t="n">
        <v>14.15</v>
      </c>
      <c r="G4485" s="21" t="n">
        <f>ROUND(ROUND(E4485,4)*F4485,2)</f>
        <v>3.4</v>
      </c>
    </row>
    <row r="4486" customHeight="1" ht="29">
      <c r="A4486" s="18" t="inlineStr">
        <is>
          <r>
            <t xml:space="preserve">J.02.000.037513</t>
          </r>
        </is>
      </c>
      <c r="B4486" s="19" t="inlineStr">
        <is>
          <r>
            <t xml:space="preserve">Tinta latex, acabamento fosco aveludado, ref. coral 3 em 1 da Coral, rende e cobre muito da Suvinil ou equivalente</t>
          </r>
        </is>
      </c>
      <c r="C4486" s="18" t="inlineStr">
        <is>
          <r>
            <t xml:space="preserve">SP Obras</t>
          </r>
        </is>
      </c>
      <c r="D4486" s="18" t="inlineStr">
        <is>
          <r>
            <t xml:space="preserve">L</t>
          </r>
        </is>
      </c>
      <c r="E4486" s="20" t="n">
        <v>0.25</v>
      </c>
      <c r="F4486" s="21" t="n">
        <v>17.32</v>
      </c>
      <c r="G4486" s="21" t="n">
        <f>ROUND(ROUND(E4486,4)*F4486,2)</f>
        <v>4.33</v>
      </c>
    </row>
    <row r="4487" customHeight="1" ht="15">
      <c r="A4487" s="2" t="inlineStr"/>
      <c r="B4487" s="2" t="inlineStr"/>
      <c r="C4487" s="2" t="inlineStr"/>
      <c r="D4487" s="2" t="inlineStr"/>
      <c r="E4487" s="22" t="inlineStr">
        <is>
          <r>
            <t xml:space="preserve">TOTAL Material:</t>
          </r>
        </is>
      </c>
      <c r="F4487" s="22" t="inlineStr"/>
      <c r="G4487" s="23" t="n">
        <f>SUM(G4484:G4486)</f>
        <v>7.96</v>
      </c>
    </row>
    <row r="4488" customHeight="1" ht="15">
      <c r="A4488" s="16" t="inlineStr">
        <is>
          <r>
            <t xml:space="preserve">Mão de Obra</t>
          </r>
        </is>
      </c>
      <c r="B4488" s="16" t="inlineStr"/>
      <c r="C4488" s="17" t="inlineStr">
        <is>
          <r>
            <t xml:space="preserve">FONTE</t>
          </r>
        </is>
      </c>
      <c r="D4488" s="17" t="inlineStr">
        <is>
          <r>
            <t xml:space="preserve">UNID</t>
          </r>
        </is>
      </c>
      <c r="E4488" s="17" t="inlineStr">
        <is>
          <r>
            <t xml:space="preserve">COEFICIENTE</t>
          </r>
        </is>
      </c>
      <c r="F4488" s="17" t="inlineStr">
        <is>
          <r>
            <t xml:space="preserve">PREÇO UNITÁRIO</t>
          </r>
        </is>
      </c>
      <c r="G4488" s="17" t="inlineStr">
        <is>
          <r>
            <t xml:space="preserve">TOTAL</t>
          </r>
        </is>
      </c>
    </row>
    <row r="4489" customHeight="1" ht="29">
      <c r="A4489" s="18" t="inlineStr">
        <is>
          <r>
            <t xml:space="preserve">B.01.000.010141</t>
          </r>
        </is>
      </c>
      <c r="B4489" s="19" t="inlineStr">
        <is>
          <r>
            <t xml:space="preserve">Ajudante de pintor</t>
          </r>
        </is>
      </c>
      <c r="C4489" s="18" t="inlineStr">
        <is>
          <r>
            <t xml:space="preserve">SP Obras</t>
          </r>
        </is>
      </c>
      <c r="D4489" s="18" t="inlineStr">
        <is>
          <r>
            <t xml:space="preserve">H</t>
          </r>
        </is>
      </c>
      <c r="E4489" s="20" t="n">
        <v>0.4</v>
      </c>
      <c r="F4489" s="21" t="n">
        <v>20.4363</v>
      </c>
      <c r="G4489" s="21" t="n">
        <f>ROUND(ROUND(E4489,4)*F4489,2)</f>
        <v>8.17</v>
      </c>
    </row>
    <row r="4490" customHeight="1" ht="29">
      <c r="A4490" s="18" t="inlineStr">
        <is>
          <r>
            <t xml:space="preserve">B.01.000.010140</t>
          </r>
        </is>
      </c>
      <c r="B4490" s="19" t="inlineStr">
        <is>
          <r>
            <t xml:space="preserve">Pintor</t>
          </r>
        </is>
      </c>
      <c r="C4490" s="18" t="inlineStr">
        <is>
          <r>
            <t xml:space="preserve">SP Obras</t>
          </r>
        </is>
      </c>
      <c r="D4490" s="18" t="inlineStr">
        <is>
          <r>
            <t xml:space="preserve">H</t>
          </r>
        </is>
      </c>
      <c r="E4490" s="20" t="n">
        <v>0.45</v>
      </c>
      <c r="F4490" s="21" t="n">
        <v>29.8021</v>
      </c>
      <c r="G4490" s="21" t="n">
        <f>ROUND(ROUND(E4490,4)*F4490,2)</f>
        <v>13.41</v>
      </c>
    </row>
    <row r="4491" customHeight="1" ht="15">
      <c r="A4491" s="2" t="inlineStr"/>
      <c r="B4491" s="2" t="inlineStr"/>
      <c r="C4491" s="2" t="inlineStr"/>
      <c r="D4491" s="2" t="inlineStr"/>
      <c r="E4491" s="22" t="inlineStr">
        <is>
          <r>
            <t xml:space="preserve">TOTAL Mão de Obra:</t>
          </r>
        </is>
      </c>
      <c r="F4491" s="22" t="inlineStr"/>
      <c r="G4491" s="23" t="n">
        <f>SUM(G4489:G4490)</f>
        <v>21.58</v>
      </c>
    </row>
    <row r="4492" customHeight="1" ht="15">
      <c r="A4492" s="2" t="inlineStr"/>
      <c r="B4492" s="2" t="inlineStr"/>
      <c r="C4492" s="2" t="inlineStr"/>
      <c r="D4492" s="2" t="inlineStr"/>
      <c r="E4492" s="24" t="inlineStr">
        <is>
          <r>
            <t xml:space="preserve">VALOR:</t>
          </r>
        </is>
      </c>
      <c r="F4492" s="24" t="inlineStr"/>
      <c r="G4492" s="25" t="n">
        <f>ROUND(SUM(G4487,G4491),2)</f>
        <v>29.55</v>
      </c>
    </row>
    <row r="4493" customHeight="1" ht="10">
      <c r="A4493" s="2" t="inlineStr"/>
      <c r="B4493" s="2" t="inlineStr"/>
      <c r="C4493" s="2" t="inlineStr"/>
      <c r="D4493" s="2" t="inlineStr"/>
      <c r="E4493" s="14" t="inlineStr"/>
      <c r="F4493" s="14" t="inlineStr"/>
      <c r="G4493" s="14" t="inlineStr"/>
    </row>
    <row r="4494" customHeight="1" ht="20">
      <c r="A4494" s="15" t="inlineStr">
        <is>
          <r>
            <t xml:space="preserve">5.8.3. ​15.01.006​ Esmalte a base de água em estrutura metálica​ (M2)</t>
          </r>
        </is>
      </c>
      <c r="B4494" s="15" t="inlineStr"/>
      <c r="C4494" s="15" t="inlineStr"/>
      <c r="D4494" s="15" t="inlineStr"/>
      <c r="E4494" s="15" t="inlineStr"/>
      <c r="F4494" s="15" t="inlineStr"/>
      <c r="G4494" s="15" t="inlineStr"/>
    </row>
    <row r="4495" customHeight="1" ht="15">
      <c r="A4495" s="16" t="inlineStr">
        <is>
          <r>
            <t xml:space="preserve">Material</t>
          </r>
        </is>
      </c>
      <c r="B4495" s="16" t="inlineStr"/>
      <c r="C4495" s="17" t="inlineStr">
        <is>
          <r>
            <t xml:space="preserve">FONTE</t>
          </r>
        </is>
      </c>
      <c r="D4495" s="17" t="inlineStr">
        <is>
          <r>
            <t xml:space="preserve">UNID</t>
          </r>
        </is>
      </c>
      <c r="E4495" s="17" t="inlineStr">
        <is>
          <r>
            <t xml:space="preserve">COEFICIENTE</t>
          </r>
        </is>
      </c>
      <c r="F4495" s="17" t="inlineStr">
        <is>
          <r>
            <t xml:space="preserve">PREÇO UNITÁRIO</t>
          </r>
        </is>
      </c>
      <c r="G4495" s="17" t="inlineStr">
        <is>
          <r>
            <t xml:space="preserve">TOTAL</t>
          </r>
        </is>
      </c>
    </row>
    <row r="4496" customHeight="1" ht="15">
      <c r="A4496" s="18" t="inlineStr">
        <is>
          <r>
            <t xml:space="preserve">3.75.52</t>
          </r>
        </is>
      </c>
      <c r="B4496" s="19" t="inlineStr">
        <is>
          <r>
            <t xml:space="preserve">FUNDO PARA METAIS E MADEIRA BASE ÁGUA</t>
          </r>
        </is>
      </c>
      <c r="C4496" s="18" t="inlineStr">
        <is>
          <r>
            <t xml:space="preserve">SP Educação</t>
          </r>
        </is>
      </c>
      <c r="D4496" s="18" t="inlineStr">
        <is>
          <r>
            <t xml:space="preserve">L</t>
          </r>
        </is>
      </c>
      <c r="E4496" s="30" t="n">
        <v>0.12</v>
      </c>
      <c r="F4496" s="21" t="n">
        <v>42.21</v>
      </c>
      <c r="G4496" s="21" t="n">
        <f>TRUNC(TRUNC(E4496,5)*F4496,2)</f>
        <v>5.06</v>
      </c>
    </row>
    <row r="4497" customHeight="1" ht="15">
      <c r="A4497" s="18" t="inlineStr">
        <is>
          <r>
            <t xml:space="preserve">3.75.08</t>
          </r>
        </is>
      </c>
      <c r="B4497" s="19" t="inlineStr">
        <is>
          <r>
            <t xml:space="preserve">TINTA ESMALTE A BASE DE ÁGUA</t>
          </r>
        </is>
      </c>
      <c r="C4497" s="18" t="inlineStr">
        <is>
          <r>
            <t xml:space="preserve">SP Educação</t>
          </r>
        </is>
      </c>
      <c r="D4497" s="18" t="inlineStr">
        <is>
          <r>
            <t xml:space="preserve">L</t>
          </r>
        </is>
      </c>
      <c r="E4497" s="30" t="n">
        <v>0.15</v>
      </c>
      <c r="F4497" s="21" t="n">
        <v>40.88</v>
      </c>
      <c r="G4497" s="21" t="n">
        <f>TRUNC(TRUNC(E4497,5)*F4497,2)</f>
        <v>6.13</v>
      </c>
    </row>
    <row r="4498" customHeight="1" ht="15">
      <c r="A4498" s="2" t="inlineStr"/>
      <c r="B4498" s="2" t="inlineStr"/>
      <c r="C4498" s="2" t="inlineStr"/>
      <c r="D4498" s="2" t="inlineStr"/>
      <c r="E4498" s="22" t="inlineStr">
        <is>
          <r>
            <t xml:space="preserve">TOTAL Material:</t>
          </r>
        </is>
      </c>
      <c r="F4498" s="22" t="inlineStr"/>
      <c r="G4498" s="23" t="n">
        <f>SUM(G4496:G4497)</f>
        <v>11.19</v>
      </c>
    </row>
    <row r="4499" customHeight="1" ht="15">
      <c r="A4499" s="16" t="inlineStr">
        <is>
          <r>
            <t xml:space="preserve">Mão de Obra</t>
          </r>
        </is>
      </c>
      <c r="B4499" s="16" t="inlineStr"/>
      <c r="C4499" s="17" t="inlineStr">
        <is>
          <r>
            <t xml:space="preserve">FONTE</t>
          </r>
        </is>
      </c>
      <c r="D4499" s="17" t="inlineStr">
        <is>
          <r>
            <t xml:space="preserve">UNID</t>
          </r>
        </is>
      </c>
      <c r="E4499" s="17" t="inlineStr">
        <is>
          <r>
            <t xml:space="preserve">COEFICIENTE</t>
          </r>
        </is>
      </c>
      <c r="F4499" s="17" t="inlineStr">
        <is>
          <r>
            <t xml:space="preserve">PREÇO UNITÁRIO</t>
          </r>
        </is>
      </c>
      <c r="G4499" s="17" t="inlineStr">
        <is>
          <r>
            <t xml:space="preserve">TOTAL</t>
          </r>
        </is>
      </c>
    </row>
    <row r="4500" customHeight="1" ht="15">
      <c r="A4500" s="18" t="inlineStr">
        <is>
          <r>
            <t xml:space="preserve">1.01.41</t>
          </r>
        </is>
      </c>
      <c r="B4500" s="19" t="inlineStr">
        <is>
          <r>
            <t xml:space="preserve">AJUDANTE DE PINTOR</t>
          </r>
        </is>
      </c>
      <c r="C4500" s="18" t="inlineStr">
        <is>
          <r>
            <t xml:space="preserve">SP Educação</t>
          </r>
        </is>
      </c>
      <c r="D4500" s="18" t="inlineStr">
        <is>
          <r>
            <t xml:space="preserve">H</t>
          </r>
        </is>
      </c>
      <c r="E4500" s="30" t="n">
        <v>0.2</v>
      </c>
      <c r="F4500" s="21" t="n">
        <v>22.5552</v>
      </c>
      <c r="G4500" s="21" t="n">
        <f>TRUNC(TRUNC(E4500,5)*F4500,2)</f>
        <v>4.51</v>
      </c>
    </row>
    <row r="4501" customHeight="1" ht="15">
      <c r="A4501" s="18" t="inlineStr">
        <is>
          <r>
            <t xml:space="preserve">1.01.40</t>
          </r>
        </is>
      </c>
      <c r="B4501" s="19" t="inlineStr">
        <is>
          <r>
            <t xml:space="preserve">PINTOR</t>
          </r>
        </is>
      </c>
      <c r="C4501" s="18" t="inlineStr">
        <is>
          <r>
            <t xml:space="preserve">SP Educação</t>
          </r>
        </is>
      </c>
      <c r="D4501" s="18" t="inlineStr">
        <is>
          <r>
            <t xml:space="preserve">H</t>
          </r>
        </is>
      </c>
      <c r="E4501" s="30" t="n">
        <v>0.4</v>
      </c>
      <c r="F4501" s="21" t="n">
        <v>28.416</v>
      </c>
      <c r="G4501" s="21" t="n">
        <f>TRUNC(TRUNC(E4501,5)*F4501,2)</f>
        <v>11.36</v>
      </c>
    </row>
    <row r="4502" customHeight="1" ht="15">
      <c r="A4502" s="2" t="inlineStr"/>
      <c r="B4502" s="2" t="inlineStr"/>
      <c r="C4502" s="2" t="inlineStr"/>
      <c r="D4502" s="2" t="inlineStr"/>
      <c r="E4502" s="22" t="inlineStr">
        <is>
          <r>
            <t xml:space="preserve">TOTAL Mão de Obra:</t>
          </r>
        </is>
      </c>
      <c r="F4502" s="22" t="inlineStr"/>
      <c r="G4502" s="23" t="n">
        <f>SUM(G4500:G4501)</f>
        <v>15.87</v>
      </c>
    </row>
    <row r="4503" customHeight="1" ht="15">
      <c r="A4503" s="2" t="inlineStr"/>
      <c r="B4503" s="2" t="inlineStr"/>
      <c r="C4503" s="2" t="inlineStr"/>
      <c r="D4503" s="2" t="inlineStr"/>
      <c r="E4503" s="24" t="inlineStr">
        <is>
          <r>
            <t xml:space="preserve">VALOR:</t>
          </r>
        </is>
      </c>
      <c r="F4503" s="24" t="inlineStr"/>
      <c r="G4503" s="25" t="n">
        <f>ROUND(SUM(G4498,G4502),2)</f>
        <v>27.08</v>
      </c>
    </row>
    <row r="4504" customHeight="1" ht="10">
      <c r="A4504" s="2" t="inlineStr"/>
      <c r="B4504" s="2" t="inlineStr"/>
      <c r="C4504" s="2" t="inlineStr"/>
      <c r="D4504" s="2" t="inlineStr"/>
      <c r="E4504" s="14" t="inlineStr"/>
      <c r="F4504" s="14" t="inlineStr"/>
      <c r="G4504" s="14" t="inlineStr"/>
    </row>
    <row r="4505" customHeight="1" ht="20">
      <c r="A4505" s="15" t="inlineStr">
        <is>
          <r>
            <t xml:space="preserve">5.8.4. ​33.10.041​ Esmalte à base de água em massa, inclusive preparo​ (M2)</t>
          </r>
        </is>
      </c>
      <c r="B4505" s="15" t="inlineStr"/>
      <c r="C4505" s="15" t="inlineStr"/>
      <c r="D4505" s="15" t="inlineStr"/>
      <c r="E4505" s="15" t="inlineStr"/>
      <c r="F4505" s="15" t="inlineStr"/>
      <c r="G4505" s="15" t="inlineStr"/>
    </row>
    <row r="4506" customHeight="1" ht="15">
      <c r="A4506" s="16" t="inlineStr">
        <is>
          <r>
            <t xml:space="preserve">Material</t>
          </r>
        </is>
      </c>
      <c r="B4506" s="16" t="inlineStr"/>
      <c r="C4506" s="17" t="inlineStr">
        <is>
          <r>
            <t xml:space="preserve">FONTE</t>
          </r>
        </is>
      </c>
      <c r="D4506" s="17" t="inlineStr">
        <is>
          <r>
            <t xml:space="preserve">UNID</t>
          </r>
        </is>
      </c>
      <c r="E4506" s="17" t="inlineStr">
        <is>
          <r>
            <t xml:space="preserve">COEFICIENTE</t>
          </r>
        </is>
      </c>
      <c r="F4506" s="17" t="inlineStr">
        <is>
          <r>
            <t xml:space="preserve">PREÇO UNITÁRIO</t>
          </r>
        </is>
      </c>
      <c r="G4506" s="17" t="inlineStr">
        <is>
          <r>
            <t xml:space="preserve">TOTAL</t>
          </r>
        </is>
      </c>
    </row>
    <row r="4507" customHeight="1" ht="38">
      <c r="A4507" s="18" t="inlineStr">
        <is>
          <r>
            <t xml:space="preserve">J.02.000.038000</t>
          </r>
        </is>
      </c>
      <c r="B4507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507" s="18" t="inlineStr">
        <is>
          <r>
            <t xml:space="preserve">SP Obras</t>
          </r>
        </is>
      </c>
      <c r="D4507" s="18" t="inlineStr">
        <is>
          <r>
            <t xml:space="preserve">L</t>
          </r>
        </is>
      </c>
      <c r="E4507" s="20" t="n">
        <v>0.1</v>
      </c>
      <c r="F4507" s="21" t="n">
        <v>41.61</v>
      </c>
      <c r="G4507" s="21" t="n">
        <f>ROUND(ROUND(E4507,4)*F4507,2)</f>
        <v>4.16</v>
      </c>
    </row>
    <row r="4508" customHeight="1" ht="29">
      <c r="A4508" s="18" t="inlineStr">
        <is>
          <r>
            <t xml:space="preserve">J.01.000.038040</t>
          </r>
        </is>
      </c>
      <c r="B4508" s="19" t="inlineStr">
        <is>
          <r>
            <t xml:space="preserve">Lixa d´água, ref. Norton n° 80, Aquaflex ou equivalente</t>
          </r>
        </is>
      </c>
      <c r="C4508" s="18" t="inlineStr">
        <is>
          <r>
            <t xml:space="preserve">SP Obras</t>
          </r>
        </is>
      </c>
      <c r="D4508" s="18" t="inlineStr">
        <is>
          <r>
            <t xml:space="preserve">UN</t>
          </r>
        </is>
      </c>
      <c r="E4508" s="20" t="n">
        <v>0.3</v>
      </c>
      <c r="F4508" s="21" t="n">
        <v>2.17</v>
      </c>
      <c r="G4508" s="21" t="n">
        <f>ROUND(ROUND(E4508,4)*F4508,2)</f>
        <v>0.65</v>
      </c>
    </row>
    <row r="4509" customHeight="1" ht="38">
      <c r="A4509" s="18" t="inlineStr">
        <is>
          <r>
            <t xml:space="preserve">J.02.000.028058</t>
          </r>
        </is>
      </c>
      <c r="B4509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509" s="18" t="inlineStr">
        <is>
          <r>
            <t xml:space="preserve">SP Obras</t>
          </r>
        </is>
      </c>
      <c r="D4509" s="18" t="inlineStr">
        <is>
          <r>
            <t xml:space="preserve">L</t>
          </r>
        </is>
      </c>
      <c r="E4509" s="20" t="n">
        <v>0.25</v>
      </c>
      <c r="F4509" s="21" t="n">
        <v>39.44</v>
      </c>
      <c r="G4509" s="21" t="n">
        <f>ROUND(ROUND(E4509,4)*F4509,2)</f>
        <v>9.86</v>
      </c>
    </row>
    <row r="4510" customHeight="1" ht="15">
      <c r="A4510" s="2" t="inlineStr"/>
      <c r="B4510" s="2" t="inlineStr"/>
      <c r="C4510" s="2" t="inlineStr"/>
      <c r="D4510" s="2" t="inlineStr"/>
      <c r="E4510" s="22" t="inlineStr">
        <is>
          <r>
            <t xml:space="preserve">TOTAL Material:</t>
          </r>
        </is>
      </c>
      <c r="F4510" s="22" t="inlineStr"/>
      <c r="G4510" s="23" t="n">
        <f>SUM(G4507:G4509)</f>
        <v>14.67</v>
      </c>
    </row>
    <row r="4511" customHeight="1" ht="15">
      <c r="A4511" s="16" t="inlineStr">
        <is>
          <r>
            <t xml:space="preserve">Mão de Obra</t>
          </r>
        </is>
      </c>
      <c r="B4511" s="16" t="inlineStr"/>
      <c r="C4511" s="17" t="inlineStr">
        <is>
          <r>
            <t xml:space="preserve">FONTE</t>
          </r>
        </is>
      </c>
      <c r="D4511" s="17" t="inlineStr">
        <is>
          <r>
            <t xml:space="preserve">UNID</t>
          </r>
        </is>
      </c>
      <c r="E4511" s="17" t="inlineStr">
        <is>
          <r>
            <t xml:space="preserve">COEFICIENTE</t>
          </r>
        </is>
      </c>
      <c r="F4511" s="17" t="inlineStr">
        <is>
          <r>
            <t xml:space="preserve">PREÇO UNITÁRIO</t>
          </r>
        </is>
      </c>
      <c r="G4511" s="17" t="inlineStr">
        <is>
          <r>
            <t xml:space="preserve">TOTAL</t>
          </r>
        </is>
      </c>
    </row>
    <row r="4512" customHeight="1" ht="29">
      <c r="A4512" s="18" t="inlineStr">
        <is>
          <r>
            <t xml:space="preserve">B.01.000.010141</t>
          </r>
        </is>
      </c>
      <c r="B4512" s="19" t="inlineStr">
        <is>
          <r>
            <t xml:space="preserve">Ajudante de pintor</t>
          </r>
        </is>
      </c>
      <c r="C4512" s="18" t="inlineStr">
        <is>
          <r>
            <t xml:space="preserve">SP Obras</t>
          </r>
        </is>
      </c>
      <c r="D4512" s="18" t="inlineStr">
        <is>
          <r>
            <t xml:space="preserve">H</t>
          </r>
        </is>
      </c>
      <c r="E4512" s="20" t="n">
        <v>0.4</v>
      </c>
      <c r="F4512" s="21" t="n">
        <v>20.4363</v>
      </c>
      <c r="G4512" s="21" t="n">
        <f>ROUND(ROUND(E4512,4)*F4512,2)</f>
        <v>8.17</v>
      </c>
    </row>
    <row r="4513" customHeight="1" ht="29">
      <c r="A4513" s="18" t="inlineStr">
        <is>
          <r>
            <t xml:space="preserve">B.01.000.010140</t>
          </r>
        </is>
      </c>
      <c r="B4513" s="19" t="inlineStr">
        <is>
          <r>
            <t xml:space="preserve">Pintor</t>
          </r>
        </is>
      </c>
      <c r="C4513" s="18" t="inlineStr">
        <is>
          <r>
            <t xml:space="preserve">SP Obras</t>
          </r>
        </is>
      </c>
      <c r="D4513" s="18" t="inlineStr">
        <is>
          <r>
            <t xml:space="preserve">H</t>
          </r>
        </is>
      </c>
      <c r="E4513" s="20" t="n">
        <v>0.45</v>
      </c>
      <c r="F4513" s="21" t="n">
        <v>29.8021</v>
      </c>
      <c r="G4513" s="21" t="n">
        <f>ROUND(ROUND(E4513,4)*F4513,2)</f>
        <v>13.41</v>
      </c>
    </row>
    <row r="4514" customHeight="1" ht="15">
      <c r="A4514" s="2" t="inlineStr"/>
      <c r="B4514" s="2" t="inlineStr"/>
      <c r="C4514" s="2" t="inlineStr"/>
      <c r="D4514" s="2" t="inlineStr"/>
      <c r="E4514" s="22" t="inlineStr">
        <is>
          <r>
            <t xml:space="preserve">TOTAL Mão de Obra:</t>
          </r>
        </is>
      </c>
      <c r="F4514" s="22" t="inlineStr"/>
      <c r="G4514" s="23" t="n">
        <f>SUM(G4512:G4513)</f>
        <v>21.58</v>
      </c>
    </row>
    <row r="4515" customHeight="1" ht="15">
      <c r="A4515" s="2" t="inlineStr"/>
      <c r="B4515" s="2" t="inlineStr"/>
      <c r="C4515" s="2" t="inlineStr"/>
      <c r="D4515" s="2" t="inlineStr"/>
      <c r="E4515" s="24" t="inlineStr">
        <is>
          <r>
            <t xml:space="preserve">VALOR:</t>
          </r>
        </is>
      </c>
      <c r="F4515" s="24" t="inlineStr"/>
      <c r="G4515" s="25" t="n">
        <f>ROUND(SUM(G4510,G4514),2)</f>
        <v>36.26</v>
      </c>
    </row>
    <row r="4516" customHeight="1" ht="10">
      <c r="A4516" s="2" t="inlineStr"/>
      <c r="B4516" s="2" t="inlineStr"/>
      <c r="C4516" s="2" t="inlineStr"/>
      <c r="D4516" s="2" t="inlineStr"/>
      <c r="E4516" s="14" t="inlineStr"/>
      <c r="F4516" s="14" t="inlineStr"/>
      <c r="G4516" s="14" t="inlineStr"/>
    </row>
    <row r="4517" customHeight="1" ht="20">
      <c r="A4517" s="15" t="inlineStr">
        <is>
          <r>
            <t xml:space="preserve">5.8.5. ​33.11.050​ Esmalte à base água em superfície metálica, inclusive preparo​ (M2)</t>
          </r>
        </is>
      </c>
      <c r="B4517" s="15" t="inlineStr"/>
      <c r="C4517" s="15" t="inlineStr"/>
      <c r="D4517" s="15" t="inlineStr"/>
      <c r="E4517" s="15" t="inlineStr"/>
      <c r="F4517" s="15" t="inlineStr"/>
      <c r="G4517" s="15" t="inlineStr"/>
    </row>
    <row r="4518" customHeight="1" ht="15">
      <c r="A4518" s="16" t="inlineStr">
        <is>
          <r>
            <t xml:space="preserve">Material</t>
          </r>
        </is>
      </c>
      <c r="B4518" s="16" t="inlineStr"/>
      <c r="C4518" s="17" t="inlineStr">
        <is>
          <r>
            <t xml:space="preserve">FONTE</t>
          </r>
        </is>
      </c>
      <c r="D4518" s="17" t="inlineStr">
        <is>
          <r>
            <t xml:space="preserve">UNID</t>
          </r>
        </is>
      </c>
      <c r="E4518" s="17" t="inlineStr">
        <is>
          <r>
            <t xml:space="preserve">COEFICIENTE</t>
          </r>
        </is>
      </c>
      <c r="F4518" s="17" t="inlineStr">
        <is>
          <r>
            <t xml:space="preserve">PREÇO UNITÁRIO</t>
          </r>
        </is>
      </c>
      <c r="G4518" s="17" t="inlineStr">
        <is>
          <r>
            <t xml:space="preserve">TOTAL</t>
          </r>
        </is>
      </c>
    </row>
    <row r="4519" customHeight="1" ht="38">
      <c r="A4519" s="18" t="inlineStr">
        <is>
          <r>
            <t xml:space="preserve">J.02.000.038000</t>
          </r>
        </is>
      </c>
      <c r="B451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519" s="18" t="inlineStr">
        <is>
          <r>
            <t xml:space="preserve">SP Obras</t>
          </r>
        </is>
      </c>
      <c r="D4519" s="18" t="inlineStr">
        <is>
          <r>
            <t xml:space="preserve">L</t>
          </r>
        </is>
      </c>
      <c r="E4519" s="20" t="n">
        <v>0.2</v>
      </c>
      <c r="F4519" s="21" t="n">
        <v>41.61</v>
      </c>
      <c r="G4519" s="21" t="n">
        <f>ROUND(ROUND(E4519,4)*F4519,2)</f>
        <v>8.32</v>
      </c>
    </row>
    <row r="4520" customHeight="1" ht="29">
      <c r="A4520" s="18" t="inlineStr">
        <is>
          <r>
            <t xml:space="preserve">J.01.000.038040</t>
          </r>
        </is>
      </c>
      <c r="B4520" s="19" t="inlineStr">
        <is>
          <r>
            <t xml:space="preserve">Lixa d´água, ref. Norton n° 80, Aquaflex ou equivalente</t>
          </r>
        </is>
      </c>
      <c r="C4520" s="18" t="inlineStr">
        <is>
          <r>
            <t xml:space="preserve">SP Obras</t>
          </r>
        </is>
      </c>
      <c r="D4520" s="18" t="inlineStr">
        <is>
          <r>
            <t xml:space="preserve">UN</t>
          </r>
        </is>
      </c>
      <c r="E4520" s="20" t="n">
        <v>0.3</v>
      </c>
      <c r="F4520" s="21" t="n">
        <v>2.17</v>
      </c>
      <c r="G4520" s="21" t="n">
        <f>ROUND(ROUND(E4520,4)*F4520,2)</f>
        <v>0.65</v>
      </c>
    </row>
    <row r="4521" customHeight="1" ht="38">
      <c r="A4521" s="18" t="inlineStr">
        <is>
          <r>
            <t xml:space="preserve">J.02.000.028058</t>
          </r>
        </is>
      </c>
      <c r="B452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521" s="18" t="inlineStr">
        <is>
          <r>
            <t xml:space="preserve">SP Obras</t>
          </r>
        </is>
      </c>
      <c r="D4521" s="18" t="inlineStr">
        <is>
          <r>
            <t xml:space="preserve">L</t>
          </r>
        </is>
      </c>
      <c r="E4521" s="20" t="n">
        <v>0.25</v>
      </c>
      <c r="F4521" s="21" t="n">
        <v>39.44</v>
      </c>
      <c r="G4521" s="21" t="n">
        <f>ROUND(ROUND(E4521,4)*F4521,2)</f>
        <v>9.86</v>
      </c>
    </row>
    <row r="4522" customHeight="1" ht="15">
      <c r="A4522" s="2" t="inlineStr"/>
      <c r="B4522" s="2" t="inlineStr"/>
      <c r="C4522" s="2" t="inlineStr"/>
      <c r="D4522" s="2" t="inlineStr"/>
      <c r="E4522" s="22" t="inlineStr">
        <is>
          <r>
            <t xml:space="preserve">TOTAL Material:</t>
          </r>
        </is>
      </c>
      <c r="F4522" s="22" t="inlineStr"/>
      <c r="G4522" s="23" t="n">
        <f>SUM(G4519:G4521)</f>
        <v>18.83</v>
      </c>
    </row>
    <row r="4523" customHeight="1" ht="15">
      <c r="A4523" s="16" t="inlineStr">
        <is>
          <r>
            <t xml:space="preserve">Mão de Obra</t>
          </r>
        </is>
      </c>
      <c r="B4523" s="16" t="inlineStr"/>
      <c r="C4523" s="17" t="inlineStr">
        <is>
          <r>
            <t xml:space="preserve">FONTE</t>
          </r>
        </is>
      </c>
      <c r="D4523" s="17" t="inlineStr">
        <is>
          <r>
            <t xml:space="preserve">UNID</t>
          </r>
        </is>
      </c>
      <c r="E4523" s="17" t="inlineStr">
        <is>
          <r>
            <t xml:space="preserve">COEFICIENTE</t>
          </r>
        </is>
      </c>
      <c r="F4523" s="17" t="inlineStr">
        <is>
          <r>
            <t xml:space="preserve">PREÇO UNITÁRIO</t>
          </r>
        </is>
      </c>
      <c r="G4523" s="17" t="inlineStr">
        <is>
          <r>
            <t xml:space="preserve">TOTAL</t>
          </r>
        </is>
      </c>
    </row>
    <row r="4524" customHeight="1" ht="29">
      <c r="A4524" s="18" t="inlineStr">
        <is>
          <r>
            <t xml:space="preserve">B.01.000.010141</t>
          </r>
        </is>
      </c>
      <c r="B4524" s="19" t="inlineStr">
        <is>
          <r>
            <t xml:space="preserve">Ajudante de pintor</t>
          </r>
        </is>
      </c>
      <c r="C4524" s="18" t="inlineStr">
        <is>
          <r>
            <t xml:space="preserve">SP Obras</t>
          </r>
        </is>
      </c>
      <c r="D4524" s="18" t="inlineStr">
        <is>
          <r>
            <t xml:space="preserve">H</t>
          </r>
        </is>
      </c>
      <c r="E4524" s="20" t="n">
        <v>0.6</v>
      </c>
      <c r="F4524" s="21" t="n">
        <v>20.4363</v>
      </c>
      <c r="G4524" s="21" t="n">
        <f>ROUND(ROUND(E4524,4)*F4524,2)</f>
        <v>12.26</v>
      </c>
    </row>
    <row r="4525" customHeight="1" ht="29">
      <c r="A4525" s="18" t="inlineStr">
        <is>
          <r>
            <t xml:space="preserve">B.01.000.010140</t>
          </r>
        </is>
      </c>
      <c r="B4525" s="19" t="inlineStr">
        <is>
          <r>
            <t xml:space="preserve">Pintor</t>
          </r>
        </is>
      </c>
      <c r="C4525" s="18" t="inlineStr">
        <is>
          <r>
            <t xml:space="preserve">SP Obras</t>
          </r>
        </is>
      </c>
      <c r="D4525" s="18" t="inlineStr">
        <is>
          <r>
            <t xml:space="preserve">H</t>
          </r>
        </is>
      </c>
      <c r="E4525" s="20" t="n">
        <v>0.6</v>
      </c>
      <c r="F4525" s="21" t="n">
        <v>29.8021</v>
      </c>
      <c r="G4525" s="21" t="n">
        <f>ROUND(ROUND(E4525,4)*F4525,2)</f>
        <v>17.88</v>
      </c>
    </row>
    <row r="4526" customHeight="1" ht="15">
      <c r="A4526" s="2" t="inlineStr"/>
      <c r="B4526" s="2" t="inlineStr"/>
      <c r="C4526" s="2" t="inlineStr"/>
      <c r="D4526" s="2" t="inlineStr"/>
      <c r="E4526" s="22" t="inlineStr">
        <is>
          <r>
            <t xml:space="preserve">TOTAL Mão de Obra:</t>
          </r>
        </is>
      </c>
      <c r="F4526" s="22" t="inlineStr"/>
      <c r="G4526" s="23" t="n">
        <f>SUM(G4524:G4525)</f>
        <v>30.14</v>
      </c>
    </row>
    <row r="4527" customHeight="1" ht="15">
      <c r="A4527" s="2" t="inlineStr"/>
      <c r="B4527" s="2" t="inlineStr"/>
      <c r="C4527" s="2" t="inlineStr"/>
      <c r="D4527" s="2" t="inlineStr"/>
      <c r="E4527" s="24" t="inlineStr">
        <is>
          <r>
            <t xml:space="preserve">VALOR:</t>
          </r>
        </is>
      </c>
      <c r="F4527" s="24" t="inlineStr"/>
      <c r="G4527" s="25" t="n">
        <f>ROUND(SUM(G4522,G4526),2)</f>
        <v>48.97</v>
      </c>
    </row>
    <row r="4528" customHeight="1" ht="10">
      <c r="A4528" s="2" t="inlineStr"/>
      <c r="B4528" s="2" t="inlineStr"/>
      <c r="C4528" s="2" t="inlineStr"/>
      <c r="D4528" s="2" t="inlineStr"/>
      <c r="E4528" s="14" t="inlineStr"/>
      <c r="F4528" s="14" t="inlineStr"/>
      <c r="G4528" s="14" t="inlineStr"/>
    </row>
    <row r="4529" customHeight="1" ht="20">
      <c r="A4529" s="15" t="inlineStr">
        <is>
          <r>
            <t xml:space="preserve">5.9.1. ​03.03.040​ Demolição manual de revestimento em massa de parede ou teto​ (M2)</t>
          </r>
        </is>
      </c>
      <c r="B4529" s="15" t="inlineStr"/>
      <c r="C4529" s="15" t="inlineStr"/>
      <c r="D4529" s="15" t="inlineStr"/>
      <c r="E4529" s="15" t="inlineStr"/>
      <c r="F4529" s="15" t="inlineStr"/>
      <c r="G4529" s="15" t="inlineStr"/>
    </row>
    <row r="4530" customHeight="1" ht="15">
      <c r="A4530" s="16" t="inlineStr">
        <is>
          <r>
            <t xml:space="preserve">Mão de Obra</t>
          </r>
        </is>
      </c>
      <c r="B4530" s="16" t="inlineStr"/>
      <c r="C4530" s="17" t="inlineStr">
        <is>
          <r>
            <t xml:space="preserve">FONTE</t>
          </r>
        </is>
      </c>
      <c r="D4530" s="17" t="inlineStr">
        <is>
          <r>
            <t xml:space="preserve">UNID</t>
          </r>
        </is>
      </c>
      <c r="E4530" s="17" t="inlineStr">
        <is>
          <r>
            <t xml:space="preserve">COEFICIENTE</t>
          </r>
        </is>
      </c>
      <c r="F4530" s="17" t="inlineStr">
        <is>
          <r>
            <t xml:space="preserve">PREÇO UNITÁRIO</t>
          </r>
        </is>
      </c>
      <c r="G4530" s="17" t="inlineStr">
        <is>
          <r>
            <t xml:space="preserve">TOTAL</t>
          </r>
        </is>
      </c>
    </row>
    <row r="4531" customHeight="1" ht="29">
      <c r="A4531" s="18" t="inlineStr">
        <is>
          <r>
            <t xml:space="preserve">B.01.000.010146</t>
          </r>
        </is>
      </c>
      <c r="B4531" s="19" t="inlineStr">
        <is>
          <r>
            <t xml:space="preserve">Servente</t>
          </r>
        </is>
      </c>
      <c r="C4531" s="18" t="inlineStr">
        <is>
          <r>
            <t xml:space="preserve">SP Obras</t>
          </r>
        </is>
      </c>
      <c r="D4531" s="18" t="inlineStr">
        <is>
          <r>
            <t xml:space="preserve">H</t>
          </r>
        </is>
      </c>
      <c r="E4531" s="20" t="n">
        <v>0.3</v>
      </c>
      <c r="F4531" s="21" t="n">
        <v>20.4363</v>
      </c>
      <c r="G4531" s="21" t="n">
        <f>ROUND(ROUND(E4531,4)*F4531,2)</f>
        <v>6.13</v>
      </c>
    </row>
    <row r="4532" customHeight="1" ht="15">
      <c r="A4532" s="2" t="inlineStr"/>
      <c r="B4532" s="2" t="inlineStr"/>
      <c r="C4532" s="2" t="inlineStr"/>
      <c r="D4532" s="2" t="inlineStr"/>
      <c r="E4532" s="22" t="inlineStr">
        <is>
          <r>
            <t xml:space="preserve">TOTAL Mão de Obra:</t>
          </r>
        </is>
      </c>
      <c r="F4532" s="22" t="inlineStr"/>
      <c r="G4532" s="23" t="n">
        <f>SUM(G4531:G4531)</f>
        <v>6.13</v>
      </c>
    </row>
    <row r="4533" customHeight="1" ht="15">
      <c r="A4533" s="2" t="inlineStr"/>
      <c r="B4533" s="2" t="inlineStr"/>
      <c r="C4533" s="2" t="inlineStr"/>
      <c r="D4533" s="2" t="inlineStr"/>
      <c r="E4533" s="24" t="inlineStr">
        <is>
          <r>
            <t xml:space="preserve">VALOR:</t>
          </r>
        </is>
      </c>
      <c r="F4533" s="24" t="inlineStr"/>
      <c r="G4533" s="25" t="n">
        <f>ROUND(SUM(G4532),2)</f>
        <v>6.13</v>
      </c>
    </row>
    <row r="4534" customHeight="1" ht="10">
      <c r="A4534" s="2" t="inlineStr"/>
      <c r="B4534" s="2" t="inlineStr"/>
      <c r="C4534" s="2" t="inlineStr"/>
      <c r="D4534" s="2" t="inlineStr"/>
      <c r="E4534" s="14" t="inlineStr"/>
      <c r="F4534" s="14" t="inlineStr"/>
      <c r="G4534" s="14" t="inlineStr"/>
    </row>
    <row r="4535" customHeight="1" ht="20">
      <c r="A4535" s="15" t="inlineStr">
        <is>
          <r>
            <t xml:space="preserve">5.9.2. ​03.04.020​ Demolição manual de revestimento cerâmico, incluindo a base​ (M2)</t>
          </r>
        </is>
      </c>
      <c r="B4535" s="15" t="inlineStr"/>
      <c r="C4535" s="15" t="inlineStr"/>
      <c r="D4535" s="15" t="inlineStr"/>
      <c r="E4535" s="15" t="inlineStr"/>
      <c r="F4535" s="15" t="inlineStr"/>
      <c r="G4535" s="15" t="inlineStr"/>
    </row>
    <row r="4536" customHeight="1" ht="15">
      <c r="A4536" s="16" t="inlineStr">
        <is>
          <r>
            <t xml:space="preserve">Mão de Obra</t>
          </r>
        </is>
      </c>
      <c r="B4536" s="16" t="inlineStr"/>
      <c r="C4536" s="17" t="inlineStr">
        <is>
          <r>
            <t xml:space="preserve">FONTE</t>
          </r>
        </is>
      </c>
      <c r="D4536" s="17" t="inlineStr">
        <is>
          <r>
            <t xml:space="preserve">UNID</t>
          </r>
        </is>
      </c>
      <c r="E4536" s="17" t="inlineStr">
        <is>
          <r>
            <t xml:space="preserve">COEFICIENTE</t>
          </r>
        </is>
      </c>
      <c r="F4536" s="17" t="inlineStr">
        <is>
          <r>
            <t xml:space="preserve">PREÇO UNITÁRIO</t>
          </r>
        </is>
      </c>
      <c r="G4536" s="17" t="inlineStr">
        <is>
          <r>
            <t xml:space="preserve">TOTAL</t>
          </r>
        </is>
      </c>
    </row>
    <row r="4537" customHeight="1" ht="29">
      <c r="A4537" s="18" t="inlineStr">
        <is>
          <r>
            <t xml:space="preserve">B.01.000.010146</t>
          </r>
        </is>
      </c>
      <c r="B4537" s="19" t="inlineStr">
        <is>
          <r>
            <t xml:space="preserve">Servente</t>
          </r>
        </is>
      </c>
      <c r="C4537" s="18" t="inlineStr">
        <is>
          <r>
            <t xml:space="preserve">SP Obras</t>
          </r>
        </is>
      </c>
      <c r="D4537" s="18" t="inlineStr">
        <is>
          <r>
            <t xml:space="preserve">H</t>
          </r>
        </is>
      </c>
      <c r="E4537" s="20" t="n">
        <v>0.6</v>
      </c>
      <c r="F4537" s="21" t="n">
        <v>20.4363</v>
      </c>
      <c r="G4537" s="21" t="n">
        <f>ROUND(ROUND(E4537,4)*F4537,2)</f>
        <v>12.26</v>
      </c>
    </row>
    <row r="4538" customHeight="1" ht="15">
      <c r="A4538" s="2" t="inlineStr"/>
      <c r="B4538" s="2" t="inlineStr"/>
      <c r="C4538" s="2" t="inlineStr"/>
      <c r="D4538" s="2" t="inlineStr"/>
      <c r="E4538" s="22" t="inlineStr">
        <is>
          <r>
            <t xml:space="preserve">TOTAL Mão de Obra:</t>
          </r>
        </is>
      </c>
      <c r="F4538" s="22" t="inlineStr"/>
      <c r="G4538" s="23" t="n">
        <f>SUM(G4537:G4537)</f>
        <v>12.26</v>
      </c>
    </row>
    <row r="4539" customHeight="1" ht="15">
      <c r="A4539" s="2" t="inlineStr"/>
      <c r="B4539" s="2" t="inlineStr"/>
      <c r="C4539" s="2" t="inlineStr"/>
      <c r="D4539" s="2" t="inlineStr"/>
      <c r="E4539" s="24" t="inlineStr">
        <is>
          <r>
            <t xml:space="preserve">VALOR:</t>
          </r>
        </is>
      </c>
      <c r="F4539" s="24" t="inlineStr"/>
      <c r="G4539" s="25" t="n">
        <f>ROUND(SUM(G4538),2)</f>
        <v>12.26</v>
      </c>
    </row>
    <row r="4540" customHeight="1" ht="10">
      <c r="A4540" s="2" t="inlineStr"/>
      <c r="B4540" s="2" t="inlineStr"/>
      <c r="C4540" s="2" t="inlineStr"/>
      <c r="D4540" s="2" t="inlineStr"/>
      <c r="E4540" s="14" t="inlineStr"/>
      <c r="F4540" s="14" t="inlineStr"/>
      <c r="G4540" s="14" t="inlineStr"/>
    </row>
    <row r="4541" customHeight="1" ht="20">
      <c r="A4541" s="15" t="inlineStr">
        <is>
          <r>
            <t xml:space="preserve">5.9.3. ​03.04.040​ Demolição manual de rodapé, soleira ou peitoril, em material cerâmico e/ou ladrilho hidráulico, incluindo a base​ (M)</t>
          </r>
        </is>
      </c>
      <c r="B4541" s="15" t="inlineStr"/>
      <c r="C4541" s="15" t="inlineStr"/>
      <c r="D4541" s="15" t="inlineStr"/>
      <c r="E4541" s="15" t="inlineStr"/>
      <c r="F4541" s="15" t="inlineStr"/>
      <c r="G4541" s="15" t="inlineStr"/>
    </row>
    <row r="4542" customHeight="1" ht="15">
      <c r="A4542" s="16" t="inlineStr">
        <is>
          <r>
            <t xml:space="preserve">Mão de Obra</t>
          </r>
        </is>
      </c>
      <c r="B4542" s="16" t="inlineStr"/>
      <c r="C4542" s="17" t="inlineStr">
        <is>
          <r>
            <t xml:space="preserve">FONTE</t>
          </r>
        </is>
      </c>
      <c r="D4542" s="17" t="inlineStr">
        <is>
          <r>
            <t xml:space="preserve">UNID</t>
          </r>
        </is>
      </c>
      <c r="E4542" s="17" t="inlineStr">
        <is>
          <r>
            <t xml:space="preserve">COEFICIENTE</t>
          </r>
        </is>
      </c>
      <c r="F4542" s="17" t="inlineStr">
        <is>
          <r>
            <t xml:space="preserve">PREÇO UNITÁRIO</t>
          </r>
        </is>
      </c>
      <c r="G4542" s="17" t="inlineStr">
        <is>
          <r>
            <t xml:space="preserve">TOTAL</t>
          </r>
        </is>
      </c>
    </row>
    <row r="4543" customHeight="1" ht="29">
      <c r="A4543" s="18" t="inlineStr">
        <is>
          <r>
            <t xml:space="preserve">B.01.000.010146</t>
          </r>
        </is>
      </c>
      <c r="B4543" s="19" t="inlineStr">
        <is>
          <r>
            <t xml:space="preserve">Servente</t>
          </r>
        </is>
      </c>
      <c r="C4543" s="18" t="inlineStr">
        <is>
          <r>
            <t xml:space="preserve">SP Obras</t>
          </r>
        </is>
      </c>
      <c r="D4543" s="18" t="inlineStr">
        <is>
          <r>
            <t xml:space="preserve">H</t>
          </r>
        </is>
      </c>
      <c r="E4543" s="20" t="n">
        <v>0.15</v>
      </c>
      <c r="F4543" s="21" t="n">
        <v>20.4363</v>
      </c>
      <c r="G4543" s="21" t="n">
        <f>ROUND(ROUND(E4543,4)*F4543,2)</f>
        <v>3.07</v>
      </c>
    </row>
    <row r="4544" customHeight="1" ht="15">
      <c r="A4544" s="2" t="inlineStr"/>
      <c r="B4544" s="2" t="inlineStr"/>
      <c r="C4544" s="2" t="inlineStr"/>
      <c r="D4544" s="2" t="inlineStr"/>
      <c r="E4544" s="22" t="inlineStr">
        <is>
          <r>
            <t xml:space="preserve">TOTAL Mão de Obra:</t>
          </r>
        </is>
      </c>
      <c r="F4544" s="22" t="inlineStr"/>
      <c r="G4544" s="23" t="n">
        <f>SUM(G4543:G4543)</f>
        <v>3.07</v>
      </c>
    </row>
    <row r="4545" customHeight="1" ht="15">
      <c r="A4545" s="2" t="inlineStr"/>
      <c r="B4545" s="2" t="inlineStr"/>
      <c r="C4545" s="2" t="inlineStr"/>
      <c r="D4545" s="2" t="inlineStr"/>
      <c r="E4545" s="24" t="inlineStr">
        <is>
          <r>
            <t xml:space="preserve">VALOR:</t>
          </r>
        </is>
      </c>
      <c r="F4545" s="24" t="inlineStr"/>
      <c r="G4545" s="25" t="n">
        <f>ROUND(SUM(G4544),2)</f>
        <v>3.07</v>
      </c>
    </row>
    <row r="4546" customHeight="1" ht="10">
      <c r="A4546" s="2" t="inlineStr"/>
      <c r="B4546" s="2" t="inlineStr"/>
      <c r="C4546" s="2" t="inlineStr"/>
      <c r="D4546" s="2" t="inlineStr"/>
      <c r="E4546" s="14" t="inlineStr"/>
      <c r="F4546" s="14" t="inlineStr"/>
      <c r="G4546" s="14" t="inlineStr"/>
    </row>
    <row r="4547" customHeight="1" ht="20">
      <c r="A4547" s="15" t="inlineStr">
        <is>
          <r>
            <t xml:space="preserve">5.9.4. ​05.07.040​ Remoção de entulho separado de obra com caçamba metálica - terra, alvenaria, concreto, argamassa, madeira, papel, plástico ou metal​ (M3)</t>
          </r>
        </is>
      </c>
      <c r="B4547" s="15" t="inlineStr"/>
      <c r="C4547" s="15" t="inlineStr"/>
      <c r="D4547" s="15" t="inlineStr"/>
      <c r="E4547" s="15" t="inlineStr"/>
      <c r="F4547" s="15" t="inlineStr"/>
      <c r="G4547" s="15" t="inlineStr"/>
    </row>
    <row r="4548" customHeight="1" ht="15">
      <c r="A4548" s="16" t="inlineStr">
        <is>
          <r>
            <t xml:space="preserve">Mão de Obra</t>
          </r>
        </is>
      </c>
      <c r="B4548" s="16" t="inlineStr"/>
      <c r="C4548" s="17" t="inlineStr">
        <is>
          <r>
            <t xml:space="preserve">FONTE</t>
          </r>
        </is>
      </c>
      <c r="D4548" s="17" t="inlineStr">
        <is>
          <r>
            <t xml:space="preserve">UNID</t>
          </r>
        </is>
      </c>
      <c r="E4548" s="17" t="inlineStr">
        <is>
          <r>
            <t xml:space="preserve">COEFICIENTE</t>
          </r>
        </is>
      </c>
      <c r="F4548" s="17" t="inlineStr">
        <is>
          <r>
            <t xml:space="preserve">PREÇO UNITÁRIO</t>
          </r>
        </is>
      </c>
      <c r="G4548" s="17" t="inlineStr">
        <is>
          <r>
            <t xml:space="preserve">TOTAL</t>
          </r>
        </is>
      </c>
    </row>
    <row r="4549" customHeight="1" ht="29">
      <c r="A4549" s="18" t="inlineStr">
        <is>
          <r>
            <t xml:space="preserve">B.01.000.010146</t>
          </r>
        </is>
      </c>
      <c r="B4549" s="19" t="inlineStr">
        <is>
          <r>
            <t xml:space="preserve">Servente</t>
          </r>
        </is>
      </c>
      <c r="C4549" s="18" t="inlineStr">
        <is>
          <r>
            <t xml:space="preserve">SP Obras</t>
          </r>
        </is>
      </c>
      <c r="D4549" s="18" t="inlineStr">
        <is>
          <r>
            <t xml:space="preserve">H</t>
          </r>
        </is>
      </c>
      <c r="E4549" s="20" t="n">
        <v>0.6</v>
      </c>
      <c r="F4549" s="21" t="n">
        <v>20.4363</v>
      </c>
      <c r="G4549" s="21" t="n">
        <f>ROUND(ROUND(E4549,4)*F4549,2)</f>
        <v>12.26</v>
      </c>
    </row>
    <row r="4550" customHeight="1" ht="15">
      <c r="A4550" s="2" t="inlineStr"/>
      <c r="B4550" s="2" t="inlineStr"/>
      <c r="C4550" s="2" t="inlineStr"/>
      <c r="D4550" s="2" t="inlineStr"/>
      <c r="E4550" s="22" t="inlineStr">
        <is>
          <r>
            <t xml:space="preserve">TOTAL Mão de Obra:</t>
          </r>
        </is>
      </c>
      <c r="F4550" s="22" t="inlineStr"/>
      <c r="G4550" s="23" t="n">
        <f>SUM(G4549:G4549)</f>
        <v>12.26</v>
      </c>
    </row>
    <row r="4551" customHeight="1" ht="15">
      <c r="A4551" s="16" t="inlineStr">
        <is>
          <r>
            <t xml:space="preserve">Serviço</t>
          </r>
        </is>
      </c>
      <c r="B4551" s="16" t="inlineStr"/>
      <c r="C4551" s="17" t="inlineStr">
        <is>
          <r>
            <t xml:space="preserve">FONTE</t>
          </r>
        </is>
      </c>
      <c r="D4551" s="17" t="inlineStr">
        <is>
          <r>
            <t xml:space="preserve">UNID</t>
          </r>
        </is>
      </c>
      <c r="E4551" s="17" t="inlineStr">
        <is>
          <r>
            <t xml:space="preserve">COEFICIENTE</t>
          </r>
        </is>
      </c>
      <c r="F4551" s="17" t="inlineStr">
        <is>
          <r>
            <t xml:space="preserve">PREÇO UNITÁRIO</t>
          </r>
        </is>
      </c>
      <c r="G4551" s="17" t="inlineStr">
        <is>
          <r>
            <t xml:space="preserve">TOTAL</t>
          </r>
        </is>
      </c>
    </row>
    <row r="4552" customHeight="1" ht="29">
      <c r="A4552" s="18" t="inlineStr">
        <is>
          <r>
            <t xml:space="preserve">A.05.000.020358</t>
          </r>
        </is>
      </c>
      <c r="B4552" s="19" t="inlineStr">
        <is>
          <r>
            <t xml:space="preserve">Remoção de entulho de obra, terra, alvenaria, concreto, argamassa, madeira, papel, plástico, metal, capacidade de 4m³</t>
          </r>
        </is>
      </c>
      <c r="C4552" s="18" t="inlineStr">
        <is>
          <r>
            <t xml:space="preserve">SP Obras</t>
          </r>
        </is>
      </c>
      <c r="D4552" s="18" t="inlineStr">
        <is>
          <r>
            <t xml:space="preserve">M3</t>
          </r>
        </is>
      </c>
      <c r="E4552" s="20" t="n">
        <v>1.0</v>
      </c>
      <c r="F4552" s="21" t="n">
        <v>98.52</v>
      </c>
      <c r="G4552" s="21" t="n">
        <f>ROUND(ROUND(E4552,4)*F4552,2)</f>
        <v>98.52</v>
      </c>
    </row>
    <row r="4553" customHeight="1" ht="15">
      <c r="A4553" s="2" t="inlineStr"/>
      <c r="B4553" s="2" t="inlineStr"/>
      <c r="C4553" s="2" t="inlineStr"/>
      <c r="D4553" s="2" t="inlineStr"/>
      <c r="E4553" s="22" t="inlineStr">
        <is>
          <r>
            <t xml:space="preserve">TOTAL Serviço:</t>
          </r>
        </is>
      </c>
      <c r="F4553" s="22" t="inlineStr"/>
      <c r="G4553" s="23" t="n">
        <f>SUM(G4552:G4552)</f>
        <v>98.52</v>
      </c>
    </row>
    <row r="4554" customHeight="1" ht="15">
      <c r="A4554" s="2" t="inlineStr"/>
      <c r="B4554" s="2" t="inlineStr"/>
      <c r="C4554" s="2" t="inlineStr"/>
      <c r="D4554" s="2" t="inlineStr"/>
      <c r="E4554" s="24" t="inlineStr">
        <is>
          <r>
            <t xml:space="preserve">VALOR:</t>
          </r>
        </is>
      </c>
      <c r="F4554" s="24" t="inlineStr"/>
      <c r="G4554" s="25" t="n">
        <f>ROUND(SUM(G4550,G4553),2)</f>
        <v>110.78</v>
      </c>
    </row>
    <row r="4555" customHeight="1" ht="10">
      <c r="A4555" s="2" t="inlineStr"/>
      <c r="B4555" s="2" t="inlineStr"/>
      <c r="C4555" s="2" t="inlineStr"/>
      <c r="D4555" s="2" t="inlineStr"/>
      <c r="E4555" s="14" t="inlineStr"/>
      <c r="F4555" s="14" t="inlineStr"/>
      <c r="G4555" s="14" t="inlineStr"/>
    </row>
    <row r="4556" customHeight="1" ht="20">
      <c r="A4556" s="15" t="inlineStr">
        <is>
          <r>
            <t xml:space="preserve">5.9.5. ​17.02.020​ Chapisco​ (M2)</t>
          </r>
        </is>
      </c>
      <c r="B4556" s="15" t="inlineStr"/>
      <c r="C4556" s="15" t="inlineStr"/>
      <c r="D4556" s="15" t="inlineStr"/>
      <c r="E4556" s="15" t="inlineStr"/>
      <c r="F4556" s="15" t="inlineStr"/>
      <c r="G4556" s="15" t="inlineStr"/>
    </row>
    <row r="4557" customHeight="1" ht="15">
      <c r="A4557" s="16" t="inlineStr">
        <is>
          <r>
            <t xml:space="preserve">Equipamento</t>
          </r>
        </is>
      </c>
      <c r="B4557" s="16" t="inlineStr"/>
      <c r="C4557" s="17" t="inlineStr">
        <is>
          <r>
            <t xml:space="preserve">FONTE</t>
          </r>
        </is>
      </c>
      <c r="D4557" s="17" t="inlineStr">
        <is>
          <r>
            <t xml:space="preserve">UNID</t>
          </r>
        </is>
      </c>
      <c r="E4557" s="17" t="inlineStr">
        <is>
          <r>
            <t xml:space="preserve">COEFICIENTE</t>
          </r>
        </is>
      </c>
      <c r="F4557" s="17" t="inlineStr">
        <is>
          <r>
            <t xml:space="preserve">PREÇO UNITÁRIO</t>
          </r>
        </is>
      </c>
      <c r="G4557" s="17" t="inlineStr">
        <is>
          <r>
            <t xml:space="preserve">TOTAL</t>
          </r>
        </is>
      </c>
    </row>
    <row r="4558" customHeight="1" ht="29">
      <c r="A4558" s="18" t="inlineStr">
        <is>
          <r>
            <t xml:space="preserve">S.01.000.080125</t>
          </r>
        </is>
      </c>
      <c r="B455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558" s="18" t="inlineStr">
        <is>
          <r>
            <t xml:space="preserve">SP Obras</t>
          </r>
        </is>
      </c>
      <c r="D4558" s="18" t="inlineStr">
        <is>
          <r>
            <t xml:space="preserve">H</t>
          </r>
        </is>
      </c>
      <c r="E4558" s="20" t="n">
        <v>0.0022</v>
      </c>
      <c r="F4558" s="21" t="n">
        <v>29.83</v>
      </c>
      <c r="G4558" s="21" t="n">
        <f>ROUND(ROUND(E4558,4)*F4558,2)</f>
        <v>0.07</v>
      </c>
    </row>
    <row r="4559" customHeight="1" ht="15">
      <c r="A4559" s="2" t="inlineStr"/>
      <c r="B4559" s="2" t="inlineStr"/>
      <c r="C4559" s="2" t="inlineStr"/>
      <c r="D4559" s="2" t="inlineStr"/>
      <c r="E4559" s="22" t="inlineStr">
        <is>
          <r>
            <t xml:space="preserve">TOTAL Equipamento:</t>
          </r>
        </is>
      </c>
      <c r="F4559" s="22" t="inlineStr"/>
      <c r="G4559" s="23" t="n">
        <f>SUM(G4558:G4558)</f>
        <v>0.07</v>
      </c>
    </row>
    <row r="4560" customHeight="1" ht="15">
      <c r="A4560" s="16" t="inlineStr">
        <is>
          <r>
            <t xml:space="preserve">Material</t>
          </r>
        </is>
      </c>
      <c r="B4560" s="16" t="inlineStr"/>
      <c r="C4560" s="17" t="inlineStr">
        <is>
          <r>
            <t xml:space="preserve">FONTE</t>
          </r>
        </is>
      </c>
      <c r="D4560" s="17" t="inlineStr">
        <is>
          <r>
            <t xml:space="preserve">UNID</t>
          </r>
        </is>
      </c>
      <c r="E4560" s="17" t="inlineStr">
        <is>
          <r>
            <t xml:space="preserve">COEFICIENTE</t>
          </r>
        </is>
      </c>
      <c r="F4560" s="17" t="inlineStr">
        <is>
          <r>
            <t xml:space="preserve">PREÇO UNITÁRIO</t>
          </r>
        </is>
      </c>
      <c r="G4560" s="17" t="inlineStr">
        <is>
          <r>
            <t xml:space="preserve">TOTAL</t>
          </r>
        </is>
      </c>
    </row>
    <row r="4561" customHeight="1" ht="29">
      <c r="A4561" s="18" t="inlineStr">
        <is>
          <r>
            <t xml:space="preserve">B.04.000.020503</t>
          </r>
        </is>
      </c>
      <c r="B4561" s="19" t="inlineStr">
        <is>
          <r>
            <t xml:space="preserve">Areia média lavada (a granel caçamba fechada)</t>
          </r>
        </is>
      </c>
      <c r="C4561" s="18" t="inlineStr">
        <is>
          <r>
            <t xml:space="preserve">SP Obras</t>
          </r>
        </is>
      </c>
      <c r="D4561" s="18" t="inlineStr">
        <is>
          <r>
            <t xml:space="preserve">M3</t>
          </r>
        </is>
      </c>
      <c r="E4561" s="20" t="n">
        <v>0.0052</v>
      </c>
      <c r="F4561" s="21" t="n">
        <v>170.0</v>
      </c>
      <c r="G4561" s="21" t="n">
        <f>ROUND(ROUND(E4561,4)*F4561,2)</f>
        <v>0.88</v>
      </c>
    </row>
    <row r="4562" customHeight="1" ht="29">
      <c r="A4562" s="18" t="inlineStr">
        <is>
          <r>
            <t xml:space="preserve">B.02.000.020508</t>
          </r>
        </is>
      </c>
      <c r="B4562" s="19" t="inlineStr">
        <is>
          <r>
            <t xml:space="preserve">Cimento CPII-E-32 (sacos de 50 kg)</t>
          </r>
        </is>
      </c>
      <c r="C4562" s="18" t="inlineStr">
        <is>
          <r>
            <t xml:space="preserve">SP Obras</t>
          </r>
        </is>
      </c>
      <c r="D4562" s="18" t="inlineStr">
        <is>
          <r>
            <t xml:space="preserve">KG</t>
          </r>
        </is>
      </c>
      <c r="E4562" s="20" t="n">
        <v>2.265</v>
      </c>
      <c r="F4562" s="21" t="n">
        <v>0.65</v>
      </c>
      <c r="G4562" s="21" t="n">
        <f>ROUND(ROUND(E4562,4)*F4562,2)</f>
        <v>1.47</v>
      </c>
    </row>
    <row r="4563" customHeight="1" ht="15">
      <c r="A4563" s="2" t="inlineStr"/>
      <c r="B4563" s="2" t="inlineStr"/>
      <c r="C4563" s="2" t="inlineStr"/>
      <c r="D4563" s="2" t="inlineStr"/>
      <c r="E4563" s="22" t="inlineStr">
        <is>
          <r>
            <t xml:space="preserve">TOTAL Material:</t>
          </r>
        </is>
      </c>
      <c r="F4563" s="22" t="inlineStr"/>
      <c r="G4563" s="23" t="n">
        <f>SUM(G4561:G4562)</f>
        <v>2.35</v>
      </c>
    </row>
    <row r="4564" customHeight="1" ht="15">
      <c r="A4564" s="16" t="inlineStr">
        <is>
          <r>
            <t xml:space="preserve">Mão de Obra</t>
          </r>
        </is>
      </c>
      <c r="B4564" s="16" t="inlineStr"/>
      <c r="C4564" s="17" t="inlineStr">
        <is>
          <r>
            <t xml:space="preserve">FONTE</t>
          </r>
        </is>
      </c>
      <c r="D4564" s="17" t="inlineStr">
        <is>
          <r>
            <t xml:space="preserve">UNID</t>
          </r>
        </is>
      </c>
      <c r="E4564" s="17" t="inlineStr">
        <is>
          <r>
            <t xml:space="preserve">COEFICIENTE</t>
          </r>
        </is>
      </c>
      <c r="F4564" s="17" t="inlineStr">
        <is>
          <r>
            <t xml:space="preserve">PREÇO UNITÁRIO</t>
          </r>
        </is>
      </c>
      <c r="G4564" s="17" t="inlineStr">
        <is>
          <r>
            <t xml:space="preserve">TOTAL</t>
          </r>
        </is>
      </c>
    </row>
    <row r="4565" customHeight="1" ht="29">
      <c r="A4565" s="18" t="inlineStr">
        <is>
          <r>
            <t xml:space="preserve">B.01.000.010139</t>
          </r>
        </is>
      </c>
      <c r="B4565" s="19" t="inlineStr">
        <is>
          <r>
            <t xml:space="preserve">Pedreiro</t>
          </r>
        </is>
      </c>
      <c r="C4565" s="18" t="inlineStr">
        <is>
          <r>
            <t xml:space="preserve">SP Obras</t>
          </r>
        </is>
      </c>
      <c r="D4565" s="18" t="inlineStr">
        <is>
          <r>
            <t xml:space="preserve">H</t>
          </r>
        </is>
      </c>
      <c r="E4565" s="20" t="n">
        <v>0.1</v>
      </c>
      <c r="F4565" s="21" t="n">
        <v>24.8727</v>
      </c>
      <c r="G4565" s="21" t="n">
        <f>ROUND(ROUND(E4565,4)*F4565,2)</f>
        <v>2.49</v>
      </c>
    </row>
    <row r="4566" customHeight="1" ht="29">
      <c r="A4566" s="18" t="inlineStr">
        <is>
          <r>
            <t xml:space="preserve">B.01.000.010146</t>
          </r>
        </is>
      </c>
      <c r="B4566" s="19" t="inlineStr">
        <is>
          <r>
            <t xml:space="preserve">Servente</t>
          </r>
        </is>
      </c>
      <c r="C4566" s="18" t="inlineStr">
        <is>
          <r>
            <t xml:space="preserve">SP Obras</t>
          </r>
        </is>
      </c>
      <c r="D4566" s="18" t="inlineStr">
        <is>
          <r>
            <t xml:space="preserve">H</t>
          </r>
        </is>
      </c>
      <c r="E4566" s="20" t="n">
        <v>0.1125</v>
      </c>
      <c r="F4566" s="21" t="n">
        <v>20.4363</v>
      </c>
      <c r="G4566" s="21" t="n">
        <f>ROUND(ROUND(E4566,4)*F4566,2)</f>
        <v>2.3</v>
      </c>
    </row>
    <row r="4567" customHeight="1" ht="15">
      <c r="A4567" s="2" t="inlineStr"/>
      <c r="B4567" s="2" t="inlineStr"/>
      <c r="C4567" s="2" t="inlineStr"/>
      <c r="D4567" s="2" t="inlineStr"/>
      <c r="E4567" s="22" t="inlineStr">
        <is>
          <r>
            <t xml:space="preserve">TOTAL Mão de Obra:</t>
          </r>
        </is>
      </c>
      <c r="F4567" s="22" t="inlineStr"/>
      <c r="G4567" s="23" t="n">
        <f>SUM(G4565:G4566)</f>
        <v>4.79</v>
      </c>
    </row>
    <row r="4568" customHeight="1" ht="15">
      <c r="A4568" s="2" t="inlineStr"/>
      <c r="B4568" s="2" t="inlineStr"/>
      <c r="C4568" s="2" t="inlineStr"/>
      <c r="D4568" s="2" t="inlineStr"/>
      <c r="E4568" s="24" t="inlineStr">
        <is>
          <r>
            <t xml:space="preserve">VALOR:</t>
          </r>
        </is>
      </c>
      <c r="F4568" s="24" t="inlineStr"/>
      <c r="G4568" s="25" t="n">
        <f>ROUND(SUM(G4559,G4563,G4567),2)</f>
        <v>7.21</v>
      </c>
    </row>
    <row r="4569" customHeight="1" ht="10">
      <c r="A4569" s="2" t="inlineStr"/>
      <c r="B4569" s="2" t="inlineStr"/>
      <c r="C4569" s="2" t="inlineStr"/>
      <c r="D4569" s="2" t="inlineStr"/>
      <c r="E4569" s="14" t="inlineStr"/>
      <c r="F4569" s="14" t="inlineStr"/>
      <c r="G4569" s="14" t="inlineStr"/>
    </row>
    <row r="4570" customHeight="1" ht="20">
      <c r="A4570" s="15" t="inlineStr">
        <is>
          <r>
            <t xml:space="preserve">5.9.6. ​17.02.140​ Emboço desempenado com espuma de poliéster​ (M2)</t>
          </r>
        </is>
      </c>
      <c r="B4570" s="15" t="inlineStr"/>
      <c r="C4570" s="15" t="inlineStr"/>
      <c r="D4570" s="15" t="inlineStr"/>
      <c r="E4570" s="15" t="inlineStr"/>
      <c r="F4570" s="15" t="inlineStr"/>
      <c r="G4570" s="15" t="inlineStr"/>
    </row>
    <row r="4571" customHeight="1" ht="15">
      <c r="A4571" s="16" t="inlineStr">
        <is>
          <r>
            <t xml:space="preserve">Equipamento</t>
          </r>
        </is>
      </c>
      <c r="B4571" s="16" t="inlineStr"/>
      <c r="C4571" s="17" t="inlineStr">
        <is>
          <r>
            <t xml:space="preserve">FONTE</t>
          </r>
        </is>
      </c>
      <c r="D4571" s="17" t="inlineStr">
        <is>
          <r>
            <t xml:space="preserve">UNID</t>
          </r>
        </is>
      </c>
      <c r="E4571" s="17" t="inlineStr">
        <is>
          <r>
            <t xml:space="preserve">COEFICIENTE</t>
          </r>
        </is>
      </c>
      <c r="F4571" s="17" t="inlineStr">
        <is>
          <r>
            <t xml:space="preserve">PREÇO UNITÁRIO</t>
          </r>
        </is>
      </c>
      <c r="G4571" s="17" t="inlineStr">
        <is>
          <r>
            <t xml:space="preserve">TOTAL</t>
          </r>
        </is>
      </c>
    </row>
    <row r="4572" customHeight="1" ht="29">
      <c r="A4572" s="18" t="inlineStr">
        <is>
          <r>
            <t xml:space="preserve">S.01.000.080125</t>
          </r>
        </is>
      </c>
      <c r="B4572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572" s="18" t="inlineStr">
        <is>
          <r>
            <t xml:space="preserve">SP Obras</t>
          </r>
        </is>
      </c>
      <c r="D4572" s="18" t="inlineStr">
        <is>
          <r>
            <t xml:space="preserve">H</t>
          </r>
        </is>
      </c>
      <c r="E4572" s="20" t="n">
        <v>0.0086</v>
      </c>
      <c r="F4572" s="21" t="n">
        <v>29.83</v>
      </c>
      <c r="G4572" s="21" t="n">
        <f>ROUND(ROUND(E4572,4)*F4572,2)</f>
        <v>0.26</v>
      </c>
    </row>
    <row r="4573" customHeight="1" ht="15">
      <c r="A4573" s="2" t="inlineStr"/>
      <c r="B4573" s="2" t="inlineStr"/>
      <c r="C4573" s="2" t="inlineStr"/>
      <c r="D4573" s="2" t="inlineStr"/>
      <c r="E4573" s="22" t="inlineStr">
        <is>
          <r>
            <t xml:space="preserve">TOTAL Equipamento:</t>
          </r>
        </is>
      </c>
      <c r="F4573" s="22" t="inlineStr"/>
      <c r="G4573" s="23" t="n">
        <f>SUM(G4572:G4572)</f>
        <v>0.26</v>
      </c>
    </row>
    <row r="4574" customHeight="1" ht="15">
      <c r="A4574" s="16" t="inlineStr">
        <is>
          <r>
            <t xml:space="preserve">Material</t>
          </r>
        </is>
      </c>
      <c r="B4574" s="16" t="inlineStr"/>
      <c r="C4574" s="17" t="inlineStr">
        <is>
          <r>
            <t xml:space="preserve">FONTE</t>
          </r>
        </is>
      </c>
      <c r="D4574" s="17" t="inlineStr">
        <is>
          <r>
            <t xml:space="preserve">UNID</t>
          </r>
        </is>
      </c>
      <c r="E4574" s="17" t="inlineStr">
        <is>
          <r>
            <t xml:space="preserve">COEFICIENTE</t>
          </r>
        </is>
      </c>
      <c r="F4574" s="17" t="inlineStr">
        <is>
          <r>
            <t xml:space="preserve">PREÇO UNITÁRIO</t>
          </r>
        </is>
      </c>
      <c r="G4574" s="17" t="inlineStr">
        <is>
          <r>
            <t xml:space="preserve">TOTAL</t>
          </r>
        </is>
      </c>
    </row>
    <row r="4575" customHeight="1" ht="29">
      <c r="A4575" s="18" t="inlineStr">
        <is>
          <r>
            <t xml:space="preserve">B.04.000.020503</t>
          </r>
        </is>
      </c>
      <c r="B4575" s="19" t="inlineStr">
        <is>
          <r>
            <t xml:space="preserve">Areia média lavada (a granel caçamba fechada)</t>
          </r>
        </is>
      </c>
      <c r="C4575" s="18" t="inlineStr">
        <is>
          <r>
            <t xml:space="preserve">SP Obras</t>
          </r>
        </is>
      </c>
      <c r="D4575" s="18" t="inlineStr">
        <is>
          <r>
            <t xml:space="preserve">M3</t>
          </r>
        </is>
      </c>
      <c r="E4575" s="20" t="n">
        <v>0.0255</v>
      </c>
      <c r="F4575" s="21" t="n">
        <v>170.0</v>
      </c>
      <c r="G4575" s="21" t="n">
        <f>ROUND(ROUND(E4575,4)*F4575,2)</f>
        <v>4.34</v>
      </c>
    </row>
    <row r="4576" customHeight="1" ht="29">
      <c r="A4576" s="18" t="inlineStr">
        <is>
          <r>
            <t xml:space="preserve">B.03.000.020505</t>
          </r>
        </is>
      </c>
      <c r="B4576" s="19" t="inlineStr">
        <is>
          <r>
            <t xml:space="preserve">Cal hidratada (saco de 20 kg)</t>
          </r>
        </is>
      </c>
      <c r="C4576" s="18" t="inlineStr">
        <is>
          <r>
            <t xml:space="preserve">SP Obras</t>
          </r>
        </is>
      </c>
      <c r="D4576" s="18" t="inlineStr">
        <is>
          <r>
            <t xml:space="preserve">KG</t>
          </r>
        </is>
      </c>
      <c r="E4576" s="20" t="n">
        <v>4.54</v>
      </c>
      <c r="F4576" s="21" t="n">
        <v>0.88</v>
      </c>
      <c r="G4576" s="21" t="n">
        <f>ROUND(ROUND(E4576,4)*F4576,2)</f>
        <v>4.0</v>
      </c>
    </row>
    <row r="4577" customHeight="1" ht="29">
      <c r="A4577" s="18" t="inlineStr">
        <is>
          <r>
            <t xml:space="preserve">B.02.000.020508</t>
          </r>
        </is>
      </c>
      <c r="B4577" s="19" t="inlineStr">
        <is>
          <r>
            <t xml:space="preserve">Cimento CPII-E-32 (sacos de 50 kg)</t>
          </r>
        </is>
      </c>
      <c r="C4577" s="18" t="inlineStr">
        <is>
          <r>
            <t xml:space="preserve">SP Obras</t>
          </r>
        </is>
      </c>
      <c r="D4577" s="18" t="inlineStr">
        <is>
          <r>
            <t xml:space="preserve">KG</t>
          </r>
        </is>
      </c>
      <c r="E4577" s="20" t="n">
        <v>2.28</v>
      </c>
      <c r="F4577" s="21" t="n">
        <v>0.65</v>
      </c>
      <c r="G4577" s="21" t="n">
        <f>ROUND(ROUND(E4577,4)*F4577,2)</f>
        <v>1.48</v>
      </c>
    </row>
    <row r="4578" customHeight="1" ht="15">
      <c r="A4578" s="2" t="inlineStr"/>
      <c r="B4578" s="2" t="inlineStr"/>
      <c r="C4578" s="2" t="inlineStr"/>
      <c r="D4578" s="2" t="inlineStr"/>
      <c r="E4578" s="22" t="inlineStr">
        <is>
          <r>
            <t xml:space="preserve">TOTAL Material:</t>
          </r>
        </is>
      </c>
      <c r="F4578" s="22" t="inlineStr"/>
      <c r="G4578" s="23" t="n">
        <f>SUM(G4575:G4577)</f>
        <v>9.82</v>
      </c>
    </row>
    <row r="4579" customHeight="1" ht="15">
      <c r="A4579" s="16" t="inlineStr">
        <is>
          <r>
            <t xml:space="preserve">Mão de Obra</t>
          </r>
        </is>
      </c>
      <c r="B4579" s="16" t="inlineStr"/>
      <c r="C4579" s="17" t="inlineStr">
        <is>
          <r>
            <t xml:space="preserve">FONTE</t>
          </r>
        </is>
      </c>
      <c r="D4579" s="17" t="inlineStr">
        <is>
          <r>
            <t xml:space="preserve">UNID</t>
          </r>
        </is>
      </c>
      <c r="E4579" s="17" t="inlineStr">
        <is>
          <r>
            <t xml:space="preserve">COEFICIENTE</t>
          </r>
        </is>
      </c>
      <c r="F4579" s="17" t="inlineStr">
        <is>
          <r>
            <t xml:space="preserve">PREÇO UNITÁRIO</t>
          </r>
        </is>
      </c>
      <c r="G4579" s="17" t="inlineStr">
        <is>
          <r>
            <t xml:space="preserve">TOTAL</t>
          </r>
        </is>
      </c>
    </row>
    <row r="4580" customHeight="1" ht="29">
      <c r="A4580" s="18" t="inlineStr">
        <is>
          <r>
            <t xml:space="preserve">B.01.000.010139</t>
          </r>
        </is>
      </c>
      <c r="B4580" s="19" t="inlineStr">
        <is>
          <r>
            <t xml:space="preserve">Pedreiro</t>
          </r>
        </is>
      </c>
      <c r="C4580" s="18" t="inlineStr">
        <is>
          <r>
            <t xml:space="preserve">SP Obras</t>
          </r>
        </is>
      </c>
      <c r="D4580" s="18" t="inlineStr">
        <is>
          <r>
            <t xml:space="preserve">H</t>
          </r>
        </is>
      </c>
      <c r="E4580" s="20" t="n">
        <v>0.4</v>
      </c>
      <c r="F4580" s="21" t="n">
        <v>24.8727</v>
      </c>
      <c r="G4580" s="21" t="n">
        <f>ROUND(ROUND(E4580,4)*F4580,2)</f>
        <v>9.95</v>
      </c>
    </row>
    <row r="4581" customHeight="1" ht="29">
      <c r="A4581" s="18" t="inlineStr">
        <is>
          <r>
            <t xml:space="preserve">B.01.000.010146</t>
          </r>
        </is>
      </c>
      <c r="B4581" s="19" t="inlineStr">
        <is>
          <r>
            <t xml:space="preserve">Servente</t>
          </r>
        </is>
      </c>
      <c r="C4581" s="18" t="inlineStr">
        <is>
          <r>
            <t xml:space="preserve">SP Obras</t>
          </r>
        </is>
      </c>
      <c r="D4581" s="18" t="inlineStr">
        <is>
          <r>
            <t xml:space="preserve">H</t>
          </r>
        </is>
      </c>
      <c r="E4581" s="20" t="n">
        <v>0.4</v>
      </c>
      <c r="F4581" s="21" t="n">
        <v>20.4363</v>
      </c>
      <c r="G4581" s="21" t="n">
        <f>ROUND(ROUND(E4581,4)*F4581,2)</f>
        <v>8.17</v>
      </c>
    </row>
    <row r="4582" customHeight="1" ht="15">
      <c r="A4582" s="2" t="inlineStr"/>
      <c r="B4582" s="2" t="inlineStr"/>
      <c r="C4582" s="2" t="inlineStr"/>
      <c r="D4582" s="2" t="inlineStr"/>
      <c r="E4582" s="22" t="inlineStr">
        <is>
          <r>
            <t xml:space="preserve">TOTAL Mão de Obra:</t>
          </r>
        </is>
      </c>
      <c r="F4582" s="22" t="inlineStr"/>
      <c r="G4582" s="23" t="n">
        <f>SUM(G4580:G4581)</f>
        <v>18.12</v>
      </c>
    </row>
    <row r="4583" customHeight="1" ht="15">
      <c r="A4583" s="2" t="inlineStr"/>
      <c r="B4583" s="2" t="inlineStr"/>
      <c r="C4583" s="2" t="inlineStr"/>
      <c r="D4583" s="2" t="inlineStr"/>
      <c r="E4583" s="24" t="inlineStr">
        <is>
          <r>
            <t xml:space="preserve">VALOR:</t>
          </r>
        </is>
      </c>
      <c r="F4583" s="24" t="inlineStr"/>
      <c r="G4583" s="25" t="n">
        <f>ROUND(SUM(G4573,G4578,G4582),2)</f>
        <v>28.21</v>
      </c>
    </row>
    <row r="4584" customHeight="1" ht="10">
      <c r="A4584" s="2" t="inlineStr"/>
      <c r="B4584" s="2" t="inlineStr"/>
      <c r="C4584" s="2" t="inlineStr"/>
      <c r="D4584" s="2" t="inlineStr"/>
      <c r="E4584" s="14" t="inlineStr"/>
      <c r="F4584" s="14" t="inlineStr"/>
      <c r="G4584" s="14" t="inlineStr"/>
    </row>
    <row r="4585" customHeight="1" ht="20">
      <c r="A4585" s="15" t="inlineStr">
        <is>
          <r>
            <t xml:space="preserve">5.9.7. ​18.06.142​ Placa cerâmica esmaltada antiderrapante PEI-5 para área interna com saída para o exterior, grupo de absorção BIIa, resistência química A, assentado com argamassa colante industrializada​ (M2)</t>
          </r>
        </is>
      </c>
      <c r="B4585" s="15" t="inlineStr"/>
      <c r="C4585" s="15" t="inlineStr"/>
      <c r="D4585" s="15" t="inlineStr"/>
      <c r="E4585" s="15" t="inlineStr"/>
      <c r="F4585" s="15" t="inlineStr"/>
      <c r="G4585" s="15" t="inlineStr"/>
    </row>
    <row r="4586" customHeight="1" ht="15">
      <c r="A4586" s="16" t="inlineStr">
        <is>
          <r>
            <t xml:space="preserve">Material</t>
          </r>
        </is>
      </c>
      <c r="B4586" s="16" t="inlineStr"/>
      <c r="C4586" s="17" t="inlineStr">
        <is>
          <r>
            <t xml:space="preserve">FONTE</t>
          </r>
        </is>
      </c>
      <c r="D4586" s="17" t="inlineStr">
        <is>
          <r>
            <t xml:space="preserve">UNID</t>
          </r>
        </is>
      </c>
      <c r="E4586" s="17" t="inlineStr">
        <is>
          <r>
            <t xml:space="preserve">COEFICIENTE</t>
          </r>
        </is>
      </c>
      <c r="F4586" s="17" t="inlineStr">
        <is>
          <r>
            <t xml:space="preserve">PREÇO UNITÁRIO</t>
          </r>
        </is>
      </c>
      <c r="G4586" s="17" t="inlineStr">
        <is>
          <r>
            <t xml:space="preserve">TOTAL</t>
          </r>
        </is>
      </c>
    </row>
    <row r="4587" customHeight="1" ht="38">
      <c r="A4587" s="18" t="inlineStr">
        <is>
          <r>
            <t xml:space="preserve">B.02.000.039032</t>
          </r>
        </is>
      </c>
      <c r="B4587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4587" s="18" t="inlineStr">
        <is>
          <r>
            <t xml:space="preserve">SP Obras</t>
          </r>
        </is>
      </c>
      <c r="D4587" s="18" t="inlineStr">
        <is>
          <r>
            <t xml:space="preserve">KG</t>
          </r>
        </is>
      </c>
      <c r="E4587" s="20" t="n">
        <v>4.4</v>
      </c>
      <c r="F4587" s="21" t="n">
        <v>1.75</v>
      </c>
      <c r="G4587" s="21" t="n">
        <f>ROUND(ROUND(E4587,4)*F4587,2)</f>
        <v>7.7</v>
      </c>
    </row>
    <row r="4588" customHeight="1" ht="38">
      <c r="A4588" s="18" t="inlineStr">
        <is>
          <r>
            <t xml:space="preserve">G.02.000.034523</t>
          </r>
        </is>
      </c>
      <c r="B4588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4588" s="18" t="inlineStr">
        <is>
          <r>
            <t xml:space="preserve">SP Obras</t>
          </r>
        </is>
      </c>
      <c r="D4588" s="18" t="inlineStr">
        <is>
          <r>
            <t xml:space="preserve">M2</t>
          </r>
        </is>
      </c>
      <c r="E4588" s="20" t="n">
        <v>1.1</v>
      </c>
      <c r="F4588" s="21" t="n">
        <v>98.52</v>
      </c>
      <c r="G4588" s="21" t="n">
        <f>ROUND(ROUND(E4588,4)*F4588,2)</f>
        <v>108.37</v>
      </c>
    </row>
    <row r="4589" customHeight="1" ht="15">
      <c r="A4589" s="2" t="inlineStr"/>
      <c r="B4589" s="2" t="inlineStr"/>
      <c r="C4589" s="2" t="inlineStr"/>
      <c r="D4589" s="2" t="inlineStr"/>
      <c r="E4589" s="22" t="inlineStr">
        <is>
          <r>
            <t xml:space="preserve">TOTAL Material:</t>
          </r>
        </is>
      </c>
      <c r="F4589" s="22" t="inlineStr"/>
      <c r="G4589" s="23" t="n">
        <f>SUM(G4587:G4588)</f>
        <v>116.07</v>
      </c>
    </row>
    <row r="4590" customHeight="1" ht="15">
      <c r="A4590" s="16" t="inlineStr">
        <is>
          <r>
            <t xml:space="preserve">Mão de Obra</t>
          </r>
        </is>
      </c>
      <c r="B4590" s="16" t="inlineStr"/>
      <c r="C4590" s="17" t="inlineStr">
        <is>
          <r>
            <t xml:space="preserve">FONTE</t>
          </r>
        </is>
      </c>
      <c r="D4590" s="17" t="inlineStr">
        <is>
          <r>
            <t xml:space="preserve">UNID</t>
          </r>
        </is>
      </c>
      <c r="E4590" s="17" t="inlineStr">
        <is>
          <r>
            <t xml:space="preserve">COEFICIENTE</t>
          </r>
        </is>
      </c>
      <c r="F4590" s="17" t="inlineStr">
        <is>
          <r>
            <t xml:space="preserve">PREÇO UNITÁRIO</t>
          </r>
        </is>
      </c>
      <c r="G4590" s="17" t="inlineStr">
        <is>
          <r>
            <t xml:space="preserve">TOTAL</t>
          </r>
        </is>
      </c>
    </row>
    <row r="4591" customHeight="1" ht="29">
      <c r="A4591" s="18" t="inlineStr">
        <is>
          <r>
            <t xml:space="preserve">B.01.000.010139</t>
          </r>
        </is>
      </c>
      <c r="B4591" s="19" t="inlineStr">
        <is>
          <r>
            <t xml:space="preserve">Pedreiro</t>
          </r>
        </is>
      </c>
      <c r="C4591" s="18" t="inlineStr">
        <is>
          <r>
            <t xml:space="preserve">SP Obras</t>
          </r>
        </is>
      </c>
      <c r="D4591" s="18" t="inlineStr">
        <is>
          <r>
            <t xml:space="preserve">H</t>
          </r>
        </is>
      </c>
      <c r="E4591" s="20" t="n">
        <v>0.44</v>
      </c>
      <c r="F4591" s="21" t="n">
        <v>24.8727</v>
      </c>
      <c r="G4591" s="21" t="n">
        <f>ROUND(ROUND(E4591,4)*F4591,2)</f>
        <v>10.94</v>
      </c>
    </row>
    <row r="4592" customHeight="1" ht="29">
      <c r="A4592" s="18" t="inlineStr">
        <is>
          <r>
            <t xml:space="preserve">B.01.000.010146</t>
          </r>
        </is>
      </c>
      <c r="B4592" s="19" t="inlineStr">
        <is>
          <r>
            <t xml:space="preserve">Servente</t>
          </r>
        </is>
      </c>
      <c r="C4592" s="18" t="inlineStr">
        <is>
          <r>
            <t xml:space="preserve">SP Obras</t>
          </r>
        </is>
      </c>
      <c r="D4592" s="18" t="inlineStr">
        <is>
          <r>
            <t xml:space="preserve">H</t>
          </r>
        </is>
      </c>
      <c r="E4592" s="20" t="n">
        <v>0.22</v>
      </c>
      <c r="F4592" s="21" t="n">
        <v>20.4363</v>
      </c>
      <c r="G4592" s="21" t="n">
        <f>ROUND(ROUND(E4592,4)*F4592,2)</f>
        <v>4.5</v>
      </c>
    </row>
    <row r="4593" customHeight="1" ht="15">
      <c r="A4593" s="2" t="inlineStr"/>
      <c r="B4593" s="2" t="inlineStr"/>
      <c r="C4593" s="2" t="inlineStr"/>
      <c r="D4593" s="2" t="inlineStr"/>
      <c r="E4593" s="22" t="inlineStr">
        <is>
          <r>
            <t xml:space="preserve">TOTAL Mão de Obra:</t>
          </r>
        </is>
      </c>
      <c r="F4593" s="22" t="inlineStr"/>
      <c r="G4593" s="23" t="n">
        <f>SUM(G4591:G4592)</f>
        <v>15.44</v>
      </c>
    </row>
    <row r="4594" customHeight="1" ht="15">
      <c r="A4594" s="2" t="inlineStr"/>
      <c r="B4594" s="2" t="inlineStr"/>
      <c r="C4594" s="2" t="inlineStr"/>
      <c r="D4594" s="2" t="inlineStr"/>
      <c r="E4594" s="24" t="inlineStr">
        <is>
          <r>
            <t xml:space="preserve">VALOR:</t>
          </r>
        </is>
      </c>
      <c r="F4594" s="24" t="inlineStr"/>
      <c r="G4594" s="25" t="n">
        <f>ROUND(SUM(G4589,G4593),2)</f>
        <v>131.51</v>
      </c>
    </row>
    <row r="4595" customHeight="1" ht="10">
      <c r="A4595" s="2" t="inlineStr"/>
      <c r="B4595" s="2" t="inlineStr"/>
      <c r="C4595" s="2" t="inlineStr"/>
      <c r="D4595" s="2" t="inlineStr"/>
      <c r="E4595" s="14" t="inlineStr"/>
      <c r="F4595" s="14" t="inlineStr"/>
      <c r="G4595" s="14" t="inlineStr"/>
    </row>
    <row r="4596" customHeight="1" ht="20">
      <c r="A4596" s="15" t="inlineStr">
        <is>
          <r>
            <t xml:space="preserve">5.9.8.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4596" s="15" t="inlineStr"/>
      <c r="C4596" s="15" t="inlineStr"/>
      <c r="D4596" s="15" t="inlineStr"/>
      <c r="E4596" s="15" t="inlineStr"/>
      <c r="F4596" s="15" t="inlineStr"/>
      <c r="G4596" s="15" t="inlineStr"/>
    </row>
    <row r="4597" customHeight="1" ht="15">
      <c r="A4597" s="16" t="inlineStr">
        <is>
          <r>
            <t xml:space="preserve">Material</t>
          </r>
        </is>
      </c>
      <c r="B4597" s="16" t="inlineStr"/>
      <c r="C4597" s="17" t="inlineStr">
        <is>
          <r>
            <t xml:space="preserve">FONTE</t>
          </r>
        </is>
      </c>
      <c r="D4597" s="17" t="inlineStr">
        <is>
          <r>
            <t xml:space="preserve">UNID</t>
          </r>
        </is>
      </c>
      <c r="E4597" s="17" t="inlineStr">
        <is>
          <r>
            <t xml:space="preserve">COEFICIENTE</t>
          </r>
        </is>
      </c>
      <c r="F4597" s="17" t="inlineStr">
        <is>
          <r>
            <t xml:space="preserve">PREÇO UNITÁRIO</t>
          </r>
        </is>
      </c>
      <c r="G4597" s="17" t="inlineStr">
        <is>
          <r>
            <t xml:space="preserve">TOTAL</t>
          </r>
        </is>
      </c>
    </row>
    <row r="4598" customHeight="1" ht="38">
      <c r="A4598" s="18" t="inlineStr">
        <is>
          <r>
            <t xml:space="preserve">B.02.000.039032</t>
          </r>
        </is>
      </c>
      <c r="B4598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4598" s="18" t="inlineStr">
        <is>
          <r>
            <t xml:space="preserve">SP Obras</t>
          </r>
        </is>
      </c>
      <c r="D4598" s="18" t="inlineStr">
        <is>
          <r>
            <t xml:space="preserve">KG</t>
          </r>
        </is>
      </c>
      <c r="E4598" s="20" t="n">
        <v>0.5</v>
      </c>
      <c r="F4598" s="21" t="n">
        <v>1.75</v>
      </c>
      <c r="G4598" s="21" t="n">
        <f>ROUND(ROUND(E4598,4)*F4598,2)</f>
        <v>0.88</v>
      </c>
    </row>
    <row r="4599" customHeight="1" ht="38">
      <c r="A4599" s="18" t="inlineStr">
        <is>
          <r>
            <t xml:space="preserve">G.02.000.034523</t>
          </r>
        </is>
      </c>
      <c r="B4599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4599" s="18" t="inlineStr">
        <is>
          <r>
            <t xml:space="preserve">SP Obras</t>
          </r>
        </is>
      </c>
      <c r="D4599" s="18" t="inlineStr">
        <is>
          <r>
            <t xml:space="preserve">M2</t>
          </r>
        </is>
      </c>
      <c r="E4599" s="20" t="n">
        <v>0.188</v>
      </c>
      <c r="F4599" s="21" t="n">
        <v>98.52</v>
      </c>
      <c r="G4599" s="21" t="n">
        <f>ROUND(ROUND(E4599,4)*F4599,2)</f>
        <v>18.52</v>
      </c>
    </row>
    <row r="4600" customHeight="1" ht="15">
      <c r="A4600" s="2" t="inlineStr"/>
      <c r="B4600" s="2" t="inlineStr"/>
      <c r="C4600" s="2" t="inlineStr"/>
      <c r="D4600" s="2" t="inlineStr"/>
      <c r="E4600" s="22" t="inlineStr">
        <is>
          <r>
            <t xml:space="preserve">TOTAL Material:</t>
          </r>
        </is>
      </c>
      <c r="F4600" s="22" t="inlineStr"/>
      <c r="G4600" s="23" t="n">
        <f>SUM(G4598:G4599)</f>
        <v>19.4</v>
      </c>
    </row>
    <row r="4601" customHeight="1" ht="15">
      <c r="A4601" s="16" t="inlineStr">
        <is>
          <r>
            <t xml:space="preserve">Mão de Obra</t>
          </r>
        </is>
      </c>
      <c r="B4601" s="16" t="inlineStr"/>
      <c r="C4601" s="17" t="inlineStr">
        <is>
          <r>
            <t xml:space="preserve">FONTE</t>
          </r>
        </is>
      </c>
      <c r="D4601" s="17" t="inlineStr">
        <is>
          <r>
            <t xml:space="preserve">UNID</t>
          </r>
        </is>
      </c>
      <c r="E4601" s="17" t="inlineStr">
        <is>
          <r>
            <t xml:space="preserve">COEFICIENTE</t>
          </r>
        </is>
      </c>
      <c r="F4601" s="17" t="inlineStr">
        <is>
          <r>
            <t xml:space="preserve">PREÇO UNITÁRIO</t>
          </r>
        </is>
      </c>
      <c r="G4601" s="17" t="inlineStr">
        <is>
          <r>
            <t xml:space="preserve">TOTAL</t>
          </r>
        </is>
      </c>
    </row>
    <row r="4602" customHeight="1" ht="29">
      <c r="A4602" s="18" t="inlineStr">
        <is>
          <r>
            <t xml:space="preserve">B.01.000.010139</t>
          </r>
        </is>
      </c>
      <c r="B4602" s="19" t="inlineStr">
        <is>
          <r>
            <t xml:space="preserve">Pedreiro</t>
          </r>
        </is>
      </c>
      <c r="C4602" s="18" t="inlineStr">
        <is>
          <r>
            <t xml:space="preserve">SP Obras</t>
          </r>
        </is>
      </c>
      <c r="D4602" s="18" t="inlineStr">
        <is>
          <r>
            <t xml:space="preserve">H</t>
          </r>
        </is>
      </c>
      <c r="E4602" s="20" t="n">
        <v>0.0352</v>
      </c>
      <c r="F4602" s="21" t="n">
        <v>24.8727</v>
      </c>
      <c r="G4602" s="21" t="n">
        <f>ROUND(ROUND(E4602,4)*F4602,2)</f>
        <v>0.88</v>
      </c>
    </row>
    <row r="4603" customHeight="1" ht="29">
      <c r="A4603" s="18" t="inlineStr">
        <is>
          <r>
            <t xml:space="preserve">B.01.000.010146</t>
          </r>
        </is>
      </c>
      <c r="B4603" s="19" t="inlineStr">
        <is>
          <r>
            <t xml:space="preserve">Servente</t>
          </r>
        </is>
      </c>
      <c r="C4603" s="18" t="inlineStr">
        <is>
          <r>
            <t xml:space="preserve">SP Obras</t>
          </r>
        </is>
      </c>
      <c r="D4603" s="18" t="inlineStr">
        <is>
          <r>
            <t xml:space="preserve">H</t>
          </r>
        </is>
      </c>
      <c r="E4603" s="20" t="n">
        <v>0.0176</v>
      </c>
      <c r="F4603" s="21" t="n">
        <v>20.4363</v>
      </c>
      <c r="G4603" s="21" t="n">
        <f>ROUND(ROUND(E4603,4)*F4603,2)</f>
        <v>0.36</v>
      </c>
    </row>
    <row r="4604" customHeight="1" ht="15">
      <c r="A4604" s="2" t="inlineStr"/>
      <c r="B4604" s="2" t="inlineStr"/>
      <c r="C4604" s="2" t="inlineStr"/>
      <c r="D4604" s="2" t="inlineStr"/>
      <c r="E4604" s="22" t="inlineStr">
        <is>
          <r>
            <t xml:space="preserve">TOTAL Mão de Obra:</t>
          </r>
        </is>
      </c>
      <c r="F4604" s="22" t="inlineStr"/>
      <c r="G4604" s="23" t="n">
        <f>SUM(G4602:G4603)</f>
        <v>1.24</v>
      </c>
    </row>
    <row r="4605" customHeight="1" ht="15">
      <c r="A4605" s="2" t="inlineStr"/>
      <c r="B4605" s="2" t="inlineStr"/>
      <c r="C4605" s="2" t="inlineStr"/>
      <c r="D4605" s="2" t="inlineStr"/>
      <c r="E4605" s="24" t="inlineStr">
        <is>
          <r>
            <t xml:space="preserve">VALOR:</t>
          </r>
        </is>
      </c>
      <c r="F4605" s="24" t="inlineStr"/>
      <c r="G4605" s="25" t="n">
        <f>ROUND(SUM(G4600,G4604),2)</f>
        <v>20.64</v>
      </c>
    </row>
    <row r="4606" customHeight="1" ht="10">
      <c r="A4606" s="2" t="inlineStr"/>
      <c r="B4606" s="2" t="inlineStr"/>
      <c r="C4606" s="2" t="inlineStr"/>
      <c r="D4606" s="2" t="inlineStr"/>
      <c r="E4606" s="14" t="inlineStr"/>
      <c r="F4606" s="14" t="inlineStr"/>
      <c r="G4606" s="14" t="inlineStr"/>
    </row>
    <row r="4607" customHeight="1" ht="20">
      <c r="A4607" s="15" t="inlineStr">
        <is>
          <r>
            <t xml:space="preserve">5.9.9. ​18.06.410​ Rejuntamento em placas cerâmicas com argamassa industrializada para rejunte, juntas acima de 3 até 5 mm​ (M2)</t>
          </r>
        </is>
      </c>
      <c r="B4607" s="15" t="inlineStr"/>
      <c r="C4607" s="15" t="inlineStr"/>
      <c r="D4607" s="15" t="inlineStr"/>
      <c r="E4607" s="15" t="inlineStr"/>
      <c r="F4607" s="15" t="inlineStr"/>
      <c r="G4607" s="15" t="inlineStr"/>
    </row>
    <row r="4608" customHeight="1" ht="15">
      <c r="A4608" s="16" t="inlineStr">
        <is>
          <r>
            <t xml:space="preserve">Mão de Obra</t>
          </r>
        </is>
      </c>
      <c r="B4608" s="16" t="inlineStr"/>
      <c r="C4608" s="17" t="inlineStr">
        <is>
          <r>
            <t xml:space="preserve">FONTE</t>
          </r>
        </is>
      </c>
      <c r="D4608" s="17" t="inlineStr">
        <is>
          <r>
            <t xml:space="preserve">UNID</t>
          </r>
        </is>
      </c>
      <c r="E4608" s="17" t="inlineStr">
        <is>
          <r>
            <t xml:space="preserve">COEFICIENTE</t>
          </r>
        </is>
      </c>
      <c r="F4608" s="17" t="inlineStr">
        <is>
          <r>
            <t xml:space="preserve">PREÇO UNITÁRIO</t>
          </r>
        </is>
      </c>
      <c r="G4608" s="17" t="inlineStr">
        <is>
          <r>
            <t xml:space="preserve">TOTAL</t>
          </r>
        </is>
      </c>
    </row>
    <row r="4609" customHeight="1" ht="29">
      <c r="A4609" s="18" t="inlineStr">
        <is>
          <r>
            <t xml:space="preserve">B.01.000.010139</t>
          </r>
        </is>
      </c>
      <c r="B4609" s="19" t="inlineStr">
        <is>
          <r>
            <t xml:space="preserve">Pedreiro</t>
          </r>
        </is>
      </c>
      <c r="C4609" s="18" t="inlineStr">
        <is>
          <r>
            <t xml:space="preserve">SP Obras</t>
          </r>
        </is>
      </c>
      <c r="D4609" s="18" t="inlineStr">
        <is>
          <r>
            <t xml:space="preserve">H</t>
          </r>
        </is>
      </c>
      <c r="E4609" s="20" t="n">
        <v>0.25</v>
      </c>
      <c r="F4609" s="21" t="n">
        <v>24.8727</v>
      </c>
      <c r="G4609" s="21" t="n">
        <f>ROUND(ROUND(E4609,4)*F4609,2)</f>
        <v>6.22</v>
      </c>
    </row>
    <row r="4610" customHeight="1" ht="29">
      <c r="A4610" s="18" t="inlineStr">
        <is>
          <r>
            <t xml:space="preserve">B.01.000.010146</t>
          </r>
        </is>
      </c>
      <c r="B4610" s="19" t="inlineStr">
        <is>
          <r>
            <t xml:space="preserve">Servente</t>
          </r>
        </is>
      </c>
      <c r="C4610" s="18" t="inlineStr">
        <is>
          <r>
            <t xml:space="preserve">SP Obras</t>
          </r>
        </is>
      </c>
      <c r="D4610" s="18" t="inlineStr">
        <is>
          <r>
            <t xml:space="preserve">H</t>
          </r>
        </is>
      </c>
      <c r="E4610" s="20" t="n">
        <v>0.2</v>
      </c>
      <c r="F4610" s="21" t="n">
        <v>20.4363</v>
      </c>
      <c r="G4610" s="21" t="n">
        <f>ROUND(ROUND(E4610,4)*F4610,2)</f>
        <v>4.09</v>
      </c>
    </row>
    <row r="4611" customHeight="1" ht="15">
      <c r="A4611" s="2" t="inlineStr"/>
      <c r="B4611" s="2" t="inlineStr"/>
      <c r="C4611" s="2" t="inlineStr"/>
      <c r="D4611" s="2" t="inlineStr"/>
      <c r="E4611" s="22" t="inlineStr">
        <is>
          <r>
            <t xml:space="preserve">TOTAL Mão de Obra:</t>
          </r>
        </is>
      </c>
      <c r="F4611" s="22" t="inlineStr"/>
      <c r="G4611" s="23" t="n">
        <f>SUM(G4609:G4610)</f>
        <v>10.31</v>
      </c>
    </row>
    <row r="4612" customHeight="1" ht="15">
      <c r="A4612" s="16" t="inlineStr">
        <is>
          <r>
            <t xml:space="preserve">Serviço</t>
          </r>
        </is>
      </c>
      <c r="B4612" s="16" t="inlineStr"/>
      <c r="C4612" s="17" t="inlineStr">
        <is>
          <r>
            <t xml:space="preserve">FONTE</t>
          </r>
        </is>
      </c>
      <c r="D4612" s="17" t="inlineStr">
        <is>
          <r>
            <t xml:space="preserve">UNID</t>
          </r>
        </is>
      </c>
      <c r="E4612" s="17" t="inlineStr">
        <is>
          <r>
            <t xml:space="preserve">COEFICIENTE</t>
          </r>
        </is>
      </c>
      <c r="F4612" s="17" t="inlineStr">
        <is>
          <r>
            <t xml:space="preserve">PREÇO UNITÁRIO</t>
          </r>
        </is>
      </c>
      <c r="G4612" s="17" t="inlineStr">
        <is>
          <r>
            <t xml:space="preserve">TOTAL</t>
          </r>
        </is>
      </c>
    </row>
    <row r="4613" customHeight="1" ht="29">
      <c r="A4613" s="18" t="inlineStr">
        <is>
          <r>
            <t xml:space="preserve">B.02.000.039027</t>
          </r>
        </is>
      </c>
      <c r="B4613" s="19" t="inlineStr">
        <is>
          <r>
            <t xml:space="preserve">Rejunte flexível cores diversas, para áreas interna e externa, pisos e paredes, juntas de 2 a 10 mm</t>
          </r>
        </is>
      </c>
      <c r="C4613" s="18" t="inlineStr">
        <is>
          <r>
            <t xml:space="preserve">SP Obras</t>
          </r>
        </is>
      </c>
      <c r="D4613" s="18" t="inlineStr">
        <is>
          <r>
            <t xml:space="preserve">KG</t>
          </r>
        </is>
      </c>
      <c r="E4613" s="20" t="n">
        <v>0.4</v>
      </c>
      <c r="F4613" s="21" t="n">
        <v>7.39</v>
      </c>
      <c r="G4613" s="21" t="n">
        <f>ROUND(ROUND(E4613,4)*F4613,2)</f>
        <v>2.96</v>
      </c>
    </row>
    <row r="4614" customHeight="1" ht="15">
      <c r="A4614" s="2" t="inlineStr"/>
      <c r="B4614" s="2" t="inlineStr"/>
      <c r="C4614" s="2" t="inlineStr"/>
      <c r="D4614" s="2" t="inlineStr"/>
      <c r="E4614" s="22" t="inlineStr">
        <is>
          <r>
            <t xml:space="preserve">TOTAL Serviço:</t>
          </r>
        </is>
      </c>
      <c r="F4614" s="22" t="inlineStr"/>
      <c r="G4614" s="23" t="n">
        <f>SUM(G4613:G4613)</f>
        <v>2.96</v>
      </c>
    </row>
    <row r="4615" customHeight="1" ht="15">
      <c r="A4615" s="2" t="inlineStr"/>
      <c r="B4615" s="2" t="inlineStr"/>
      <c r="C4615" s="2" t="inlineStr"/>
      <c r="D4615" s="2" t="inlineStr"/>
      <c r="E4615" s="24" t="inlineStr">
        <is>
          <r>
            <t xml:space="preserve">VALOR:</t>
          </r>
        </is>
      </c>
      <c r="F4615" s="24" t="inlineStr"/>
      <c r="G4615" s="25" t="n">
        <f>ROUND(SUM(G4611,G4614),2)</f>
        <v>13.27</v>
      </c>
    </row>
    <row r="4616" customHeight="1" ht="10">
      <c r="A4616" s="2" t="inlineStr"/>
      <c r="B4616" s="2" t="inlineStr"/>
      <c r="C4616" s="2" t="inlineStr"/>
      <c r="D4616" s="2" t="inlineStr"/>
      <c r="E4616" s="14" t="inlineStr"/>
      <c r="F4616" s="14" t="inlineStr"/>
      <c r="G4616" s="14" t="inlineStr"/>
    </row>
    <row r="4617" customHeight="1" ht="20">
      <c r="A4617" s="15" t="inlineStr">
        <is>
          <r>
            <t xml:space="preserve">5.9.10. ​18.06.510​ Rejuntamento de rodapé em placas cerâmicas com argamassa industrializada para rejunte, altura até 10 cm, juntas acima de 3 até 5 mm​ (M)</t>
          </r>
        </is>
      </c>
      <c r="B4617" s="15" t="inlineStr"/>
      <c r="C4617" s="15" t="inlineStr"/>
      <c r="D4617" s="15" t="inlineStr"/>
      <c r="E4617" s="15" t="inlineStr"/>
      <c r="F4617" s="15" t="inlineStr"/>
      <c r="G4617" s="15" t="inlineStr"/>
    </row>
    <row r="4618" customHeight="1" ht="15">
      <c r="A4618" s="16" t="inlineStr">
        <is>
          <r>
            <t xml:space="preserve">Mão de Obra</t>
          </r>
        </is>
      </c>
      <c r="B4618" s="16" t="inlineStr"/>
      <c r="C4618" s="17" t="inlineStr">
        <is>
          <r>
            <t xml:space="preserve">FONTE</t>
          </r>
        </is>
      </c>
      <c r="D4618" s="17" t="inlineStr">
        <is>
          <r>
            <t xml:space="preserve">UNID</t>
          </r>
        </is>
      </c>
      <c r="E4618" s="17" t="inlineStr">
        <is>
          <r>
            <t xml:space="preserve">COEFICIENTE</t>
          </r>
        </is>
      </c>
      <c r="F4618" s="17" t="inlineStr">
        <is>
          <r>
            <t xml:space="preserve">PREÇO UNITÁRIO</t>
          </r>
        </is>
      </c>
      <c r="G4618" s="17" t="inlineStr">
        <is>
          <r>
            <t xml:space="preserve">TOTAL</t>
          </r>
        </is>
      </c>
    </row>
    <row r="4619" customHeight="1" ht="29">
      <c r="A4619" s="18" t="inlineStr">
        <is>
          <r>
            <t xml:space="preserve">B.01.000.010139</t>
          </r>
        </is>
      </c>
      <c r="B4619" s="19" t="inlineStr">
        <is>
          <r>
            <t xml:space="preserve">Pedreiro</t>
          </r>
        </is>
      </c>
      <c r="C4619" s="18" t="inlineStr">
        <is>
          <r>
            <t xml:space="preserve">SP Obras</t>
          </r>
        </is>
      </c>
      <c r="D4619" s="18" t="inlineStr">
        <is>
          <r>
            <t xml:space="preserve">H</t>
          </r>
        </is>
      </c>
      <c r="E4619" s="20" t="n">
        <v>0.03</v>
      </c>
      <c r="F4619" s="21" t="n">
        <v>24.8727</v>
      </c>
      <c r="G4619" s="21" t="n">
        <f>ROUND(ROUND(E4619,4)*F4619,2)</f>
        <v>0.75</v>
      </c>
    </row>
    <row r="4620" customHeight="1" ht="29">
      <c r="A4620" s="18" t="inlineStr">
        <is>
          <r>
            <t xml:space="preserve">B.01.000.010146</t>
          </r>
        </is>
      </c>
      <c r="B4620" s="19" t="inlineStr">
        <is>
          <r>
            <t xml:space="preserve">Servente</t>
          </r>
        </is>
      </c>
      <c r="C4620" s="18" t="inlineStr">
        <is>
          <r>
            <t xml:space="preserve">SP Obras</t>
          </r>
        </is>
      </c>
      <c r="D4620" s="18" t="inlineStr">
        <is>
          <r>
            <t xml:space="preserve">H</t>
          </r>
        </is>
      </c>
      <c r="E4620" s="20" t="n">
        <v>0.02</v>
      </c>
      <c r="F4620" s="21" t="n">
        <v>20.4363</v>
      </c>
      <c r="G4620" s="21" t="n">
        <f>ROUND(ROUND(E4620,4)*F4620,2)</f>
        <v>0.41</v>
      </c>
    </row>
    <row r="4621" customHeight="1" ht="15">
      <c r="A4621" s="2" t="inlineStr"/>
      <c r="B4621" s="2" t="inlineStr"/>
      <c r="C4621" s="2" t="inlineStr"/>
      <c r="D4621" s="2" t="inlineStr"/>
      <c r="E4621" s="22" t="inlineStr">
        <is>
          <r>
            <t xml:space="preserve">TOTAL Mão de Obra:</t>
          </r>
        </is>
      </c>
      <c r="F4621" s="22" t="inlineStr"/>
      <c r="G4621" s="23" t="n">
        <f>SUM(G4619:G4620)</f>
        <v>1.16</v>
      </c>
    </row>
    <row r="4622" customHeight="1" ht="15">
      <c r="A4622" s="16" t="inlineStr">
        <is>
          <r>
            <t xml:space="preserve">Serviço</t>
          </r>
        </is>
      </c>
      <c r="B4622" s="16" t="inlineStr"/>
      <c r="C4622" s="17" t="inlineStr">
        <is>
          <r>
            <t xml:space="preserve">FONTE</t>
          </r>
        </is>
      </c>
      <c r="D4622" s="17" t="inlineStr">
        <is>
          <r>
            <t xml:space="preserve">UNID</t>
          </r>
        </is>
      </c>
      <c r="E4622" s="17" t="inlineStr">
        <is>
          <r>
            <t xml:space="preserve">COEFICIENTE</t>
          </r>
        </is>
      </c>
      <c r="F4622" s="17" t="inlineStr">
        <is>
          <r>
            <t xml:space="preserve">PREÇO UNITÁRIO</t>
          </r>
        </is>
      </c>
      <c r="G4622" s="17" t="inlineStr">
        <is>
          <r>
            <t xml:space="preserve">TOTAL</t>
          </r>
        </is>
      </c>
    </row>
    <row r="4623" customHeight="1" ht="29">
      <c r="A4623" s="18" t="inlineStr">
        <is>
          <r>
            <t xml:space="preserve">B.02.000.039027</t>
          </r>
        </is>
      </c>
      <c r="B4623" s="19" t="inlineStr">
        <is>
          <r>
            <t xml:space="preserve">Rejunte flexível cores diversas, para áreas interna e externa, pisos e paredes, juntas de 2 a 10 mm</t>
          </r>
        </is>
      </c>
      <c r="C4623" s="18" t="inlineStr">
        <is>
          <r>
            <t xml:space="preserve">SP Obras</t>
          </r>
        </is>
      </c>
      <c r="D4623" s="18" t="inlineStr">
        <is>
          <r>
            <t xml:space="preserve">KG</t>
          </r>
        </is>
      </c>
      <c r="E4623" s="20" t="n">
        <v>0.04</v>
      </c>
      <c r="F4623" s="21" t="n">
        <v>7.39</v>
      </c>
      <c r="G4623" s="21" t="n">
        <f>ROUND(ROUND(E4623,4)*F4623,2)</f>
        <v>0.3</v>
      </c>
    </row>
    <row r="4624" customHeight="1" ht="15">
      <c r="A4624" s="2" t="inlineStr"/>
      <c r="B4624" s="2" t="inlineStr"/>
      <c r="C4624" s="2" t="inlineStr"/>
      <c r="D4624" s="2" t="inlineStr"/>
      <c r="E4624" s="22" t="inlineStr">
        <is>
          <r>
            <t xml:space="preserve">TOTAL Serviço:</t>
          </r>
        </is>
      </c>
      <c r="F4624" s="22" t="inlineStr"/>
      <c r="G4624" s="23" t="n">
        <f>SUM(G4623:G4623)</f>
        <v>0.3</v>
      </c>
    </row>
    <row r="4625" customHeight="1" ht="15">
      <c r="A4625" s="2" t="inlineStr"/>
      <c r="B4625" s="2" t="inlineStr"/>
      <c r="C4625" s="2" t="inlineStr"/>
      <c r="D4625" s="2" t="inlineStr"/>
      <c r="E4625" s="24" t="inlineStr">
        <is>
          <r>
            <t xml:space="preserve">VALOR:</t>
          </r>
        </is>
      </c>
      <c r="F4625" s="24" t="inlineStr"/>
      <c r="G4625" s="25" t="n">
        <f>ROUND(SUM(G4621,G4624),2)</f>
        <v>1.46</v>
      </c>
    </row>
    <row r="4626" customHeight="1" ht="10">
      <c r="A4626" s="2" t="inlineStr"/>
      <c r="B4626" s="2" t="inlineStr"/>
      <c r="C4626" s="2" t="inlineStr"/>
      <c r="D4626" s="2" t="inlineStr"/>
      <c r="E4626" s="14" t="inlineStr"/>
      <c r="F4626" s="14" t="inlineStr"/>
      <c r="G4626" s="14" t="inlineStr"/>
    </row>
    <row r="4627" customHeight="1" ht="20">
      <c r="A4627" s="15" t="inlineStr">
        <is>
          <r>
            <t xml:space="preserve">5.9.11. ​19.01.062​ Peitoril e/ou soleira em granito, espessura de 2 cm e largura até 20 cm, acabamento polido​ (M)</t>
          </r>
        </is>
      </c>
      <c r="B4627" s="15" t="inlineStr"/>
      <c r="C4627" s="15" t="inlineStr"/>
      <c r="D4627" s="15" t="inlineStr"/>
      <c r="E4627" s="15" t="inlineStr"/>
      <c r="F4627" s="15" t="inlineStr"/>
      <c r="G4627" s="15" t="inlineStr"/>
    </row>
    <row r="4628" customHeight="1" ht="15">
      <c r="A4628" s="16" t="inlineStr">
        <is>
          <r>
            <t xml:space="preserve">Material</t>
          </r>
        </is>
      </c>
      <c r="B4628" s="16" t="inlineStr"/>
      <c r="C4628" s="17" t="inlineStr">
        <is>
          <r>
            <t xml:space="preserve">FONTE</t>
          </r>
        </is>
      </c>
      <c r="D4628" s="17" t="inlineStr">
        <is>
          <r>
            <t xml:space="preserve">UNID</t>
          </r>
        </is>
      </c>
      <c r="E4628" s="17" t="inlineStr">
        <is>
          <r>
            <t xml:space="preserve">COEFICIENTE</t>
          </r>
        </is>
      </c>
      <c r="F4628" s="17" t="inlineStr">
        <is>
          <r>
            <t xml:space="preserve">PREÇO UNITÁRIO</t>
          </r>
        </is>
      </c>
      <c r="G4628" s="17" t="inlineStr">
        <is>
          <r>
            <t xml:space="preserve">TOTAL</t>
          </r>
        </is>
      </c>
    </row>
    <row r="4629" customHeight="1" ht="29">
      <c r="A4629" s="18" t="inlineStr">
        <is>
          <r>
            <t xml:space="preserve">B.02.000.039056</t>
          </r>
        </is>
      </c>
      <c r="B4629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4629" s="18" t="inlineStr">
        <is>
          <r>
            <t xml:space="preserve">SP Obras</t>
          </r>
        </is>
      </c>
      <c r="D4629" s="18" t="inlineStr">
        <is>
          <r>
            <t xml:space="preserve">KG</t>
          </r>
        </is>
      </c>
      <c r="E4629" s="20" t="n">
        <v>1.0</v>
      </c>
      <c r="F4629" s="21" t="n">
        <v>3.83</v>
      </c>
      <c r="G4629" s="21" t="n">
        <f>ROUND(ROUND(E4629,4)*F4629,2)</f>
        <v>3.83</v>
      </c>
    </row>
    <row r="4630" customHeight="1" ht="38">
      <c r="A4630" s="18" t="inlineStr">
        <is>
          <r>
            <t xml:space="preserve">K.02.000.032508</t>
          </r>
        </is>
      </c>
      <c r="B4630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4630" s="18" t="inlineStr">
        <is>
          <r>
            <t xml:space="preserve">SP Obras</t>
          </r>
        </is>
      </c>
      <c r="D4630" s="18" t="inlineStr">
        <is>
          <r>
            <t xml:space="preserve">M</t>
          </r>
        </is>
      </c>
      <c r="E4630" s="20" t="n">
        <v>1.05</v>
      </c>
      <c r="F4630" s="21" t="n">
        <v>151.86</v>
      </c>
      <c r="G4630" s="21" t="n">
        <f>ROUND(ROUND(E4630,4)*F4630,2)</f>
        <v>159.45</v>
      </c>
    </row>
    <row r="4631" customHeight="1" ht="15">
      <c r="A4631" s="2" t="inlineStr"/>
      <c r="B4631" s="2" t="inlineStr"/>
      <c r="C4631" s="2" t="inlineStr"/>
      <c r="D4631" s="2" t="inlineStr"/>
      <c r="E4631" s="22" t="inlineStr">
        <is>
          <r>
            <t xml:space="preserve">TOTAL Material:</t>
          </r>
        </is>
      </c>
      <c r="F4631" s="22" t="inlineStr"/>
      <c r="G4631" s="23" t="n">
        <f>SUM(G4629:G4630)</f>
        <v>163.28</v>
      </c>
    </row>
    <row r="4632" customHeight="1" ht="15">
      <c r="A4632" s="16" t="inlineStr">
        <is>
          <r>
            <t xml:space="preserve">Mão de Obra</t>
          </r>
        </is>
      </c>
      <c r="B4632" s="16" t="inlineStr"/>
      <c r="C4632" s="17" t="inlineStr">
        <is>
          <r>
            <t xml:space="preserve">FONTE</t>
          </r>
        </is>
      </c>
      <c r="D4632" s="17" t="inlineStr">
        <is>
          <r>
            <t xml:space="preserve">UNID</t>
          </r>
        </is>
      </c>
      <c r="E4632" s="17" t="inlineStr">
        <is>
          <r>
            <t xml:space="preserve">COEFICIENTE</t>
          </r>
        </is>
      </c>
      <c r="F4632" s="17" t="inlineStr">
        <is>
          <r>
            <t xml:space="preserve">PREÇO UNITÁRIO</t>
          </r>
        </is>
      </c>
      <c r="G4632" s="17" t="inlineStr">
        <is>
          <r>
            <t xml:space="preserve">TOTAL</t>
          </r>
        </is>
      </c>
    </row>
    <row r="4633" customHeight="1" ht="29">
      <c r="A4633" s="18" t="inlineStr">
        <is>
          <r>
            <t xml:space="preserve">B.01.000.010124</t>
          </r>
        </is>
      </c>
      <c r="B4633" s="19" t="inlineStr">
        <is>
          <r>
            <t xml:space="preserve">Graniteiro</t>
          </r>
        </is>
      </c>
      <c r="C4633" s="18" t="inlineStr">
        <is>
          <r>
            <t xml:space="preserve">SP Obras</t>
          </r>
        </is>
      </c>
      <c r="D4633" s="18" t="inlineStr">
        <is>
          <r>
            <t xml:space="preserve">H</t>
          </r>
        </is>
      </c>
      <c r="E4633" s="20" t="n">
        <v>0.27</v>
      </c>
      <c r="F4633" s="21" t="n">
        <v>29.8021</v>
      </c>
      <c r="G4633" s="21" t="n">
        <f>ROUND(ROUND(E4633,4)*F4633,2)</f>
        <v>8.05</v>
      </c>
    </row>
    <row r="4634" customHeight="1" ht="29">
      <c r="A4634" s="18" t="inlineStr">
        <is>
          <r>
            <t xml:space="preserve">B.01.000.010146</t>
          </r>
        </is>
      </c>
      <c r="B4634" s="19" t="inlineStr">
        <is>
          <r>
            <t xml:space="preserve">Servente</t>
          </r>
        </is>
      </c>
      <c r="C4634" s="18" t="inlineStr">
        <is>
          <r>
            <t xml:space="preserve">SP Obras</t>
          </r>
        </is>
      </c>
      <c r="D4634" s="18" t="inlineStr">
        <is>
          <r>
            <t xml:space="preserve">H</t>
          </r>
        </is>
      </c>
      <c r="E4634" s="20" t="n">
        <v>0.27</v>
      </c>
      <c r="F4634" s="21" t="n">
        <v>20.4363</v>
      </c>
      <c r="G4634" s="21" t="n">
        <f>ROUND(ROUND(E4634,4)*F4634,2)</f>
        <v>5.52</v>
      </c>
    </row>
    <row r="4635" customHeight="1" ht="15">
      <c r="A4635" s="2" t="inlineStr"/>
      <c r="B4635" s="2" t="inlineStr"/>
      <c r="C4635" s="2" t="inlineStr"/>
      <c r="D4635" s="2" t="inlineStr"/>
      <c r="E4635" s="22" t="inlineStr">
        <is>
          <r>
            <t xml:space="preserve">TOTAL Mão de Obra:</t>
          </r>
        </is>
      </c>
      <c r="F4635" s="22" t="inlineStr"/>
      <c r="G4635" s="23" t="n">
        <f>SUM(G4633:G4634)</f>
        <v>13.57</v>
      </c>
    </row>
    <row r="4636" customHeight="1" ht="15">
      <c r="A4636" s="16" t="inlineStr">
        <is>
          <r>
            <t xml:space="preserve">Serviço</t>
          </r>
        </is>
      </c>
      <c r="B4636" s="16" t="inlineStr"/>
      <c r="C4636" s="17" t="inlineStr">
        <is>
          <r>
            <t xml:space="preserve">FONTE</t>
          </r>
        </is>
      </c>
      <c r="D4636" s="17" t="inlineStr">
        <is>
          <r>
            <t xml:space="preserve">UNID</t>
          </r>
        </is>
      </c>
      <c r="E4636" s="17" t="inlineStr">
        <is>
          <r>
            <t xml:space="preserve">COEFICIENTE</t>
          </r>
        </is>
      </c>
      <c r="F4636" s="17" t="inlineStr">
        <is>
          <r>
            <t xml:space="preserve">PREÇO UNITÁRIO</t>
          </r>
        </is>
      </c>
      <c r="G4636" s="17" t="inlineStr">
        <is>
          <r>
            <t xml:space="preserve">TOTAL</t>
          </r>
        </is>
      </c>
    </row>
    <row r="4637" customHeight="1" ht="29">
      <c r="A4637" s="18" t="inlineStr">
        <is>
          <r>
            <t xml:space="preserve">B.02.000.039027</t>
          </r>
        </is>
      </c>
      <c r="B4637" s="19" t="inlineStr">
        <is>
          <r>
            <t xml:space="preserve">Rejunte flexível cores diversas, para áreas interna e externa, pisos e paredes, juntas de 2 a 10 mm</t>
          </r>
        </is>
      </c>
      <c r="C4637" s="18" t="inlineStr">
        <is>
          <r>
            <t xml:space="preserve">SP Obras</t>
          </r>
        </is>
      </c>
      <c r="D4637" s="18" t="inlineStr">
        <is>
          <r>
            <t xml:space="preserve">KG</t>
          </r>
        </is>
      </c>
      <c r="E4637" s="20" t="n">
        <v>0.162</v>
      </c>
      <c r="F4637" s="21" t="n">
        <v>7.39</v>
      </c>
      <c r="G4637" s="21" t="n">
        <f>ROUND(ROUND(E4637,4)*F4637,2)</f>
        <v>1.2</v>
      </c>
    </row>
    <row r="4638" customHeight="1" ht="15">
      <c r="A4638" s="2" t="inlineStr"/>
      <c r="B4638" s="2" t="inlineStr"/>
      <c r="C4638" s="2" t="inlineStr"/>
      <c r="D4638" s="2" t="inlineStr"/>
      <c r="E4638" s="22" t="inlineStr">
        <is>
          <r>
            <t xml:space="preserve">TOTAL Serviço:</t>
          </r>
        </is>
      </c>
      <c r="F4638" s="22" t="inlineStr"/>
      <c r="G4638" s="23" t="n">
        <f>SUM(G4637:G4637)</f>
        <v>1.2</v>
      </c>
    </row>
    <row r="4639" customHeight="1" ht="15">
      <c r="A4639" s="2" t="inlineStr"/>
      <c r="B4639" s="2" t="inlineStr"/>
      <c r="C4639" s="2" t="inlineStr"/>
      <c r="D4639" s="2" t="inlineStr"/>
      <c r="E4639" s="24" t="inlineStr">
        <is>
          <r>
            <t xml:space="preserve">VALOR:</t>
          </r>
        </is>
      </c>
      <c r="F4639" s="24" t="inlineStr"/>
      <c r="G4639" s="25" t="n">
        <f>ROUND(SUM(G4631,G4635,G4638),2)</f>
        <v>178.05</v>
      </c>
    </row>
    <row r="4640" customHeight="1" ht="10">
      <c r="A4640" s="2" t="inlineStr"/>
      <c r="B4640" s="2" t="inlineStr"/>
      <c r="C4640" s="2" t="inlineStr"/>
      <c r="D4640" s="2" t="inlineStr"/>
      <c r="E4640" s="14" t="inlineStr"/>
      <c r="F4640" s="14" t="inlineStr"/>
      <c r="G4640" s="14" t="inlineStr"/>
    </row>
    <row r="4641" customHeight="1" ht="20">
      <c r="A4641" s="15" t="inlineStr">
        <is>
          <r>
            <t xml:space="preserve">5.9.12. ​25.01.080​ Caixilho em alumínio de correr, sob medida​ (M2)</t>
          </r>
        </is>
      </c>
      <c r="B4641" s="15" t="inlineStr"/>
      <c r="C4641" s="15" t="inlineStr"/>
      <c r="D4641" s="15" t="inlineStr"/>
      <c r="E4641" s="15" t="inlineStr"/>
      <c r="F4641" s="15" t="inlineStr"/>
      <c r="G4641" s="15" t="inlineStr"/>
    </row>
    <row r="4642" customHeight="1" ht="15">
      <c r="A4642" s="16" t="inlineStr">
        <is>
          <r>
            <t xml:space="preserve">Material</t>
          </r>
        </is>
      </c>
      <c r="B4642" s="16" t="inlineStr"/>
      <c r="C4642" s="17" t="inlineStr">
        <is>
          <r>
            <t xml:space="preserve">FONTE</t>
          </r>
        </is>
      </c>
      <c r="D4642" s="17" t="inlineStr">
        <is>
          <r>
            <t xml:space="preserve">UNID</t>
          </r>
        </is>
      </c>
      <c r="E4642" s="17" t="inlineStr">
        <is>
          <r>
            <t xml:space="preserve">COEFICIENTE</t>
          </r>
        </is>
      </c>
      <c r="F4642" s="17" t="inlineStr">
        <is>
          <r>
            <t xml:space="preserve">PREÇO UNITÁRIO</t>
          </r>
        </is>
      </c>
      <c r="G4642" s="17" t="inlineStr">
        <is>
          <r>
            <t xml:space="preserve">TOTAL</t>
          </r>
        </is>
      </c>
    </row>
    <row r="4643" customHeight="1" ht="29">
      <c r="A4643" s="18" t="inlineStr">
        <is>
          <r>
            <t xml:space="preserve">B.04.000.020503</t>
          </r>
        </is>
      </c>
      <c r="B4643" s="19" t="inlineStr">
        <is>
          <r>
            <t xml:space="preserve">Areia média lavada (a granel caçamba fechada)</t>
          </r>
        </is>
      </c>
      <c r="C4643" s="18" t="inlineStr">
        <is>
          <r>
            <t xml:space="preserve">SP Obras</t>
          </r>
        </is>
      </c>
      <c r="D4643" s="18" t="inlineStr">
        <is>
          <r>
            <t xml:space="preserve">M3</t>
          </r>
        </is>
      </c>
      <c r="E4643" s="20" t="n">
        <v>0.0091</v>
      </c>
      <c r="F4643" s="21" t="n">
        <v>170.0</v>
      </c>
      <c r="G4643" s="21" t="n">
        <f>ROUND(ROUND(E4643,4)*F4643,2)</f>
        <v>1.55</v>
      </c>
    </row>
    <row r="4644" customHeight="1" ht="29">
      <c r="A4644" s="18" t="inlineStr">
        <is>
          <r>
            <t xml:space="preserve">H.05.000.031002</t>
          </r>
        </is>
      </c>
      <c r="B4644" s="19" t="inlineStr">
        <is>
          <r>
            <t xml:space="preserve">Caixilho em alumínio anodizado fosco L 25 de correr, sob medida</t>
          </r>
        </is>
      </c>
      <c r="C4644" s="18" t="inlineStr">
        <is>
          <r>
            <t xml:space="preserve">SP Obras</t>
          </r>
        </is>
      </c>
      <c r="D4644" s="18" t="inlineStr">
        <is>
          <r>
            <t xml:space="preserve">M2</t>
          </r>
        </is>
      </c>
      <c r="E4644" s="20" t="n">
        <v>1.0</v>
      </c>
      <c r="F4644" s="21" t="n">
        <v>808.92</v>
      </c>
      <c r="G4644" s="21" t="n">
        <f>ROUND(ROUND(E4644,4)*F4644,2)</f>
        <v>808.92</v>
      </c>
    </row>
    <row r="4645" customHeight="1" ht="29">
      <c r="A4645" s="18" t="inlineStr">
        <is>
          <r>
            <t xml:space="preserve">B.02.000.020508</t>
          </r>
        </is>
      </c>
      <c r="B4645" s="19" t="inlineStr">
        <is>
          <r>
            <t xml:space="preserve">Cimento CPII-E-32 (sacos de 50 kg)</t>
          </r>
        </is>
      </c>
      <c r="C4645" s="18" t="inlineStr">
        <is>
          <r>
            <t xml:space="preserve">SP Obras</t>
          </r>
        </is>
      </c>
      <c r="D4645" s="18" t="inlineStr">
        <is>
          <r>
            <t xml:space="preserve">KG</t>
          </r>
        </is>
      </c>
      <c r="E4645" s="20" t="n">
        <v>3.926</v>
      </c>
      <c r="F4645" s="21" t="n">
        <v>0.65</v>
      </c>
      <c r="G4645" s="21" t="n">
        <f>ROUND(ROUND(E4645,4)*F4645,2)</f>
        <v>2.55</v>
      </c>
    </row>
    <row r="4646" customHeight="1" ht="15">
      <c r="A4646" s="2" t="inlineStr"/>
      <c r="B4646" s="2" t="inlineStr"/>
      <c r="C4646" s="2" t="inlineStr"/>
      <c r="D4646" s="2" t="inlineStr"/>
      <c r="E4646" s="22" t="inlineStr">
        <is>
          <r>
            <t xml:space="preserve">TOTAL Material:</t>
          </r>
        </is>
      </c>
      <c r="F4646" s="22" t="inlineStr"/>
      <c r="G4646" s="23" t="n">
        <f>SUM(G4643:G4645)</f>
        <v>813.02</v>
      </c>
    </row>
    <row r="4647" customHeight="1" ht="15">
      <c r="A4647" s="16" t="inlineStr">
        <is>
          <r>
            <t xml:space="preserve">Mão de Obra</t>
          </r>
        </is>
      </c>
      <c r="B4647" s="16" t="inlineStr"/>
      <c r="C4647" s="17" t="inlineStr">
        <is>
          <r>
            <t xml:space="preserve">FONTE</t>
          </r>
        </is>
      </c>
      <c r="D4647" s="17" t="inlineStr">
        <is>
          <r>
            <t xml:space="preserve">UNID</t>
          </r>
        </is>
      </c>
      <c r="E4647" s="17" t="inlineStr">
        <is>
          <r>
            <t xml:space="preserve">COEFICIENTE</t>
          </r>
        </is>
      </c>
      <c r="F4647" s="17" t="inlineStr">
        <is>
          <r>
            <t xml:space="preserve">PREÇO UNITÁRIO</t>
          </r>
        </is>
      </c>
      <c r="G4647" s="17" t="inlineStr">
        <is>
          <r>
            <t xml:space="preserve">TOTAL</t>
          </r>
        </is>
      </c>
    </row>
    <row r="4648" customHeight="1" ht="29">
      <c r="A4648" s="18" t="inlineStr">
        <is>
          <r>
            <t xml:space="preserve">B.01.000.010139</t>
          </r>
        </is>
      </c>
      <c r="B4648" s="19" t="inlineStr">
        <is>
          <r>
            <t xml:space="preserve">Pedreiro</t>
          </r>
        </is>
      </c>
      <c r="C4648" s="18" t="inlineStr">
        <is>
          <r>
            <t xml:space="preserve">SP Obras</t>
          </r>
        </is>
      </c>
      <c r="D4648" s="18" t="inlineStr">
        <is>
          <r>
            <t xml:space="preserve">H</t>
          </r>
        </is>
      </c>
      <c r="E4648" s="20" t="n">
        <v>1.5</v>
      </c>
      <c r="F4648" s="21" t="n">
        <v>24.8727</v>
      </c>
      <c r="G4648" s="21" t="n">
        <f>ROUND(ROUND(E4648,4)*F4648,2)</f>
        <v>37.31</v>
      </c>
    </row>
    <row r="4649" customHeight="1" ht="29">
      <c r="A4649" s="18" t="inlineStr">
        <is>
          <r>
            <t xml:space="preserve">B.01.000.010146</t>
          </r>
        </is>
      </c>
      <c r="B4649" s="19" t="inlineStr">
        <is>
          <r>
            <t xml:space="preserve">Servente</t>
          </r>
        </is>
      </c>
      <c r="C4649" s="18" t="inlineStr">
        <is>
          <r>
            <t xml:space="preserve">SP Obras</t>
          </r>
        </is>
      </c>
      <c r="D4649" s="18" t="inlineStr">
        <is>
          <r>
            <t xml:space="preserve">H</t>
          </r>
        </is>
      </c>
      <c r="E4649" s="20" t="n">
        <v>1.5</v>
      </c>
      <c r="F4649" s="21" t="n">
        <v>20.4363</v>
      </c>
      <c r="G4649" s="21" t="n">
        <f>ROUND(ROUND(E4649,4)*F4649,2)</f>
        <v>30.65</v>
      </c>
    </row>
    <row r="4650" customHeight="1" ht="15">
      <c r="A4650" s="2" t="inlineStr"/>
      <c r="B4650" s="2" t="inlineStr"/>
      <c r="C4650" s="2" t="inlineStr"/>
      <c r="D4650" s="2" t="inlineStr"/>
      <c r="E4650" s="22" t="inlineStr">
        <is>
          <r>
            <t xml:space="preserve">TOTAL Mão de Obra:</t>
          </r>
        </is>
      </c>
      <c r="F4650" s="22" t="inlineStr"/>
      <c r="G4650" s="23" t="n">
        <f>SUM(G4648:G4649)</f>
        <v>67.96</v>
      </c>
    </row>
    <row r="4651" customHeight="1" ht="15">
      <c r="A4651" s="2" t="inlineStr"/>
      <c r="B4651" s="2" t="inlineStr"/>
      <c r="C4651" s="2" t="inlineStr"/>
      <c r="D4651" s="2" t="inlineStr"/>
      <c r="E4651" s="24" t="inlineStr">
        <is>
          <r>
            <t xml:space="preserve">VALOR:</t>
          </r>
        </is>
      </c>
      <c r="F4651" s="24" t="inlineStr"/>
      <c r="G4651" s="25" t="n">
        <f>ROUND(SUM(G4646,G4650),2)</f>
        <v>880.99</v>
      </c>
    </row>
    <row r="4652" customHeight="1" ht="10">
      <c r="A4652" s="2" t="inlineStr"/>
      <c r="B4652" s="2" t="inlineStr"/>
      <c r="C4652" s="2" t="inlineStr"/>
      <c r="D4652" s="2" t="inlineStr"/>
      <c r="E4652" s="14" t="inlineStr"/>
      <c r="F4652" s="14" t="inlineStr"/>
      <c r="G4652" s="14" t="inlineStr"/>
    </row>
    <row r="4653" customHeight="1" ht="20">
      <c r="A4653" s="15" t="inlineStr">
        <is>
          <r>
            <t xml:space="preserve">5.9.13. ​33.02.060​ Massa corrida a base de PVA​ (M2)</t>
          </r>
        </is>
      </c>
      <c r="B4653" s="15" t="inlineStr"/>
      <c r="C4653" s="15" t="inlineStr"/>
      <c r="D4653" s="15" t="inlineStr"/>
      <c r="E4653" s="15" t="inlineStr"/>
      <c r="F4653" s="15" t="inlineStr"/>
      <c r="G4653" s="15" t="inlineStr"/>
    </row>
    <row r="4654" customHeight="1" ht="15">
      <c r="A4654" s="16" t="inlineStr">
        <is>
          <r>
            <t xml:space="preserve">Material</t>
          </r>
        </is>
      </c>
      <c r="B4654" s="16" t="inlineStr"/>
      <c r="C4654" s="17" t="inlineStr">
        <is>
          <r>
            <t xml:space="preserve">FONTE</t>
          </r>
        </is>
      </c>
      <c r="D4654" s="17" t="inlineStr">
        <is>
          <r>
            <t xml:space="preserve">UNID</t>
          </r>
        </is>
      </c>
      <c r="E4654" s="17" t="inlineStr">
        <is>
          <r>
            <t xml:space="preserve">COEFICIENTE</t>
          </r>
        </is>
      </c>
      <c r="F4654" s="17" t="inlineStr">
        <is>
          <r>
            <t xml:space="preserve">PREÇO UNITÁRIO</t>
          </r>
        </is>
      </c>
      <c r="G4654" s="17" t="inlineStr">
        <is>
          <r>
            <t xml:space="preserve">TOTAL</t>
          </r>
        </is>
      </c>
    </row>
    <row r="4655" customHeight="1" ht="29">
      <c r="A4655" s="18" t="inlineStr">
        <is>
          <r>
            <t xml:space="preserve">S.04.000.038014</t>
          </r>
        </is>
      </c>
      <c r="B4655" s="19" t="inlineStr">
        <is>
          <r>
            <t xml:space="preserve">Lixa massa/madeira uso geral Norton, Alcar ou equivalente (médias)</t>
          </r>
        </is>
      </c>
      <c r="C4655" s="18" t="inlineStr">
        <is>
          <r>
            <t xml:space="preserve">SP Obras</t>
          </r>
        </is>
      </c>
      <c r="D4655" s="18" t="inlineStr">
        <is>
          <r>
            <t xml:space="preserve">UN</t>
          </r>
        </is>
      </c>
      <c r="E4655" s="20" t="n">
        <v>0.3</v>
      </c>
      <c r="F4655" s="21" t="n">
        <v>0.77</v>
      </c>
      <c r="G4655" s="21" t="n">
        <f>ROUND(ROUND(E4655,4)*F4655,2)</f>
        <v>0.23</v>
      </c>
    </row>
    <row r="4656" customHeight="1" ht="29">
      <c r="A4656" s="18" t="inlineStr">
        <is>
          <r>
            <t xml:space="preserve">J.02.000.038017</t>
          </r>
        </is>
      </c>
      <c r="B4656" s="19" t="inlineStr">
        <is>
          <r>
            <t xml:space="preserve">Massa corrida PVA; ref. Massa Corrida Suvinil, Massa Corrida Coral, Metalatex da Sherwin Willians ou equivalente</t>
          </r>
        </is>
      </c>
      <c r="C4656" s="18" t="inlineStr">
        <is>
          <r>
            <t xml:space="preserve">SP Obras</t>
          </r>
        </is>
      </c>
      <c r="D4656" s="18" t="inlineStr">
        <is>
          <r>
            <t xml:space="preserve">L</t>
          </r>
        </is>
      </c>
      <c r="E4656" s="20" t="n">
        <v>0.45</v>
      </c>
      <c r="F4656" s="21" t="n">
        <v>6.25</v>
      </c>
      <c r="G4656" s="21" t="n">
        <f>ROUND(ROUND(E4656,4)*F4656,2)</f>
        <v>2.81</v>
      </c>
    </row>
    <row r="4657" customHeight="1" ht="15">
      <c r="A4657" s="2" t="inlineStr"/>
      <c r="B4657" s="2" t="inlineStr"/>
      <c r="C4657" s="2" t="inlineStr"/>
      <c r="D4657" s="2" t="inlineStr"/>
      <c r="E4657" s="22" t="inlineStr">
        <is>
          <r>
            <t xml:space="preserve">TOTAL Material:</t>
          </r>
        </is>
      </c>
      <c r="F4657" s="22" t="inlineStr"/>
      <c r="G4657" s="23" t="n">
        <f>SUM(G4655:G4656)</f>
        <v>3.04</v>
      </c>
    </row>
    <row r="4658" customHeight="1" ht="15">
      <c r="A4658" s="16" t="inlineStr">
        <is>
          <r>
            <t xml:space="preserve">Mão de Obra</t>
          </r>
        </is>
      </c>
      <c r="B4658" s="16" t="inlineStr"/>
      <c r="C4658" s="17" t="inlineStr">
        <is>
          <r>
            <t xml:space="preserve">FONTE</t>
          </r>
        </is>
      </c>
      <c r="D4658" s="17" t="inlineStr">
        <is>
          <r>
            <t xml:space="preserve">UNID</t>
          </r>
        </is>
      </c>
      <c r="E4658" s="17" t="inlineStr">
        <is>
          <r>
            <t xml:space="preserve">COEFICIENTE</t>
          </r>
        </is>
      </c>
      <c r="F4658" s="17" t="inlineStr">
        <is>
          <r>
            <t xml:space="preserve">PREÇO UNITÁRIO</t>
          </r>
        </is>
      </c>
      <c r="G4658" s="17" t="inlineStr">
        <is>
          <r>
            <t xml:space="preserve">TOTAL</t>
          </r>
        </is>
      </c>
    </row>
    <row r="4659" customHeight="1" ht="29">
      <c r="A4659" s="18" t="inlineStr">
        <is>
          <r>
            <t xml:space="preserve">B.01.000.010141</t>
          </r>
        </is>
      </c>
      <c r="B4659" s="19" t="inlineStr">
        <is>
          <r>
            <t xml:space="preserve">Ajudante de pintor</t>
          </r>
        </is>
      </c>
      <c r="C4659" s="18" t="inlineStr">
        <is>
          <r>
            <t xml:space="preserve">SP Obras</t>
          </r>
        </is>
      </c>
      <c r="D4659" s="18" t="inlineStr">
        <is>
          <r>
            <t xml:space="preserve">H</t>
          </r>
        </is>
      </c>
      <c r="E4659" s="20" t="n">
        <v>0.3</v>
      </c>
      <c r="F4659" s="21" t="n">
        <v>20.4363</v>
      </c>
      <c r="G4659" s="21" t="n">
        <f>ROUND(ROUND(E4659,4)*F4659,2)</f>
        <v>6.13</v>
      </c>
    </row>
    <row r="4660" customHeight="1" ht="29">
      <c r="A4660" s="18" t="inlineStr">
        <is>
          <r>
            <t xml:space="preserve">B.01.000.010140</t>
          </r>
        </is>
      </c>
      <c r="B4660" s="19" t="inlineStr">
        <is>
          <r>
            <t xml:space="preserve">Pintor</t>
          </r>
        </is>
      </c>
      <c r="C4660" s="18" t="inlineStr">
        <is>
          <r>
            <t xml:space="preserve">SP Obras</t>
          </r>
        </is>
      </c>
      <c r="D4660" s="18" t="inlineStr">
        <is>
          <r>
            <t xml:space="preserve">H</t>
          </r>
        </is>
      </c>
      <c r="E4660" s="20" t="n">
        <v>0.2</v>
      </c>
      <c r="F4660" s="21" t="n">
        <v>29.8021</v>
      </c>
      <c r="G4660" s="21" t="n">
        <f>ROUND(ROUND(E4660,4)*F4660,2)</f>
        <v>5.96</v>
      </c>
    </row>
    <row r="4661" customHeight="1" ht="15">
      <c r="A4661" s="2" t="inlineStr"/>
      <c r="B4661" s="2" t="inlineStr"/>
      <c r="C4661" s="2" t="inlineStr"/>
      <c r="D4661" s="2" t="inlineStr"/>
      <c r="E4661" s="22" t="inlineStr">
        <is>
          <r>
            <t xml:space="preserve">TOTAL Mão de Obra:</t>
          </r>
        </is>
      </c>
      <c r="F4661" s="22" t="inlineStr"/>
      <c r="G4661" s="23" t="n">
        <f>SUM(G4659:G4660)</f>
        <v>12.09</v>
      </c>
    </row>
    <row r="4662" customHeight="1" ht="15">
      <c r="A4662" s="2" t="inlineStr"/>
      <c r="B4662" s="2" t="inlineStr"/>
      <c r="C4662" s="2" t="inlineStr"/>
      <c r="D4662" s="2" t="inlineStr"/>
      <c r="E4662" s="24" t="inlineStr">
        <is>
          <r>
            <t xml:space="preserve">VALOR:</t>
          </r>
        </is>
      </c>
      <c r="F4662" s="24" t="inlineStr"/>
      <c r="G4662" s="25" t="n">
        <f>ROUND(SUM(G4657,G4661),2)</f>
        <v>15.13</v>
      </c>
    </row>
    <row r="4663" customHeight="1" ht="10">
      <c r="A4663" s="2" t="inlineStr"/>
      <c r="B4663" s="2" t="inlineStr"/>
      <c r="C4663" s="2" t="inlineStr"/>
      <c r="D4663" s="2" t="inlineStr"/>
      <c r="E4663" s="14" t="inlineStr"/>
      <c r="F4663" s="14" t="inlineStr"/>
      <c r="G4663" s="14" t="inlineStr"/>
    </row>
    <row r="4664" customHeight="1" ht="20">
      <c r="A4664" s="15" t="inlineStr">
        <is>
          <r>
            <t xml:space="preserve">5.9.14. ​33.10.020​ Tinta látex em massa, inclusive preparo​ (M2)</t>
          </r>
        </is>
      </c>
      <c r="B4664" s="15" t="inlineStr"/>
      <c r="C4664" s="15" t="inlineStr"/>
      <c r="D4664" s="15" t="inlineStr"/>
      <c r="E4664" s="15" t="inlineStr"/>
      <c r="F4664" s="15" t="inlineStr"/>
      <c r="G4664" s="15" t="inlineStr"/>
    </row>
    <row r="4665" customHeight="1" ht="15">
      <c r="A4665" s="16" t="inlineStr">
        <is>
          <r>
            <t xml:space="preserve">Material</t>
          </r>
        </is>
      </c>
      <c r="B4665" s="16" t="inlineStr"/>
      <c r="C4665" s="17" t="inlineStr">
        <is>
          <r>
            <t xml:space="preserve">FONTE</t>
          </r>
        </is>
      </c>
      <c r="D4665" s="17" t="inlineStr">
        <is>
          <r>
            <t xml:space="preserve">UNID</t>
          </r>
        </is>
      </c>
      <c r="E4665" s="17" t="inlineStr">
        <is>
          <r>
            <t xml:space="preserve">COEFICIENTE</t>
          </r>
        </is>
      </c>
      <c r="F4665" s="17" t="inlineStr">
        <is>
          <r>
            <t xml:space="preserve">PREÇO UNITÁRIO</t>
          </r>
        </is>
      </c>
      <c r="G4665" s="17" t="inlineStr">
        <is>
          <r>
            <t xml:space="preserve">TOTAL</t>
          </r>
        </is>
      </c>
    </row>
    <row r="4666" customHeight="1" ht="29">
      <c r="A4666" s="18" t="inlineStr">
        <is>
          <r>
            <t xml:space="preserve">S.04.000.038014</t>
          </r>
        </is>
      </c>
      <c r="B4666" s="19" t="inlineStr">
        <is>
          <r>
            <t xml:space="preserve">Lixa massa/madeira uso geral Norton, Alcar ou equivalente (médias)</t>
          </r>
        </is>
      </c>
      <c r="C4666" s="18" t="inlineStr">
        <is>
          <r>
            <t xml:space="preserve">SP Obras</t>
          </r>
        </is>
      </c>
      <c r="D4666" s="18" t="inlineStr">
        <is>
          <r>
            <t xml:space="preserve">UN</t>
          </r>
        </is>
      </c>
      <c r="E4666" s="20" t="n">
        <v>0.3</v>
      </c>
      <c r="F4666" s="21" t="n">
        <v>0.77</v>
      </c>
      <c r="G4666" s="21" t="n">
        <f>ROUND(ROUND(E4666,4)*F4666,2)</f>
        <v>0.23</v>
      </c>
    </row>
    <row r="4667" customHeight="1" ht="29">
      <c r="A4667" s="18" t="inlineStr">
        <is>
          <r>
            <t xml:space="preserve">J.02.000.037518</t>
          </r>
        </is>
      </c>
      <c r="B4667" s="19" t="inlineStr">
        <is>
          <r>
            <t xml:space="preserve">Selador para tinta acrílica Coral, Suvinil ou equivalente</t>
          </r>
        </is>
      </c>
      <c r="C4667" s="18" t="inlineStr">
        <is>
          <r>
            <t xml:space="preserve">SP Obras</t>
          </r>
        </is>
      </c>
      <c r="D4667" s="18" t="inlineStr">
        <is>
          <r>
            <t xml:space="preserve">L</t>
          </r>
        </is>
      </c>
      <c r="E4667" s="20" t="n">
        <v>0.24</v>
      </c>
      <c r="F4667" s="21" t="n">
        <v>14.15</v>
      </c>
      <c r="G4667" s="21" t="n">
        <f>ROUND(ROUND(E4667,4)*F4667,2)</f>
        <v>3.4</v>
      </c>
    </row>
    <row r="4668" customHeight="1" ht="29">
      <c r="A4668" s="18" t="inlineStr">
        <is>
          <r>
            <t xml:space="preserve">J.02.000.037513</t>
          </r>
        </is>
      </c>
      <c r="B4668" s="19" t="inlineStr">
        <is>
          <r>
            <t xml:space="preserve">Tinta latex, acabamento fosco aveludado, ref. coral 3 em 1 da Coral, rende e cobre muito da Suvinil ou equivalente</t>
          </r>
        </is>
      </c>
      <c r="C4668" s="18" t="inlineStr">
        <is>
          <r>
            <t xml:space="preserve">SP Obras</t>
          </r>
        </is>
      </c>
      <c r="D4668" s="18" t="inlineStr">
        <is>
          <r>
            <t xml:space="preserve">L</t>
          </r>
        </is>
      </c>
      <c r="E4668" s="20" t="n">
        <v>0.25</v>
      </c>
      <c r="F4668" s="21" t="n">
        <v>17.32</v>
      </c>
      <c r="G4668" s="21" t="n">
        <f>ROUND(ROUND(E4668,4)*F4668,2)</f>
        <v>4.33</v>
      </c>
    </row>
    <row r="4669" customHeight="1" ht="15">
      <c r="A4669" s="2" t="inlineStr"/>
      <c r="B4669" s="2" t="inlineStr"/>
      <c r="C4669" s="2" t="inlineStr"/>
      <c r="D4669" s="2" t="inlineStr"/>
      <c r="E4669" s="22" t="inlineStr">
        <is>
          <r>
            <t xml:space="preserve">TOTAL Material:</t>
          </r>
        </is>
      </c>
      <c r="F4669" s="22" t="inlineStr"/>
      <c r="G4669" s="23" t="n">
        <f>SUM(G4666:G4668)</f>
        <v>7.96</v>
      </c>
    </row>
    <row r="4670" customHeight="1" ht="15">
      <c r="A4670" s="16" t="inlineStr">
        <is>
          <r>
            <t xml:space="preserve">Mão de Obra</t>
          </r>
        </is>
      </c>
      <c r="B4670" s="16" t="inlineStr"/>
      <c r="C4670" s="17" t="inlineStr">
        <is>
          <r>
            <t xml:space="preserve">FONTE</t>
          </r>
        </is>
      </c>
      <c r="D4670" s="17" t="inlineStr">
        <is>
          <r>
            <t xml:space="preserve">UNID</t>
          </r>
        </is>
      </c>
      <c r="E4670" s="17" t="inlineStr">
        <is>
          <r>
            <t xml:space="preserve">COEFICIENTE</t>
          </r>
        </is>
      </c>
      <c r="F4670" s="17" t="inlineStr">
        <is>
          <r>
            <t xml:space="preserve">PREÇO UNITÁRIO</t>
          </r>
        </is>
      </c>
      <c r="G4670" s="17" t="inlineStr">
        <is>
          <r>
            <t xml:space="preserve">TOTAL</t>
          </r>
        </is>
      </c>
    </row>
    <row r="4671" customHeight="1" ht="29">
      <c r="A4671" s="18" t="inlineStr">
        <is>
          <r>
            <t xml:space="preserve">B.01.000.010141</t>
          </r>
        </is>
      </c>
      <c r="B4671" s="19" t="inlineStr">
        <is>
          <r>
            <t xml:space="preserve">Ajudante de pintor</t>
          </r>
        </is>
      </c>
      <c r="C4671" s="18" t="inlineStr">
        <is>
          <r>
            <t xml:space="preserve">SP Obras</t>
          </r>
        </is>
      </c>
      <c r="D4671" s="18" t="inlineStr">
        <is>
          <r>
            <t xml:space="preserve">H</t>
          </r>
        </is>
      </c>
      <c r="E4671" s="20" t="n">
        <v>0.4</v>
      </c>
      <c r="F4671" s="21" t="n">
        <v>20.4363</v>
      </c>
      <c r="G4671" s="21" t="n">
        <f>ROUND(ROUND(E4671,4)*F4671,2)</f>
        <v>8.17</v>
      </c>
    </row>
    <row r="4672" customHeight="1" ht="29">
      <c r="A4672" s="18" t="inlineStr">
        <is>
          <r>
            <t xml:space="preserve">B.01.000.010140</t>
          </r>
        </is>
      </c>
      <c r="B4672" s="19" t="inlineStr">
        <is>
          <r>
            <t xml:space="preserve">Pintor</t>
          </r>
        </is>
      </c>
      <c r="C4672" s="18" t="inlineStr">
        <is>
          <r>
            <t xml:space="preserve">SP Obras</t>
          </r>
        </is>
      </c>
      <c r="D4672" s="18" t="inlineStr">
        <is>
          <r>
            <t xml:space="preserve">H</t>
          </r>
        </is>
      </c>
      <c r="E4672" s="20" t="n">
        <v>0.45</v>
      </c>
      <c r="F4672" s="21" t="n">
        <v>29.8021</v>
      </c>
      <c r="G4672" s="21" t="n">
        <f>ROUND(ROUND(E4672,4)*F4672,2)</f>
        <v>13.41</v>
      </c>
    </row>
    <row r="4673" customHeight="1" ht="15">
      <c r="A4673" s="2" t="inlineStr"/>
      <c r="B4673" s="2" t="inlineStr"/>
      <c r="C4673" s="2" t="inlineStr"/>
      <c r="D4673" s="2" t="inlineStr"/>
      <c r="E4673" s="22" t="inlineStr">
        <is>
          <r>
            <t xml:space="preserve">TOTAL Mão de Obra:</t>
          </r>
        </is>
      </c>
      <c r="F4673" s="22" t="inlineStr"/>
      <c r="G4673" s="23" t="n">
        <f>SUM(G4671:G4672)</f>
        <v>21.58</v>
      </c>
    </row>
    <row r="4674" customHeight="1" ht="15">
      <c r="A4674" s="2" t="inlineStr"/>
      <c r="B4674" s="2" t="inlineStr"/>
      <c r="C4674" s="2" t="inlineStr"/>
      <c r="D4674" s="2" t="inlineStr"/>
      <c r="E4674" s="24" t="inlineStr">
        <is>
          <r>
            <t xml:space="preserve">VALOR:</t>
          </r>
        </is>
      </c>
      <c r="F4674" s="24" t="inlineStr"/>
      <c r="G4674" s="25" t="n">
        <f>ROUND(SUM(G4669,G4673),2)</f>
        <v>29.55</v>
      </c>
    </row>
    <row r="4675" customHeight="1" ht="10">
      <c r="A4675" s="2" t="inlineStr"/>
      <c r="B4675" s="2" t="inlineStr"/>
      <c r="C4675" s="2" t="inlineStr"/>
      <c r="D4675" s="2" t="inlineStr"/>
      <c r="E4675" s="14" t="inlineStr"/>
      <c r="F4675" s="14" t="inlineStr"/>
      <c r="G4675" s="14" t="inlineStr"/>
    </row>
    <row r="4676" customHeight="1" ht="20">
      <c r="A4676" s="15" t="inlineStr">
        <is>
          <r>
            <t xml:space="preserve">5.9.15. ​33.10.041​ Esmalte à base de água em massa, inclusive preparo​ (M2)</t>
          </r>
        </is>
      </c>
      <c r="B4676" s="15" t="inlineStr"/>
      <c r="C4676" s="15" t="inlineStr"/>
      <c r="D4676" s="15" t="inlineStr"/>
      <c r="E4676" s="15" t="inlineStr"/>
      <c r="F4676" s="15" t="inlineStr"/>
      <c r="G4676" s="15" t="inlineStr"/>
    </row>
    <row r="4677" customHeight="1" ht="15">
      <c r="A4677" s="16" t="inlineStr">
        <is>
          <r>
            <t xml:space="preserve">Material</t>
          </r>
        </is>
      </c>
      <c r="B4677" s="16" t="inlineStr"/>
      <c r="C4677" s="17" t="inlineStr">
        <is>
          <r>
            <t xml:space="preserve">FONTE</t>
          </r>
        </is>
      </c>
      <c r="D4677" s="17" t="inlineStr">
        <is>
          <r>
            <t xml:space="preserve">UNID</t>
          </r>
        </is>
      </c>
      <c r="E4677" s="17" t="inlineStr">
        <is>
          <r>
            <t xml:space="preserve">COEFICIENTE</t>
          </r>
        </is>
      </c>
      <c r="F4677" s="17" t="inlineStr">
        <is>
          <r>
            <t xml:space="preserve">PREÇO UNITÁRIO</t>
          </r>
        </is>
      </c>
      <c r="G4677" s="17" t="inlineStr">
        <is>
          <r>
            <t xml:space="preserve">TOTAL</t>
          </r>
        </is>
      </c>
    </row>
    <row r="4678" customHeight="1" ht="38">
      <c r="A4678" s="18" t="inlineStr">
        <is>
          <r>
            <t xml:space="preserve">J.02.000.038000</t>
          </r>
        </is>
      </c>
      <c r="B4678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678" s="18" t="inlineStr">
        <is>
          <r>
            <t xml:space="preserve">SP Obras</t>
          </r>
        </is>
      </c>
      <c r="D4678" s="18" t="inlineStr">
        <is>
          <r>
            <t xml:space="preserve">L</t>
          </r>
        </is>
      </c>
      <c r="E4678" s="20" t="n">
        <v>0.1</v>
      </c>
      <c r="F4678" s="21" t="n">
        <v>41.61</v>
      </c>
      <c r="G4678" s="21" t="n">
        <f>ROUND(ROUND(E4678,4)*F4678,2)</f>
        <v>4.16</v>
      </c>
    </row>
    <row r="4679" customHeight="1" ht="29">
      <c r="A4679" s="18" t="inlineStr">
        <is>
          <r>
            <t xml:space="preserve">J.01.000.038040</t>
          </r>
        </is>
      </c>
      <c r="B4679" s="19" t="inlineStr">
        <is>
          <r>
            <t xml:space="preserve">Lixa d´água, ref. Norton n° 80, Aquaflex ou equivalente</t>
          </r>
        </is>
      </c>
      <c r="C4679" s="18" t="inlineStr">
        <is>
          <r>
            <t xml:space="preserve">SP Obras</t>
          </r>
        </is>
      </c>
      <c r="D4679" s="18" t="inlineStr">
        <is>
          <r>
            <t xml:space="preserve">UN</t>
          </r>
        </is>
      </c>
      <c r="E4679" s="20" t="n">
        <v>0.3</v>
      </c>
      <c r="F4679" s="21" t="n">
        <v>2.17</v>
      </c>
      <c r="G4679" s="21" t="n">
        <f>ROUND(ROUND(E4679,4)*F4679,2)</f>
        <v>0.65</v>
      </c>
    </row>
    <row r="4680" customHeight="1" ht="38">
      <c r="A4680" s="18" t="inlineStr">
        <is>
          <r>
            <t xml:space="preserve">J.02.000.028058</t>
          </r>
        </is>
      </c>
      <c r="B4680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680" s="18" t="inlineStr">
        <is>
          <r>
            <t xml:space="preserve">SP Obras</t>
          </r>
        </is>
      </c>
      <c r="D4680" s="18" t="inlineStr">
        <is>
          <r>
            <t xml:space="preserve">L</t>
          </r>
        </is>
      </c>
      <c r="E4680" s="20" t="n">
        <v>0.25</v>
      </c>
      <c r="F4680" s="21" t="n">
        <v>39.44</v>
      </c>
      <c r="G4680" s="21" t="n">
        <f>ROUND(ROUND(E4680,4)*F4680,2)</f>
        <v>9.86</v>
      </c>
    </row>
    <row r="4681" customHeight="1" ht="15">
      <c r="A4681" s="2" t="inlineStr"/>
      <c r="B4681" s="2" t="inlineStr"/>
      <c r="C4681" s="2" t="inlineStr"/>
      <c r="D4681" s="2" t="inlineStr"/>
      <c r="E4681" s="22" t="inlineStr">
        <is>
          <r>
            <t xml:space="preserve">TOTAL Material:</t>
          </r>
        </is>
      </c>
      <c r="F4681" s="22" t="inlineStr"/>
      <c r="G4681" s="23" t="n">
        <f>SUM(G4678:G4680)</f>
        <v>14.67</v>
      </c>
    </row>
    <row r="4682" customHeight="1" ht="15">
      <c r="A4682" s="16" t="inlineStr">
        <is>
          <r>
            <t xml:space="preserve">Mão de Obra</t>
          </r>
        </is>
      </c>
      <c r="B4682" s="16" t="inlineStr"/>
      <c r="C4682" s="17" t="inlineStr">
        <is>
          <r>
            <t xml:space="preserve">FONTE</t>
          </r>
        </is>
      </c>
      <c r="D4682" s="17" t="inlineStr">
        <is>
          <r>
            <t xml:space="preserve">UNID</t>
          </r>
        </is>
      </c>
      <c r="E4682" s="17" t="inlineStr">
        <is>
          <r>
            <t xml:space="preserve">COEFICIENTE</t>
          </r>
        </is>
      </c>
      <c r="F4682" s="17" t="inlineStr">
        <is>
          <r>
            <t xml:space="preserve">PREÇO UNITÁRIO</t>
          </r>
        </is>
      </c>
      <c r="G4682" s="17" t="inlineStr">
        <is>
          <r>
            <t xml:space="preserve">TOTAL</t>
          </r>
        </is>
      </c>
    </row>
    <row r="4683" customHeight="1" ht="29">
      <c r="A4683" s="18" t="inlineStr">
        <is>
          <r>
            <t xml:space="preserve">B.01.000.010141</t>
          </r>
        </is>
      </c>
      <c r="B4683" s="19" t="inlineStr">
        <is>
          <r>
            <t xml:space="preserve">Ajudante de pintor</t>
          </r>
        </is>
      </c>
      <c r="C4683" s="18" t="inlineStr">
        <is>
          <r>
            <t xml:space="preserve">SP Obras</t>
          </r>
        </is>
      </c>
      <c r="D4683" s="18" t="inlineStr">
        <is>
          <r>
            <t xml:space="preserve">H</t>
          </r>
        </is>
      </c>
      <c r="E4683" s="20" t="n">
        <v>0.4</v>
      </c>
      <c r="F4683" s="21" t="n">
        <v>20.4363</v>
      </c>
      <c r="G4683" s="21" t="n">
        <f>ROUND(ROUND(E4683,4)*F4683,2)</f>
        <v>8.17</v>
      </c>
    </row>
    <row r="4684" customHeight="1" ht="29">
      <c r="A4684" s="18" t="inlineStr">
        <is>
          <r>
            <t xml:space="preserve">B.01.000.010140</t>
          </r>
        </is>
      </c>
      <c r="B4684" s="19" t="inlineStr">
        <is>
          <r>
            <t xml:space="preserve">Pintor</t>
          </r>
        </is>
      </c>
      <c r="C4684" s="18" t="inlineStr">
        <is>
          <r>
            <t xml:space="preserve">SP Obras</t>
          </r>
        </is>
      </c>
      <c r="D4684" s="18" t="inlineStr">
        <is>
          <r>
            <t xml:space="preserve">H</t>
          </r>
        </is>
      </c>
      <c r="E4684" s="20" t="n">
        <v>0.45</v>
      </c>
      <c r="F4684" s="21" t="n">
        <v>29.8021</v>
      </c>
      <c r="G4684" s="21" t="n">
        <f>ROUND(ROUND(E4684,4)*F4684,2)</f>
        <v>13.41</v>
      </c>
    </row>
    <row r="4685" customHeight="1" ht="15">
      <c r="A4685" s="2" t="inlineStr"/>
      <c r="B4685" s="2" t="inlineStr"/>
      <c r="C4685" s="2" t="inlineStr"/>
      <c r="D4685" s="2" t="inlineStr"/>
      <c r="E4685" s="22" t="inlineStr">
        <is>
          <r>
            <t xml:space="preserve">TOTAL Mão de Obra:</t>
          </r>
        </is>
      </c>
      <c r="F4685" s="22" t="inlineStr"/>
      <c r="G4685" s="23" t="n">
        <f>SUM(G4683:G4684)</f>
        <v>21.58</v>
      </c>
    </row>
    <row r="4686" customHeight="1" ht="15">
      <c r="A4686" s="2" t="inlineStr"/>
      <c r="B4686" s="2" t="inlineStr"/>
      <c r="C4686" s="2" t="inlineStr"/>
      <c r="D4686" s="2" t="inlineStr"/>
      <c r="E4686" s="24" t="inlineStr">
        <is>
          <r>
            <t xml:space="preserve">VALOR:</t>
          </r>
        </is>
      </c>
      <c r="F4686" s="24" t="inlineStr"/>
      <c r="G4686" s="25" t="n">
        <f>ROUND(SUM(G4681,G4685),2)</f>
        <v>36.26</v>
      </c>
    </row>
    <row r="4687" customHeight="1" ht="10">
      <c r="A4687" s="2" t="inlineStr"/>
      <c r="B4687" s="2" t="inlineStr"/>
      <c r="C4687" s="2" t="inlineStr"/>
      <c r="D4687" s="2" t="inlineStr"/>
      <c r="E4687" s="14" t="inlineStr"/>
      <c r="F4687" s="14" t="inlineStr"/>
      <c r="G4687" s="14" t="inlineStr"/>
    </row>
    <row r="4688" customHeight="1" ht="20">
      <c r="A4688" s="15" t="inlineStr">
        <is>
          <r>
            <t xml:space="preserve">5.9.16. ​33.11.050​ Esmalte à base água em superfície metálica, inclusive preparo​ (M2)</t>
          </r>
        </is>
      </c>
      <c r="B4688" s="15" t="inlineStr"/>
      <c r="C4688" s="15" t="inlineStr"/>
      <c r="D4688" s="15" t="inlineStr"/>
      <c r="E4688" s="15" t="inlineStr"/>
      <c r="F4688" s="15" t="inlineStr"/>
      <c r="G4688" s="15" t="inlineStr"/>
    </row>
    <row r="4689" customHeight="1" ht="15">
      <c r="A4689" s="16" t="inlineStr">
        <is>
          <r>
            <t xml:space="preserve">Material</t>
          </r>
        </is>
      </c>
      <c r="B4689" s="16" t="inlineStr"/>
      <c r="C4689" s="17" t="inlineStr">
        <is>
          <r>
            <t xml:space="preserve">FONTE</t>
          </r>
        </is>
      </c>
      <c r="D4689" s="17" t="inlineStr">
        <is>
          <r>
            <t xml:space="preserve">UNID</t>
          </r>
        </is>
      </c>
      <c r="E4689" s="17" t="inlineStr">
        <is>
          <r>
            <t xml:space="preserve">COEFICIENTE</t>
          </r>
        </is>
      </c>
      <c r="F4689" s="17" t="inlineStr">
        <is>
          <r>
            <t xml:space="preserve">PREÇO UNITÁRIO</t>
          </r>
        </is>
      </c>
      <c r="G4689" s="17" t="inlineStr">
        <is>
          <r>
            <t xml:space="preserve">TOTAL</t>
          </r>
        </is>
      </c>
    </row>
    <row r="4690" customHeight="1" ht="38">
      <c r="A4690" s="18" t="inlineStr">
        <is>
          <r>
            <t xml:space="preserve">J.02.000.038000</t>
          </r>
        </is>
      </c>
      <c r="B4690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690" s="18" t="inlineStr">
        <is>
          <r>
            <t xml:space="preserve">SP Obras</t>
          </r>
        </is>
      </c>
      <c r="D4690" s="18" t="inlineStr">
        <is>
          <r>
            <t xml:space="preserve">L</t>
          </r>
        </is>
      </c>
      <c r="E4690" s="20" t="n">
        <v>0.2</v>
      </c>
      <c r="F4690" s="21" t="n">
        <v>41.61</v>
      </c>
      <c r="G4690" s="21" t="n">
        <f>ROUND(ROUND(E4690,4)*F4690,2)</f>
        <v>8.32</v>
      </c>
    </row>
    <row r="4691" customHeight="1" ht="29">
      <c r="A4691" s="18" t="inlineStr">
        <is>
          <r>
            <t xml:space="preserve">J.01.000.038040</t>
          </r>
        </is>
      </c>
      <c r="B4691" s="19" t="inlineStr">
        <is>
          <r>
            <t xml:space="preserve">Lixa d´água, ref. Norton n° 80, Aquaflex ou equivalente</t>
          </r>
        </is>
      </c>
      <c r="C4691" s="18" t="inlineStr">
        <is>
          <r>
            <t xml:space="preserve">SP Obras</t>
          </r>
        </is>
      </c>
      <c r="D4691" s="18" t="inlineStr">
        <is>
          <r>
            <t xml:space="preserve">UN</t>
          </r>
        </is>
      </c>
      <c r="E4691" s="20" t="n">
        <v>0.3</v>
      </c>
      <c r="F4691" s="21" t="n">
        <v>2.17</v>
      </c>
      <c r="G4691" s="21" t="n">
        <f>ROUND(ROUND(E4691,4)*F4691,2)</f>
        <v>0.65</v>
      </c>
    </row>
    <row r="4692" customHeight="1" ht="38">
      <c r="A4692" s="18" t="inlineStr">
        <is>
          <r>
            <t xml:space="preserve">J.02.000.028058</t>
          </r>
        </is>
      </c>
      <c r="B4692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692" s="18" t="inlineStr">
        <is>
          <r>
            <t xml:space="preserve">SP Obras</t>
          </r>
        </is>
      </c>
      <c r="D4692" s="18" t="inlineStr">
        <is>
          <r>
            <t xml:space="preserve">L</t>
          </r>
        </is>
      </c>
      <c r="E4692" s="20" t="n">
        <v>0.25</v>
      </c>
      <c r="F4692" s="21" t="n">
        <v>39.44</v>
      </c>
      <c r="G4692" s="21" t="n">
        <f>ROUND(ROUND(E4692,4)*F4692,2)</f>
        <v>9.86</v>
      </c>
    </row>
    <row r="4693" customHeight="1" ht="15">
      <c r="A4693" s="2" t="inlineStr"/>
      <c r="B4693" s="2" t="inlineStr"/>
      <c r="C4693" s="2" t="inlineStr"/>
      <c r="D4693" s="2" t="inlineStr"/>
      <c r="E4693" s="22" t="inlineStr">
        <is>
          <r>
            <t xml:space="preserve">TOTAL Material:</t>
          </r>
        </is>
      </c>
      <c r="F4693" s="22" t="inlineStr"/>
      <c r="G4693" s="23" t="n">
        <f>SUM(G4690:G4692)</f>
        <v>18.83</v>
      </c>
    </row>
    <row r="4694" customHeight="1" ht="15">
      <c r="A4694" s="16" t="inlineStr">
        <is>
          <r>
            <t xml:space="preserve">Mão de Obra</t>
          </r>
        </is>
      </c>
      <c r="B4694" s="16" t="inlineStr"/>
      <c r="C4694" s="17" t="inlineStr">
        <is>
          <r>
            <t xml:space="preserve">FONTE</t>
          </r>
        </is>
      </c>
      <c r="D4694" s="17" t="inlineStr">
        <is>
          <r>
            <t xml:space="preserve">UNID</t>
          </r>
        </is>
      </c>
      <c r="E4694" s="17" t="inlineStr">
        <is>
          <r>
            <t xml:space="preserve">COEFICIENTE</t>
          </r>
        </is>
      </c>
      <c r="F4694" s="17" t="inlineStr">
        <is>
          <r>
            <t xml:space="preserve">PREÇO UNITÁRIO</t>
          </r>
        </is>
      </c>
      <c r="G4694" s="17" t="inlineStr">
        <is>
          <r>
            <t xml:space="preserve">TOTAL</t>
          </r>
        </is>
      </c>
    </row>
    <row r="4695" customHeight="1" ht="29">
      <c r="A4695" s="18" t="inlineStr">
        <is>
          <r>
            <t xml:space="preserve">B.01.000.010141</t>
          </r>
        </is>
      </c>
      <c r="B4695" s="19" t="inlineStr">
        <is>
          <r>
            <t xml:space="preserve">Ajudante de pintor</t>
          </r>
        </is>
      </c>
      <c r="C4695" s="18" t="inlineStr">
        <is>
          <r>
            <t xml:space="preserve">SP Obras</t>
          </r>
        </is>
      </c>
      <c r="D4695" s="18" t="inlineStr">
        <is>
          <r>
            <t xml:space="preserve">H</t>
          </r>
        </is>
      </c>
      <c r="E4695" s="20" t="n">
        <v>0.6</v>
      </c>
      <c r="F4695" s="21" t="n">
        <v>20.4363</v>
      </c>
      <c r="G4695" s="21" t="n">
        <f>ROUND(ROUND(E4695,4)*F4695,2)</f>
        <v>12.26</v>
      </c>
    </row>
    <row r="4696" customHeight="1" ht="29">
      <c r="A4696" s="18" t="inlineStr">
        <is>
          <r>
            <t xml:space="preserve">B.01.000.010140</t>
          </r>
        </is>
      </c>
      <c r="B4696" s="19" t="inlineStr">
        <is>
          <r>
            <t xml:space="preserve">Pintor</t>
          </r>
        </is>
      </c>
      <c r="C4696" s="18" t="inlineStr">
        <is>
          <r>
            <t xml:space="preserve">SP Obras</t>
          </r>
        </is>
      </c>
      <c r="D4696" s="18" t="inlineStr">
        <is>
          <r>
            <t xml:space="preserve">H</t>
          </r>
        </is>
      </c>
      <c r="E4696" s="20" t="n">
        <v>0.6</v>
      </c>
      <c r="F4696" s="21" t="n">
        <v>29.8021</v>
      </c>
      <c r="G4696" s="21" t="n">
        <f>ROUND(ROUND(E4696,4)*F4696,2)</f>
        <v>17.88</v>
      </c>
    </row>
    <row r="4697" customHeight="1" ht="15">
      <c r="A4697" s="2" t="inlineStr"/>
      <c r="B4697" s="2" t="inlineStr"/>
      <c r="C4697" s="2" t="inlineStr"/>
      <c r="D4697" s="2" t="inlineStr"/>
      <c r="E4697" s="22" t="inlineStr">
        <is>
          <r>
            <t xml:space="preserve">TOTAL Mão de Obra:</t>
          </r>
        </is>
      </c>
      <c r="F4697" s="22" t="inlineStr"/>
      <c r="G4697" s="23" t="n">
        <f>SUM(G4695:G4696)</f>
        <v>30.14</v>
      </c>
    </row>
    <row r="4698" customHeight="1" ht="15">
      <c r="A4698" s="2" t="inlineStr"/>
      <c r="B4698" s="2" t="inlineStr"/>
      <c r="C4698" s="2" t="inlineStr"/>
      <c r="D4698" s="2" t="inlineStr"/>
      <c r="E4698" s="24" t="inlineStr">
        <is>
          <r>
            <t xml:space="preserve">VALOR:</t>
          </r>
        </is>
      </c>
      <c r="F4698" s="24" t="inlineStr"/>
      <c r="G4698" s="25" t="n">
        <f>ROUND(SUM(G4693,G4697),2)</f>
        <v>48.97</v>
      </c>
    </row>
    <row r="4699" customHeight="1" ht="10">
      <c r="A4699" s="2" t="inlineStr"/>
      <c r="B4699" s="2" t="inlineStr"/>
      <c r="C4699" s="2" t="inlineStr"/>
      <c r="D4699" s="2" t="inlineStr"/>
      <c r="E4699" s="14" t="inlineStr"/>
      <c r="F4699" s="14" t="inlineStr"/>
      <c r="G4699" s="14" t="inlineStr"/>
    </row>
    <row r="4700" customHeight="1" ht="20">
      <c r="A4700" s="15" t="inlineStr">
        <is>
          <r>
            <t xml:space="preserve">5.10.1. ​03.04.020​ Demolição manual de revestimento cerâmico, incluindo a base​ (M2)</t>
          </r>
        </is>
      </c>
      <c r="B4700" s="15" t="inlineStr"/>
      <c r="C4700" s="15" t="inlineStr"/>
      <c r="D4700" s="15" t="inlineStr"/>
      <c r="E4700" s="15" t="inlineStr"/>
      <c r="F4700" s="15" t="inlineStr"/>
      <c r="G4700" s="15" t="inlineStr"/>
    </row>
    <row r="4701" customHeight="1" ht="15">
      <c r="A4701" s="16" t="inlineStr">
        <is>
          <r>
            <t xml:space="preserve">Mão de Obra</t>
          </r>
        </is>
      </c>
      <c r="B4701" s="16" t="inlineStr"/>
      <c r="C4701" s="17" t="inlineStr">
        <is>
          <r>
            <t xml:space="preserve">FONTE</t>
          </r>
        </is>
      </c>
      <c r="D4701" s="17" t="inlineStr">
        <is>
          <r>
            <t xml:space="preserve">UNID</t>
          </r>
        </is>
      </c>
      <c r="E4701" s="17" t="inlineStr">
        <is>
          <r>
            <t xml:space="preserve">COEFICIENTE</t>
          </r>
        </is>
      </c>
      <c r="F4701" s="17" t="inlineStr">
        <is>
          <r>
            <t xml:space="preserve">PREÇO UNITÁRIO</t>
          </r>
        </is>
      </c>
      <c r="G4701" s="17" t="inlineStr">
        <is>
          <r>
            <t xml:space="preserve">TOTAL</t>
          </r>
        </is>
      </c>
    </row>
    <row r="4702" customHeight="1" ht="29">
      <c r="A4702" s="18" t="inlineStr">
        <is>
          <r>
            <t xml:space="preserve">B.01.000.010146</t>
          </r>
        </is>
      </c>
      <c r="B4702" s="19" t="inlineStr">
        <is>
          <r>
            <t xml:space="preserve">Servente</t>
          </r>
        </is>
      </c>
      <c r="C4702" s="18" t="inlineStr">
        <is>
          <r>
            <t xml:space="preserve">SP Obras</t>
          </r>
        </is>
      </c>
      <c r="D4702" s="18" t="inlineStr">
        <is>
          <r>
            <t xml:space="preserve">H</t>
          </r>
        </is>
      </c>
      <c r="E4702" s="20" t="n">
        <v>0.6</v>
      </c>
      <c r="F4702" s="21" t="n">
        <v>20.4363</v>
      </c>
      <c r="G4702" s="21" t="n">
        <f>ROUND(ROUND(E4702,4)*F4702,2)</f>
        <v>12.26</v>
      </c>
    </row>
    <row r="4703" customHeight="1" ht="15">
      <c r="A4703" s="2" t="inlineStr"/>
      <c r="B4703" s="2" t="inlineStr"/>
      <c r="C4703" s="2" t="inlineStr"/>
      <c r="D4703" s="2" t="inlineStr"/>
      <c r="E4703" s="22" t="inlineStr">
        <is>
          <r>
            <t xml:space="preserve">TOTAL Mão de Obra:</t>
          </r>
        </is>
      </c>
      <c r="F4703" s="22" t="inlineStr"/>
      <c r="G4703" s="23" t="n">
        <f>SUM(G4702:G4702)</f>
        <v>12.26</v>
      </c>
    </row>
    <row r="4704" customHeight="1" ht="15">
      <c r="A4704" s="2" t="inlineStr"/>
      <c r="B4704" s="2" t="inlineStr"/>
      <c r="C4704" s="2" t="inlineStr"/>
      <c r="D4704" s="2" t="inlineStr"/>
      <c r="E4704" s="24" t="inlineStr">
        <is>
          <r>
            <t xml:space="preserve">VALOR:</t>
          </r>
        </is>
      </c>
      <c r="F4704" s="24" t="inlineStr"/>
      <c r="G4704" s="25" t="n">
        <f>ROUND(SUM(G4703),2)</f>
        <v>12.26</v>
      </c>
    </row>
    <row r="4705" customHeight="1" ht="10">
      <c r="A4705" s="2" t="inlineStr"/>
      <c r="B4705" s="2" t="inlineStr"/>
      <c r="C4705" s="2" t="inlineStr"/>
      <c r="D4705" s="2" t="inlineStr"/>
      <c r="E4705" s="14" t="inlineStr"/>
      <c r="F4705" s="14" t="inlineStr"/>
      <c r="G4705" s="14" t="inlineStr"/>
    </row>
    <row r="4706" customHeight="1" ht="20">
      <c r="A4706" s="15" t="inlineStr">
        <is>
          <r>
            <t xml:space="preserve">5.10.2. ​03.04.040​ Demolição manual de rodapé, soleira ou peitoril, em material cerâmico e/ou ladrilho hidráulico, incluindo a base​ (M)</t>
          </r>
        </is>
      </c>
      <c r="B4706" s="15" t="inlineStr"/>
      <c r="C4706" s="15" t="inlineStr"/>
      <c r="D4706" s="15" t="inlineStr"/>
      <c r="E4706" s="15" t="inlineStr"/>
      <c r="F4706" s="15" t="inlineStr"/>
      <c r="G4706" s="15" t="inlineStr"/>
    </row>
    <row r="4707" customHeight="1" ht="15">
      <c r="A4707" s="16" t="inlineStr">
        <is>
          <r>
            <t xml:space="preserve">Mão de Obra</t>
          </r>
        </is>
      </c>
      <c r="B4707" s="16" t="inlineStr"/>
      <c r="C4707" s="17" t="inlineStr">
        <is>
          <r>
            <t xml:space="preserve">FONTE</t>
          </r>
        </is>
      </c>
      <c r="D4707" s="17" t="inlineStr">
        <is>
          <r>
            <t xml:space="preserve">UNID</t>
          </r>
        </is>
      </c>
      <c r="E4707" s="17" t="inlineStr">
        <is>
          <r>
            <t xml:space="preserve">COEFICIENTE</t>
          </r>
        </is>
      </c>
      <c r="F4707" s="17" t="inlineStr">
        <is>
          <r>
            <t xml:space="preserve">PREÇO UNITÁRIO</t>
          </r>
        </is>
      </c>
      <c r="G4707" s="17" t="inlineStr">
        <is>
          <r>
            <t xml:space="preserve">TOTAL</t>
          </r>
        </is>
      </c>
    </row>
    <row r="4708" customHeight="1" ht="29">
      <c r="A4708" s="18" t="inlineStr">
        <is>
          <r>
            <t xml:space="preserve">B.01.000.010146</t>
          </r>
        </is>
      </c>
      <c r="B4708" s="19" t="inlineStr">
        <is>
          <r>
            <t xml:space="preserve">Servente</t>
          </r>
        </is>
      </c>
      <c r="C4708" s="18" t="inlineStr">
        <is>
          <r>
            <t xml:space="preserve">SP Obras</t>
          </r>
        </is>
      </c>
      <c r="D4708" s="18" t="inlineStr">
        <is>
          <r>
            <t xml:space="preserve">H</t>
          </r>
        </is>
      </c>
      <c r="E4708" s="20" t="n">
        <v>0.15</v>
      </c>
      <c r="F4708" s="21" t="n">
        <v>20.4363</v>
      </c>
      <c r="G4708" s="21" t="n">
        <f>ROUND(ROUND(E4708,4)*F4708,2)</f>
        <v>3.07</v>
      </c>
    </row>
    <row r="4709" customHeight="1" ht="15">
      <c r="A4709" s="2" t="inlineStr"/>
      <c r="B4709" s="2" t="inlineStr"/>
      <c r="C4709" s="2" t="inlineStr"/>
      <c r="D4709" s="2" t="inlineStr"/>
      <c r="E4709" s="22" t="inlineStr">
        <is>
          <r>
            <t xml:space="preserve">TOTAL Mão de Obra:</t>
          </r>
        </is>
      </c>
      <c r="F4709" s="22" t="inlineStr"/>
      <c r="G4709" s="23" t="n">
        <f>SUM(G4708:G4708)</f>
        <v>3.07</v>
      </c>
    </row>
    <row r="4710" customHeight="1" ht="15">
      <c r="A4710" s="2" t="inlineStr"/>
      <c r="B4710" s="2" t="inlineStr"/>
      <c r="C4710" s="2" t="inlineStr"/>
      <c r="D4710" s="2" t="inlineStr"/>
      <c r="E4710" s="24" t="inlineStr">
        <is>
          <r>
            <t xml:space="preserve">VALOR:</t>
          </r>
        </is>
      </c>
      <c r="F4710" s="24" t="inlineStr"/>
      <c r="G4710" s="25" t="n">
        <f>ROUND(SUM(G4709),2)</f>
        <v>3.07</v>
      </c>
    </row>
    <row r="4711" customHeight="1" ht="10">
      <c r="A4711" s="2" t="inlineStr"/>
      <c r="B4711" s="2" t="inlineStr"/>
      <c r="C4711" s="2" t="inlineStr"/>
      <c r="D4711" s="2" t="inlineStr"/>
      <c r="E4711" s="14" t="inlineStr"/>
      <c r="F4711" s="14" t="inlineStr"/>
      <c r="G4711" s="14" t="inlineStr"/>
    </row>
    <row r="4712" customHeight="1" ht="20">
      <c r="A4712" s="15" t="inlineStr">
        <is>
          <r>
            <t xml:space="preserve">5.10.3. ​05.07.040​ Remoção de entulho separado de obra com caçamba metálica - terra, alvenaria, concreto, argamassa, madeira, papel, plástico ou metal​ (M3)</t>
          </r>
        </is>
      </c>
      <c r="B4712" s="15" t="inlineStr"/>
      <c r="C4712" s="15" t="inlineStr"/>
      <c r="D4712" s="15" t="inlineStr"/>
      <c r="E4712" s="15" t="inlineStr"/>
      <c r="F4712" s="15" t="inlineStr"/>
      <c r="G4712" s="15" t="inlineStr"/>
    </row>
    <row r="4713" customHeight="1" ht="15">
      <c r="A4713" s="16" t="inlineStr">
        <is>
          <r>
            <t xml:space="preserve">Mão de Obra</t>
          </r>
        </is>
      </c>
      <c r="B4713" s="16" t="inlineStr"/>
      <c r="C4713" s="17" t="inlineStr">
        <is>
          <r>
            <t xml:space="preserve">FONTE</t>
          </r>
        </is>
      </c>
      <c r="D4713" s="17" t="inlineStr">
        <is>
          <r>
            <t xml:space="preserve">UNID</t>
          </r>
        </is>
      </c>
      <c r="E4713" s="17" t="inlineStr">
        <is>
          <r>
            <t xml:space="preserve">COEFICIENTE</t>
          </r>
        </is>
      </c>
      <c r="F4713" s="17" t="inlineStr">
        <is>
          <r>
            <t xml:space="preserve">PREÇO UNITÁRIO</t>
          </r>
        </is>
      </c>
      <c r="G4713" s="17" t="inlineStr">
        <is>
          <r>
            <t xml:space="preserve">TOTAL</t>
          </r>
        </is>
      </c>
    </row>
    <row r="4714" customHeight="1" ht="29">
      <c r="A4714" s="18" t="inlineStr">
        <is>
          <r>
            <t xml:space="preserve">B.01.000.010146</t>
          </r>
        </is>
      </c>
      <c r="B4714" s="19" t="inlineStr">
        <is>
          <r>
            <t xml:space="preserve">Servente</t>
          </r>
        </is>
      </c>
      <c r="C4714" s="18" t="inlineStr">
        <is>
          <r>
            <t xml:space="preserve">SP Obras</t>
          </r>
        </is>
      </c>
      <c r="D4714" s="18" t="inlineStr">
        <is>
          <r>
            <t xml:space="preserve">H</t>
          </r>
        </is>
      </c>
      <c r="E4714" s="20" t="n">
        <v>0.6</v>
      </c>
      <c r="F4714" s="21" t="n">
        <v>20.4363</v>
      </c>
      <c r="G4714" s="21" t="n">
        <f>ROUND(ROUND(E4714,4)*F4714,2)</f>
        <v>12.26</v>
      </c>
    </row>
    <row r="4715" customHeight="1" ht="15">
      <c r="A4715" s="2" t="inlineStr"/>
      <c r="B4715" s="2" t="inlineStr"/>
      <c r="C4715" s="2" t="inlineStr"/>
      <c r="D4715" s="2" t="inlineStr"/>
      <c r="E4715" s="22" t="inlineStr">
        <is>
          <r>
            <t xml:space="preserve">TOTAL Mão de Obra:</t>
          </r>
        </is>
      </c>
      <c r="F4715" s="22" t="inlineStr"/>
      <c r="G4715" s="23" t="n">
        <f>SUM(G4714:G4714)</f>
        <v>12.26</v>
      </c>
    </row>
    <row r="4716" customHeight="1" ht="15">
      <c r="A4716" s="16" t="inlineStr">
        <is>
          <r>
            <t xml:space="preserve">Serviço</t>
          </r>
        </is>
      </c>
      <c r="B4716" s="16" t="inlineStr"/>
      <c r="C4716" s="17" t="inlineStr">
        <is>
          <r>
            <t xml:space="preserve">FONTE</t>
          </r>
        </is>
      </c>
      <c r="D4716" s="17" t="inlineStr">
        <is>
          <r>
            <t xml:space="preserve">UNID</t>
          </r>
        </is>
      </c>
      <c r="E4716" s="17" t="inlineStr">
        <is>
          <r>
            <t xml:space="preserve">COEFICIENTE</t>
          </r>
        </is>
      </c>
      <c r="F4716" s="17" t="inlineStr">
        <is>
          <r>
            <t xml:space="preserve">PREÇO UNITÁRIO</t>
          </r>
        </is>
      </c>
      <c r="G4716" s="17" t="inlineStr">
        <is>
          <r>
            <t xml:space="preserve">TOTAL</t>
          </r>
        </is>
      </c>
    </row>
    <row r="4717" customHeight="1" ht="29">
      <c r="A4717" s="18" t="inlineStr">
        <is>
          <r>
            <t xml:space="preserve">A.05.000.020358</t>
          </r>
        </is>
      </c>
      <c r="B4717" s="19" t="inlineStr">
        <is>
          <r>
            <t xml:space="preserve">Remoção de entulho de obra, terra, alvenaria, concreto, argamassa, madeira, papel, plástico, metal, capacidade de 4m³</t>
          </r>
        </is>
      </c>
      <c r="C4717" s="18" t="inlineStr">
        <is>
          <r>
            <t xml:space="preserve">SP Obras</t>
          </r>
        </is>
      </c>
      <c r="D4717" s="18" t="inlineStr">
        <is>
          <r>
            <t xml:space="preserve">M3</t>
          </r>
        </is>
      </c>
      <c r="E4717" s="20" t="n">
        <v>1.0</v>
      </c>
      <c r="F4717" s="21" t="n">
        <v>98.52</v>
      </c>
      <c r="G4717" s="21" t="n">
        <f>ROUND(ROUND(E4717,4)*F4717,2)</f>
        <v>98.52</v>
      </c>
    </row>
    <row r="4718" customHeight="1" ht="15">
      <c r="A4718" s="2" t="inlineStr"/>
      <c r="B4718" s="2" t="inlineStr"/>
      <c r="C4718" s="2" t="inlineStr"/>
      <c r="D4718" s="2" t="inlineStr"/>
      <c r="E4718" s="22" t="inlineStr">
        <is>
          <r>
            <t xml:space="preserve">TOTAL Serviço:</t>
          </r>
        </is>
      </c>
      <c r="F4718" s="22" t="inlineStr"/>
      <c r="G4718" s="23" t="n">
        <f>SUM(G4717:G4717)</f>
        <v>98.52</v>
      </c>
    </row>
    <row r="4719" customHeight="1" ht="15">
      <c r="A4719" s="2" t="inlineStr"/>
      <c r="B4719" s="2" t="inlineStr"/>
      <c r="C4719" s="2" t="inlineStr"/>
      <c r="D4719" s="2" t="inlineStr"/>
      <c r="E4719" s="24" t="inlineStr">
        <is>
          <r>
            <t xml:space="preserve">VALOR:</t>
          </r>
        </is>
      </c>
      <c r="F4719" s="24" t="inlineStr"/>
      <c r="G4719" s="25" t="n">
        <f>ROUND(SUM(G4715,G4718),2)</f>
        <v>110.78</v>
      </c>
    </row>
    <row r="4720" customHeight="1" ht="10">
      <c r="A4720" s="2" t="inlineStr"/>
      <c r="B4720" s="2" t="inlineStr"/>
      <c r="C4720" s="2" t="inlineStr"/>
      <c r="D4720" s="2" t="inlineStr"/>
      <c r="E4720" s="14" t="inlineStr"/>
      <c r="F4720" s="14" t="inlineStr"/>
      <c r="G4720" s="14" t="inlineStr"/>
    </row>
    <row r="4721" customHeight="1" ht="20">
      <c r="A4721" s="15" t="inlineStr">
        <is>
          <r>
            <t xml:space="preserve">5.10.4. ​18.06.142​ Placa cerâmica esmaltada antiderrapante PEI-5 para área interna com saída para o exterior, grupo de absorção BIIa, resistência química A, assentado com argamassa colante industrializada​ (M2)</t>
          </r>
        </is>
      </c>
      <c r="B4721" s="15" t="inlineStr"/>
      <c r="C4721" s="15" t="inlineStr"/>
      <c r="D4721" s="15" t="inlineStr"/>
      <c r="E4721" s="15" t="inlineStr"/>
      <c r="F4721" s="15" t="inlineStr"/>
      <c r="G4721" s="15" t="inlineStr"/>
    </row>
    <row r="4722" customHeight="1" ht="15">
      <c r="A4722" s="16" t="inlineStr">
        <is>
          <r>
            <t xml:space="preserve">Material</t>
          </r>
        </is>
      </c>
      <c r="B4722" s="16" t="inlineStr"/>
      <c r="C4722" s="17" t="inlineStr">
        <is>
          <r>
            <t xml:space="preserve">FONTE</t>
          </r>
        </is>
      </c>
      <c r="D4722" s="17" t="inlineStr">
        <is>
          <r>
            <t xml:space="preserve">UNID</t>
          </r>
        </is>
      </c>
      <c r="E4722" s="17" t="inlineStr">
        <is>
          <r>
            <t xml:space="preserve">COEFICIENTE</t>
          </r>
        </is>
      </c>
      <c r="F4722" s="17" t="inlineStr">
        <is>
          <r>
            <t xml:space="preserve">PREÇO UNITÁRIO</t>
          </r>
        </is>
      </c>
      <c r="G4722" s="17" t="inlineStr">
        <is>
          <r>
            <t xml:space="preserve">TOTAL</t>
          </r>
        </is>
      </c>
    </row>
    <row r="4723" customHeight="1" ht="38">
      <c r="A4723" s="18" t="inlineStr">
        <is>
          <r>
            <t xml:space="preserve">B.02.000.039032</t>
          </r>
        </is>
      </c>
      <c r="B4723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4723" s="18" t="inlineStr">
        <is>
          <r>
            <t xml:space="preserve">SP Obras</t>
          </r>
        </is>
      </c>
      <c r="D4723" s="18" t="inlineStr">
        <is>
          <r>
            <t xml:space="preserve">KG</t>
          </r>
        </is>
      </c>
      <c r="E4723" s="20" t="n">
        <v>4.4</v>
      </c>
      <c r="F4723" s="21" t="n">
        <v>1.75</v>
      </c>
      <c r="G4723" s="21" t="n">
        <f>ROUND(ROUND(E4723,4)*F4723,2)</f>
        <v>7.7</v>
      </c>
    </row>
    <row r="4724" customHeight="1" ht="38">
      <c r="A4724" s="18" t="inlineStr">
        <is>
          <r>
            <t xml:space="preserve">G.02.000.034523</t>
          </r>
        </is>
      </c>
      <c r="B4724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4724" s="18" t="inlineStr">
        <is>
          <r>
            <t xml:space="preserve">SP Obras</t>
          </r>
        </is>
      </c>
      <c r="D4724" s="18" t="inlineStr">
        <is>
          <r>
            <t xml:space="preserve">M2</t>
          </r>
        </is>
      </c>
      <c r="E4724" s="20" t="n">
        <v>1.1</v>
      </c>
      <c r="F4724" s="21" t="n">
        <v>98.52</v>
      </c>
      <c r="G4724" s="21" t="n">
        <f>ROUND(ROUND(E4724,4)*F4724,2)</f>
        <v>108.37</v>
      </c>
    </row>
    <row r="4725" customHeight="1" ht="15">
      <c r="A4725" s="2" t="inlineStr"/>
      <c r="B4725" s="2" t="inlineStr"/>
      <c r="C4725" s="2" t="inlineStr"/>
      <c r="D4725" s="2" t="inlineStr"/>
      <c r="E4725" s="22" t="inlineStr">
        <is>
          <r>
            <t xml:space="preserve">TOTAL Material:</t>
          </r>
        </is>
      </c>
      <c r="F4725" s="22" t="inlineStr"/>
      <c r="G4725" s="23" t="n">
        <f>SUM(G4723:G4724)</f>
        <v>116.07</v>
      </c>
    </row>
    <row r="4726" customHeight="1" ht="15">
      <c r="A4726" s="16" t="inlineStr">
        <is>
          <r>
            <t xml:space="preserve">Mão de Obra</t>
          </r>
        </is>
      </c>
      <c r="B4726" s="16" t="inlineStr"/>
      <c r="C4726" s="17" t="inlineStr">
        <is>
          <r>
            <t xml:space="preserve">FONTE</t>
          </r>
        </is>
      </c>
      <c r="D4726" s="17" t="inlineStr">
        <is>
          <r>
            <t xml:space="preserve">UNID</t>
          </r>
        </is>
      </c>
      <c r="E4726" s="17" t="inlineStr">
        <is>
          <r>
            <t xml:space="preserve">COEFICIENTE</t>
          </r>
        </is>
      </c>
      <c r="F4726" s="17" t="inlineStr">
        <is>
          <r>
            <t xml:space="preserve">PREÇO UNITÁRIO</t>
          </r>
        </is>
      </c>
      <c r="G4726" s="17" t="inlineStr">
        <is>
          <r>
            <t xml:space="preserve">TOTAL</t>
          </r>
        </is>
      </c>
    </row>
    <row r="4727" customHeight="1" ht="29">
      <c r="A4727" s="18" t="inlineStr">
        <is>
          <r>
            <t xml:space="preserve">B.01.000.010139</t>
          </r>
        </is>
      </c>
      <c r="B4727" s="19" t="inlineStr">
        <is>
          <r>
            <t xml:space="preserve">Pedreiro</t>
          </r>
        </is>
      </c>
      <c r="C4727" s="18" t="inlineStr">
        <is>
          <r>
            <t xml:space="preserve">SP Obras</t>
          </r>
        </is>
      </c>
      <c r="D4727" s="18" t="inlineStr">
        <is>
          <r>
            <t xml:space="preserve">H</t>
          </r>
        </is>
      </c>
      <c r="E4727" s="20" t="n">
        <v>0.44</v>
      </c>
      <c r="F4727" s="21" t="n">
        <v>24.8727</v>
      </c>
      <c r="G4727" s="21" t="n">
        <f>ROUND(ROUND(E4727,4)*F4727,2)</f>
        <v>10.94</v>
      </c>
    </row>
    <row r="4728" customHeight="1" ht="29">
      <c r="A4728" s="18" t="inlineStr">
        <is>
          <r>
            <t xml:space="preserve">B.01.000.010146</t>
          </r>
        </is>
      </c>
      <c r="B4728" s="19" t="inlineStr">
        <is>
          <r>
            <t xml:space="preserve">Servente</t>
          </r>
        </is>
      </c>
      <c r="C4728" s="18" t="inlineStr">
        <is>
          <r>
            <t xml:space="preserve">SP Obras</t>
          </r>
        </is>
      </c>
      <c r="D4728" s="18" t="inlineStr">
        <is>
          <r>
            <t xml:space="preserve">H</t>
          </r>
        </is>
      </c>
      <c r="E4728" s="20" t="n">
        <v>0.22</v>
      </c>
      <c r="F4728" s="21" t="n">
        <v>20.4363</v>
      </c>
      <c r="G4728" s="21" t="n">
        <f>ROUND(ROUND(E4728,4)*F4728,2)</f>
        <v>4.5</v>
      </c>
    </row>
    <row r="4729" customHeight="1" ht="15">
      <c r="A4729" s="2" t="inlineStr"/>
      <c r="B4729" s="2" t="inlineStr"/>
      <c r="C4729" s="2" t="inlineStr"/>
      <c r="D4729" s="2" t="inlineStr"/>
      <c r="E4729" s="22" t="inlineStr">
        <is>
          <r>
            <t xml:space="preserve">TOTAL Mão de Obra:</t>
          </r>
        </is>
      </c>
      <c r="F4729" s="22" t="inlineStr"/>
      <c r="G4729" s="23" t="n">
        <f>SUM(G4727:G4728)</f>
        <v>15.44</v>
      </c>
    </row>
    <row r="4730" customHeight="1" ht="15">
      <c r="A4730" s="2" t="inlineStr"/>
      <c r="B4730" s="2" t="inlineStr"/>
      <c r="C4730" s="2" t="inlineStr"/>
      <c r="D4730" s="2" t="inlineStr"/>
      <c r="E4730" s="24" t="inlineStr">
        <is>
          <r>
            <t xml:space="preserve">VALOR:</t>
          </r>
        </is>
      </c>
      <c r="F4730" s="24" t="inlineStr"/>
      <c r="G4730" s="25" t="n">
        <f>ROUND(SUM(G4725,G4729),2)</f>
        <v>131.51</v>
      </c>
    </row>
    <row r="4731" customHeight="1" ht="10">
      <c r="A4731" s="2" t="inlineStr"/>
      <c r="B4731" s="2" t="inlineStr"/>
      <c r="C4731" s="2" t="inlineStr"/>
      <c r="D4731" s="2" t="inlineStr"/>
      <c r="E4731" s="14" t="inlineStr"/>
      <c r="F4731" s="14" t="inlineStr"/>
      <c r="G4731" s="14" t="inlineStr"/>
    </row>
    <row r="4732" customHeight="1" ht="20">
      <c r="A4732" s="15" t="inlineStr">
        <is>
          <r>
            <t xml:space="preserve">5.10.5.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4732" s="15" t="inlineStr"/>
      <c r="C4732" s="15" t="inlineStr"/>
      <c r="D4732" s="15" t="inlineStr"/>
      <c r="E4732" s="15" t="inlineStr"/>
      <c r="F4732" s="15" t="inlineStr"/>
      <c r="G4732" s="15" t="inlineStr"/>
    </row>
    <row r="4733" customHeight="1" ht="15">
      <c r="A4733" s="16" t="inlineStr">
        <is>
          <r>
            <t xml:space="preserve">Material</t>
          </r>
        </is>
      </c>
      <c r="B4733" s="16" t="inlineStr"/>
      <c r="C4733" s="17" t="inlineStr">
        <is>
          <r>
            <t xml:space="preserve">FONTE</t>
          </r>
        </is>
      </c>
      <c r="D4733" s="17" t="inlineStr">
        <is>
          <r>
            <t xml:space="preserve">UNID</t>
          </r>
        </is>
      </c>
      <c r="E4733" s="17" t="inlineStr">
        <is>
          <r>
            <t xml:space="preserve">COEFICIENTE</t>
          </r>
        </is>
      </c>
      <c r="F4733" s="17" t="inlineStr">
        <is>
          <r>
            <t xml:space="preserve">PREÇO UNITÁRIO</t>
          </r>
        </is>
      </c>
      <c r="G4733" s="17" t="inlineStr">
        <is>
          <r>
            <t xml:space="preserve">TOTAL</t>
          </r>
        </is>
      </c>
    </row>
    <row r="4734" customHeight="1" ht="38">
      <c r="A4734" s="18" t="inlineStr">
        <is>
          <r>
            <t xml:space="preserve">B.02.000.039032</t>
          </r>
        </is>
      </c>
      <c r="B4734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4734" s="18" t="inlineStr">
        <is>
          <r>
            <t xml:space="preserve">SP Obras</t>
          </r>
        </is>
      </c>
      <c r="D4734" s="18" t="inlineStr">
        <is>
          <r>
            <t xml:space="preserve">KG</t>
          </r>
        </is>
      </c>
      <c r="E4734" s="20" t="n">
        <v>0.5</v>
      </c>
      <c r="F4734" s="21" t="n">
        <v>1.75</v>
      </c>
      <c r="G4734" s="21" t="n">
        <f>ROUND(ROUND(E4734,4)*F4734,2)</f>
        <v>0.88</v>
      </c>
    </row>
    <row r="4735" customHeight="1" ht="38">
      <c r="A4735" s="18" t="inlineStr">
        <is>
          <r>
            <t xml:space="preserve">G.02.000.034523</t>
          </r>
        </is>
      </c>
      <c r="B4735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4735" s="18" t="inlineStr">
        <is>
          <r>
            <t xml:space="preserve">SP Obras</t>
          </r>
        </is>
      </c>
      <c r="D4735" s="18" t="inlineStr">
        <is>
          <r>
            <t xml:space="preserve">M2</t>
          </r>
        </is>
      </c>
      <c r="E4735" s="20" t="n">
        <v>0.188</v>
      </c>
      <c r="F4735" s="21" t="n">
        <v>98.52</v>
      </c>
      <c r="G4735" s="21" t="n">
        <f>ROUND(ROUND(E4735,4)*F4735,2)</f>
        <v>18.52</v>
      </c>
    </row>
    <row r="4736" customHeight="1" ht="15">
      <c r="A4736" s="2" t="inlineStr"/>
      <c r="B4736" s="2" t="inlineStr"/>
      <c r="C4736" s="2" t="inlineStr"/>
      <c r="D4736" s="2" t="inlineStr"/>
      <c r="E4736" s="22" t="inlineStr">
        <is>
          <r>
            <t xml:space="preserve">TOTAL Material:</t>
          </r>
        </is>
      </c>
      <c r="F4736" s="22" t="inlineStr"/>
      <c r="G4736" s="23" t="n">
        <f>SUM(G4734:G4735)</f>
        <v>19.4</v>
      </c>
    </row>
    <row r="4737" customHeight="1" ht="15">
      <c r="A4737" s="16" t="inlineStr">
        <is>
          <r>
            <t xml:space="preserve">Mão de Obra</t>
          </r>
        </is>
      </c>
      <c r="B4737" s="16" t="inlineStr"/>
      <c r="C4737" s="17" t="inlineStr">
        <is>
          <r>
            <t xml:space="preserve">FONTE</t>
          </r>
        </is>
      </c>
      <c r="D4737" s="17" t="inlineStr">
        <is>
          <r>
            <t xml:space="preserve">UNID</t>
          </r>
        </is>
      </c>
      <c r="E4737" s="17" t="inlineStr">
        <is>
          <r>
            <t xml:space="preserve">COEFICIENTE</t>
          </r>
        </is>
      </c>
      <c r="F4737" s="17" t="inlineStr">
        <is>
          <r>
            <t xml:space="preserve">PREÇO UNITÁRIO</t>
          </r>
        </is>
      </c>
      <c r="G4737" s="17" t="inlineStr">
        <is>
          <r>
            <t xml:space="preserve">TOTAL</t>
          </r>
        </is>
      </c>
    </row>
    <row r="4738" customHeight="1" ht="29">
      <c r="A4738" s="18" t="inlineStr">
        <is>
          <r>
            <t xml:space="preserve">B.01.000.010139</t>
          </r>
        </is>
      </c>
      <c r="B4738" s="19" t="inlineStr">
        <is>
          <r>
            <t xml:space="preserve">Pedreiro</t>
          </r>
        </is>
      </c>
      <c r="C4738" s="18" t="inlineStr">
        <is>
          <r>
            <t xml:space="preserve">SP Obras</t>
          </r>
        </is>
      </c>
      <c r="D4738" s="18" t="inlineStr">
        <is>
          <r>
            <t xml:space="preserve">H</t>
          </r>
        </is>
      </c>
      <c r="E4738" s="20" t="n">
        <v>0.0352</v>
      </c>
      <c r="F4738" s="21" t="n">
        <v>24.8727</v>
      </c>
      <c r="G4738" s="21" t="n">
        <f>ROUND(ROUND(E4738,4)*F4738,2)</f>
        <v>0.88</v>
      </c>
    </row>
    <row r="4739" customHeight="1" ht="29">
      <c r="A4739" s="18" t="inlineStr">
        <is>
          <r>
            <t xml:space="preserve">B.01.000.010146</t>
          </r>
        </is>
      </c>
      <c r="B4739" s="19" t="inlineStr">
        <is>
          <r>
            <t xml:space="preserve">Servente</t>
          </r>
        </is>
      </c>
      <c r="C4739" s="18" t="inlineStr">
        <is>
          <r>
            <t xml:space="preserve">SP Obras</t>
          </r>
        </is>
      </c>
      <c r="D4739" s="18" t="inlineStr">
        <is>
          <r>
            <t xml:space="preserve">H</t>
          </r>
        </is>
      </c>
      <c r="E4739" s="20" t="n">
        <v>0.0176</v>
      </c>
      <c r="F4739" s="21" t="n">
        <v>20.4363</v>
      </c>
      <c r="G4739" s="21" t="n">
        <f>ROUND(ROUND(E4739,4)*F4739,2)</f>
        <v>0.36</v>
      </c>
    </row>
    <row r="4740" customHeight="1" ht="15">
      <c r="A4740" s="2" t="inlineStr"/>
      <c r="B4740" s="2" t="inlineStr"/>
      <c r="C4740" s="2" t="inlineStr"/>
      <c r="D4740" s="2" t="inlineStr"/>
      <c r="E4740" s="22" t="inlineStr">
        <is>
          <r>
            <t xml:space="preserve">TOTAL Mão de Obra:</t>
          </r>
        </is>
      </c>
      <c r="F4740" s="22" t="inlineStr"/>
      <c r="G4740" s="23" t="n">
        <f>SUM(G4738:G4739)</f>
        <v>1.24</v>
      </c>
    </row>
    <row r="4741" customHeight="1" ht="15">
      <c r="A4741" s="2" t="inlineStr"/>
      <c r="B4741" s="2" t="inlineStr"/>
      <c r="C4741" s="2" t="inlineStr"/>
      <c r="D4741" s="2" t="inlineStr"/>
      <c r="E4741" s="24" t="inlineStr">
        <is>
          <r>
            <t xml:space="preserve">VALOR:</t>
          </r>
        </is>
      </c>
      <c r="F4741" s="24" t="inlineStr"/>
      <c r="G4741" s="25" t="n">
        <f>ROUND(SUM(G4736,G4740),2)</f>
        <v>20.64</v>
      </c>
    </row>
    <row r="4742" customHeight="1" ht="10">
      <c r="A4742" s="2" t="inlineStr"/>
      <c r="B4742" s="2" t="inlineStr"/>
      <c r="C4742" s="2" t="inlineStr"/>
      <c r="D4742" s="2" t="inlineStr"/>
      <c r="E4742" s="14" t="inlineStr"/>
      <c r="F4742" s="14" t="inlineStr"/>
      <c r="G4742" s="14" t="inlineStr"/>
    </row>
    <row r="4743" customHeight="1" ht="20">
      <c r="A4743" s="15" t="inlineStr">
        <is>
          <r>
            <t xml:space="preserve">5.10.6. ​18.06.410​ Rejuntamento em placas cerâmicas com argamassa industrializada para rejunte, juntas acima de 3 até 5 mm​ (M2)</t>
          </r>
        </is>
      </c>
      <c r="B4743" s="15" t="inlineStr"/>
      <c r="C4743" s="15" t="inlineStr"/>
      <c r="D4743" s="15" t="inlineStr"/>
      <c r="E4743" s="15" t="inlineStr"/>
      <c r="F4743" s="15" t="inlineStr"/>
      <c r="G4743" s="15" t="inlineStr"/>
    </row>
    <row r="4744" customHeight="1" ht="15">
      <c r="A4744" s="16" t="inlineStr">
        <is>
          <r>
            <t xml:space="preserve">Mão de Obra</t>
          </r>
        </is>
      </c>
      <c r="B4744" s="16" t="inlineStr"/>
      <c r="C4744" s="17" t="inlineStr">
        <is>
          <r>
            <t xml:space="preserve">FONTE</t>
          </r>
        </is>
      </c>
      <c r="D4744" s="17" t="inlineStr">
        <is>
          <r>
            <t xml:space="preserve">UNID</t>
          </r>
        </is>
      </c>
      <c r="E4744" s="17" t="inlineStr">
        <is>
          <r>
            <t xml:space="preserve">COEFICIENTE</t>
          </r>
        </is>
      </c>
      <c r="F4744" s="17" t="inlineStr">
        <is>
          <r>
            <t xml:space="preserve">PREÇO UNITÁRIO</t>
          </r>
        </is>
      </c>
      <c r="G4744" s="17" t="inlineStr">
        <is>
          <r>
            <t xml:space="preserve">TOTAL</t>
          </r>
        </is>
      </c>
    </row>
    <row r="4745" customHeight="1" ht="29">
      <c r="A4745" s="18" t="inlineStr">
        <is>
          <r>
            <t xml:space="preserve">B.01.000.010139</t>
          </r>
        </is>
      </c>
      <c r="B4745" s="19" t="inlineStr">
        <is>
          <r>
            <t xml:space="preserve">Pedreiro</t>
          </r>
        </is>
      </c>
      <c r="C4745" s="18" t="inlineStr">
        <is>
          <r>
            <t xml:space="preserve">SP Obras</t>
          </r>
        </is>
      </c>
      <c r="D4745" s="18" t="inlineStr">
        <is>
          <r>
            <t xml:space="preserve">H</t>
          </r>
        </is>
      </c>
      <c r="E4745" s="20" t="n">
        <v>0.25</v>
      </c>
      <c r="F4745" s="21" t="n">
        <v>24.8727</v>
      </c>
      <c r="G4745" s="21" t="n">
        <f>ROUND(ROUND(E4745,4)*F4745,2)</f>
        <v>6.22</v>
      </c>
    </row>
    <row r="4746" customHeight="1" ht="29">
      <c r="A4746" s="18" t="inlineStr">
        <is>
          <r>
            <t xml:space="preserve">B.01.000.010146</t>
          </r>
        </is>
      </c>
      <c r="B4746" s="19" t="inlineStr">
        <is>
          <r>
            <t xml:space="preserve">Servente</t>
          </r>
        </is>
      </c>
      <c r="C4746" s="18" t="inlineStr">
        <is>
          <r>
            <t xml:space="preserve">SP Obras</t>
          </r>
        </is>
      </c>
      <c r="D4746" s="18" t="inlineStr">
        <is>
          <r>
            <t xml:space="preserve">H</t>
          </r>
        </is>
      </c>
      <c r="E4746" s="20" t="n">
        <v>0.2</v>
      </c>
      <c r="F4746" s="21" t="n">
        <v>20.4363</v>
      </c>
      <c r="G4746" s="21" t="n">
        <f>ROUND(ROUND(E4746,4)*F4746,2)</f>
        <v>4.09</v>
      </c>
    </row>
    <row r="4747" customHeight="1" ht="15">
      <c r="A4747" s="2" t="inlineStr"/>
      <c r="B4747" s="2" t="inlineStr"/>
      <c r="C4747" s="2" t="inlineStr"/>
      <c r="D4747" s="2" t="inlineStr"/>
      <c r="E4747" s="22" t="inlineStr">
        <is>
          <r>
            <t xml:space="preserve">TOTAL Mão de Obra:</t>
          </r>
        </is>
      </c>
      <c r="F4747" s="22" t="inlineStr"/>
      <c r="G4747" s="23" t="n">
        <f>SUM(G4745:G4746)</f>
        <v>10.31</v>
      </c>
    </row>
    <row r="4748" customHeight="1" ht="15">
      <c r="A4748" s="16" t="inlineStr">
        <is>
          <r>
            <t xml:space="preserve">Serviço</t>
          </r>
        </is>
      </c>
      <c r="B4748" s="16" t="inlineStr"/>
      <c r="C4748" s="17" t="inlineStr">
        <is>
          <r>
            <t xml:space="preserve">FONTE</t>
          </r>
        </is>
      </c>
      <c r="D4748" s="17" t="inlineStr">
        <is>
          <r>
            <t xml:space="preserve">UNID</t>
          </r>
        </is>
      </c>
      <c r="E4748" s="17" t="inlineStr">
        <is>
          <r>
            <t xml:space="preserve">COEFICIENTE</t>
          </r>
        </is>
      </c>
      <c r="F4748" s="17" t="inlineStr">
        <is>
          <r>
            <t xml:space="preserve">PREÇO UNITÁRIO</t>
          </r>
        </is>
      </c>
      <c r="G4748" s="17" t="inlineStr">
        <is>
          <r>
            <t xml:space="preserve">TOTAL</t>
          </r>
        </is>
      </c>
    </row>
    <row r="4749" customHeight="1" ht="29">
      <c r="A4749" s="18" t="inlineStr">
        <is>
          <r>
            <t xml:space="preserve">B.02.000.039027</t>
          </r>
        </is>
      </c>
      <c r="B4749" s="19" t="inlineStr">
        <is>
          <r>
            <t xml:space="preserve">Rejunte flexível cores diversas, para áreas interna e externa, pisos e paredes, juntas de 2 a 10 mm</t>
          </r>
        </is>
      </c>
      <c r="C4749" s="18" t="inlineStr">
        <is>
          <r>
            <t xml:space="preserve">SP Obras</t>
          </r>
        </is>
      </c>
      <c r="D4749" s="18" t="inlineStr">
        <is>
          <r>
            <t xml:space="preserve">KG</t>
          </r>
        </is>
      </c>
      <c r="E4749" s="20" t="n">
        <v>0.4</v>
      </c>
      <c r="F4749" s="21" t="n">
        <v>7.39</v>
      </c>
      <c r="G4749" s="21" t="n">
        <f>ROUND(ROUND(E4749,4)*F4749,2)</f>
        <v>2.96</v>
      </c>
    </row>
    <row r="4750" customHeight="1" ht="15">
      <c r="A4750" s="2" t="inlineStr"/>
      <c r="B4750" s="2" t="inlineStr"/>
      <c r="C4750" s="2" t="inlineStr"/>
      <c r="D4750" s="2" t="inlineStr"/>
      <c r="E4750" s="22" t="inlineStr">
        <is>
          <r>
            <t xml:space="preserve">TOTAL Serviço:</t>
          </r>
        </is>
      </c>
      <c r="F4750" s="22" t="inlineStr"/>
      <c r="G4750" s="23" t="n">
        <f>SUM(G4749:G4749)</f>
        <v>2.96</v>
      </c>
    </row>
    <row r="4751" customHeight="1" ht="15">
      <c r="A4751" s="2" t="inlineStr"/>
      <c r="B4751" s="2" t="inlineStr"/>
      <c r="C4751" s="2" t="inlineStr"/>
      <c r="D4751" s="2" t="inlineStr"/>
      <c r="E4751" s="24" t="inlineStr">
        <is>
          <r>
            <t xml:space="preserve">VALOR:</t>
          </r>
        </is>
      </c>
      <c r="F4751" s="24" t="inlineStr"/>
      <c r="G4751" s="25" t="n">
        <f>ROUND(SUM(G4747,G4750),2)</f>
        <v>13.27</v>
      </c>
    </row>
    <row r="4752" customHeight="1" ht="10">
      <c r="A4752" s="2" t="inlineStr"/>
      <c r="B4752" s="2" t="inlineStr"/>
      <c r="C4752" s="2" t="inlineStr"/>
      <c r="D4752" s="2" t="inlineStr"/>
      <c r="E4752" s="14" t="inlineStr"/>
      <c r="F4752" s="14" t="inlineStr"/>
      <c r="G4752" s="14" t="inlineStr"/>
    </row>
    <row r="4753" customHeight="1" ht="20">
      <c r="A4753" s="15" t="inlineStr">
        <is>
          <r>
            <t xml:space="preserve">5.10.7. ​18.06.510​ Rejuntamento de rodapé em placas cerâmicas com argamassa industrializada para rejunte, altura até 10 cm, juntas acima de 3 até 5 mm​ (M)</t>
          </r>
        </is>
      </c>
      <c r="B4753" s="15" t="inlineStr"/>
      <c r="C4753" s="15" t="inlineStr"/>
      <c r="D4753" s="15" t="inlineStr"/>
      <c r="E4753" s="15" t="inlineStr"/>
      <c r="F4753" s="15" t="inlineStr"/>
      <c r="G4753" s="15" t="inlineStr"/>
    </row>
    <row r="4754" customHeight="1" ht="15">
      <c r="A4754" s="16" t="inlineStr">
        <is>
          <r>
            <t xml:space="preserve">Mão de Obra</t>
          </r>
        </is>
      </c>
      <c r="B4754" s="16" t="inlineStr"/>
      <c r="C4754" s="17" t="inlineStr">
        <is>
          <r>
            <t xml:space="preserve">FONTE</t>
          </r>
        </is>
      </c>
      <c r="D4754" s="17" t="inlineStr">
        <is>
          <r>
            <t xml:space="preserve">UNID</t>
          </r>
        </is>
      </c>
      <c r="E4754" s="17" t="inlineStr">
        <is>
          <r>
            <t xml:space="preserve">COEFICIENTE</t>
          </r>
        </is>
      </c>
      <c r="F4754" s="17" t="inlineStr">
        <is>
          <r>
            <t xml:space="preserve">PREÇO UNITÁRIO</t>
          </r>
        </is>
      </c>
      <c r="G4754" s="17" t="inlineStr">
        <is>
          <r>
            <t xml:space="preserve">TOTAL</t>
          </r>
        </is>
      </c>
    </row>
    <row r="4755" customHeight="1" ht="29">
      <c r="A4755" s="18" t="inlineStr">
        <is>
          <r>
            <t xml:space="preserve">B.01.000.010139</t>
          </r>
        </is>
      </c>
      <c r="B4755" s="19" t="inlineStr">
        <is>
          <r>
            <t xml:space="preserve">Pedreiro</t>
          </r>
        </is>
      </c>
      <c r="C4755" s="18" t="inlineStr">
        <is>
          <r>
            <t xml:space="preserve">SP Obras</t>
          </r>
        </is>
      </c>
      <c r="D4755" s="18" t="inlineStr">
        <is>
          <r>
            <t xml:space="preserve">H</t>
          </r>
        </is>
      </c>
      <c r="E4755" s="20" t="n">
        <v>0.03</v>
      </c>
      <c r="F4755" s="21" t="n">
        <v>24.8727</v>
      </c>
      <c r="G4755" s="21" t="n">
        <f>ROUND(ROUND(E4755,4)*F4755,2)</f>
        <v>0.75</v>
      </c>
    </row>
    <row r="4756" customHeight="1" ht="29">
      <c r="A4756" s="18" t="inlineStr">
        <is>
          <r>
            <t xml:space="preserve">B.01.000.010146</t>
          </r>
        </is>
      </c>
      <c r="B4756" s="19" t="inlineStr">
        <is>
          <r>
            <t xml:space="preserve">Servente</t>
          </r>
        </is>
      </c>
      <c r="C4756" s="18" t="inlineStr">
        <is>
          <r>
            <t xml:space="preserve">SP Obras</t>
          </r>
        </is>
      </c>
      <c r="D4756" s="18" t="inlineStr">
        <is>
          <r>
            <t xml:space="preserve">H</t>
          </r>
        </is>
      </c>
      <c r="E4756" s="20" t="n">
        <v>0.02</v>
      </c>
      <c r="F4756" s="21" t="n">
        <v>20.4363</v>
      </c>
      <c r="G4756" s="21" t="n">
        <f>ROUND(ROUND(E4756,4)*F4756,2)</f>
        <v>0.41</v>
      </c>
    </row>
    <row r="4757" customHeight="1" ht="15">
      <c r="A4757" s="2" t="inlineStr"/>
      <c r="B4757" s="2" t="inlineStr"/>
      <c r="C4757" s="2" t="inlineStr"/>
      <c r="D4757" s="2" t="inlineStr"/>
      <c r="E4757" s="22" t="inlineStr">
        <is>
          <r>
            <t xml:space="preserve">TOTAL Mão de Obra:</t>
          </r>
        </is>
      </c>
      <c r="F4757" s="22" t="inlineStr"/>
      <c r="G4757" s="23" t="n">
        <f>SUM(G4755:G4756)</f>
        <v>1.16</v>
      </c>
    </row>
    <row r="4758" customHeight="1" ht="15">
      <c r="A4758" s="16" t="inlineStr">
        <is>
          <r>
            <t xml:space="preserve">Serviço</t>
          </r>
        </is>
      </c>
      <c r="B4758" s="16" t="inlineStr"/>
      <c r="C4758" s="17" t="inlineStr">
        <is>
          <r>
            <t xml:space="preserve">FONTE</t>
          </r>
        </is>
      </c>
      <c r="D4758" s="17" t="inlineStr">
        <is>
          <r>
            <t xml:space="preserve">UNID</t>
          </r>
        </is>
      </c>
      <c r="E4758" s="17" t="inlineStr">
        <is>
          <r>
            <t xml:space="preserve">COEFICIENTE</t>
          </r>
        </is>
      </c>
      <c r="F4758" s="17" t="inlineStr">
        <is>
          <r>
            <t xml:space="preserve">PREÇO UNITÁRIO</t>
          </r>
        </is>
      </c>
      <c r="G4758" s="17" t="inlineStr">
        <is>
          <r>
            <t xml:space="preserve">TOTAL</t>
          </r>
        </is>
      </c>
    </row>
    <row r="4759" customHeight="1" ht="29">
      <c r="A4759" s="18" t="inlineStr">
        <is>
          <r>
            <t xml:space="preserve">B.02.000.039027</t>
          </r>
        </is>
      </c>
      <c r="B4759" s="19" t="inlineStr">
        <is>
          <r>
            <t xml:space="preserve">Rejunte flexível cores diversas, para áreas interna e externa, pisos e paredes, juntas de 2 a 10 mm</t>
          </r>
        </is>
      </c>
      <c r="C4759" s="18" t="inlineStr">
        <is>
          <r>
            <t xml:space="preserve">SP Obras</t>
          </r>
        </is>
      </c>
      <c r="D4759" s="18" t="inlineStr">
        <is>
          <r>
            <t xml:space="preserve">KG</t>
          </r>
        </is>
      </c>
      <c r="E4759" s="20" t="n">
        <v>0.04</v>
      </c>
      <c r="F4759" s="21" t="n">
        <v>7.39</v>
      </c>
      <c r="G4759" s="21" t="n">
        <f>ROUND(ROUND(E4759,4)*F4759,2)</f>
        <v>0.3</v>
      </c>
    </row>
    <row r="4760" customHeight="1" ht="15">
      <c r="A4760" s="2" t="inlineStr"/>
      <c r="B4760" s="2" t="inlineStr"/>
      <c r="C4760" s="2" t="inlineStr"/>
      <c r="D4760" s="2" t="inlineStr"/>
      <c r="E4760" s="22" t="inlineStr">
        <is>
          <r>
            <t xml:space="preserve">TOTAL Serviço:</t>
          </r>
        </is>
      </c>
      <c r="F4760" s="22" t="inlineStr"/>
      <c r="G4760" s="23" t="n">
        <f>SUM(G4759:G4759)</f>
        <v>0.3</v>
      </c>
    </row>
    <row r="4761" customHeight="1" ht="15">
      <c r="A4761" s="2" t="inlineStr"/>
      <c r="B4761" s="2" t="inlineStr"/>
      <c r="C4761" s="2" t="inlineStr"/>
      <c r="D4761" s="2" t="inlineStr"/>
      <c r="E4761" s="24" t="inlineStr">
        <is>
          <r>
            <t xml:space="preserve">VALOR:</t>
          </r>
        </is>
      </c>
      <c r="F4761" s="24" t="inlineStr"/>
      <c r="G4761" s="25" t="n">
        <f>ROUND(SUM(G4757,G4760),2)</f>
        <v>1.46</v>
      </c>
    </row>
    <row r="4762" customHeight="1" ht="10">
      <c r="A4762" s="2" t="inlineStr"/>
      <c r="B4762" s="2" t="inlineStr"/>
      <c r="C4762" s="2" t="inlineStr"/>
      <c r="D4762" s="2" t="inlineStr"/>
      <c r="E4762" s="14" t="inlineStr"/>
      <c r="F4762" s="14" t="inlineStr"/>
      <c r="G4762" s="14" t="inlineStr"/>
    </row>
    <row r="4763" customHeight="1" ht="20">
      <c r="A4763" s="15" t="inlineStr">
        <is>
          <r>
            <t xml:space="preserve">5.10.8. ​19.01.062​ Peitoril e/ou soleira em granito, espessura de 2 cm e largura até 20 cm, acabamento polido​ (M)</t>
          </r>
        </is>
      </c>
      <c r="B4763" s="15" t="inlineStr"/>
      <c r="C4763" s="15" t="inlineStr"/>
      <c r="D4763" s="15" t="inlineStr"/>
      <c r="E4763" s="15" t="inlineStr"/>
      <c r="F4763" s="15" t="inlineStr"/>
      <c r="G4763" s="15" t="inlineStr"/>
    </row>
    <row r="4764" customHeight="1" ht="15">
      <c r="A4764" s="16" t="inlineStr">
        <is>
          <r>
            <t xml:space="preserve">Material</t>
          </r>
        </is>
      </c>
      <c r="B4764" s="16" t="inlineStr"/>
      <c r="C4764" s="17" t="inlineStr">
        <is>
          <r>
            <t xml:space="preserve">FONTE</t>
          </r>
        </is>
      </c>
      <c r="D4764" s="17" t="inlineStr">
        <is>
          <r>
            <t xml:space="preserve">UNID</t>
          </r>
        </is>
      </c>
      <c r="E4764" s="17" t="inlineStr">
        <is>
          <r>
            <t xml:space="preserve">COEFICIENTE</t>
          </r>
        </is>
      </c>
      <c r="F4764" s="17" t="inlineStr">
        <is>
          <r>
            <t xml:space="preserve">PREÇO UNITÁRIO</t>
          </r>
        </is>
      </c>
      <c r="G4764" s="17" t="inlineStr">
        <is>
          <r>
            <t xml:space="preserve">TOTAL</t>
          </r>
        </is>
      </c>
    </row>
    <row r="4765" customHeight="1" ht="29">
      <c r="A4765" s="18" t="inlineStr">
        <is>
          <r>
            <t xml:space="preserve">B.02.000.039056</t>
          </r>
        </is>
      </c>
      <c r="B4765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4765" s="18" t="inlineStr">
        <is>
          <r>
            <t xml:space="preserve">SP Obras</t>
          </r>
        </is>
      </c>
      <c r="D4765" s="18" t="inlineStr">
        <is>
          <r>
            <t xml:space="preserve">KG</t>
          </r>
        </is>
      </c>
      <c r="E4765" s="20" t="n">
        <v>1.0</v>
      </c>
      <c r="F4765" s="21" t="n">
        <v>3.83</v>
      </c>
      <c r="G4765" s="21" t="n">
        <f>ROUND(ROUND(E4765,4)*F4765,2)</f>
        <v>3.83</v>
      </c>
    </row>
    <row r="4766" customHeight="1" ht="38">
      <c r="A4766" s="18" t="inlineStr">
        <is>
          <r>
            <t xml:space="preserve">K.02.000.032508</t>
          </r>
        </is>
      </c>
      <c r="B4766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4766" s="18" t="inlineStr">
        <is>
          <r>
            <t xml:space="preserve">SP Obras</t>
          </r>
        </is>
      </c>
      <c r="D4766" s="18" t="inlineStr">
        <is>
          <r>
            <t xml:space="preserve">M</t>
          </r>
        </is>
      </c>
      <c r="E4766" s="20" t="n">
        <v>1.05</v>
      </c>
      <c r="F4766" s="21" t="n">
        <v>151.86</v>
      </c>
      <c r="G4766" s="21" t="n">
        <f>ROUND(ROUND(E4766,4)*F4766,2)</f>
        <v>159.45</v>
      </c>
    </row>
    <row r="4767" customHeight="1" ht="15">
      <c r="A4767" s="2" t="inlineStr"/>
      <c r="B4767" s="2" t="inlineStr"/>
      <c r="C4767" s="2" t="inlineStr"/>
      <c r="D4767" s="2" t="inlineStr"/>
      <c r="E4767" s="22" t="inlineStr">
        <is>
          <r>
            <t xml:space="preserve">TOTAL Material:</t>
          </r>
        </is>
      </c>
      <c r="F4767" s="22" t="inlineStr"/>
      <c r="G4767" s="23" t="n">
        <f>SUM(G4765:G4766)</f>
        <v>163.28</v>
      </c>
    </row>
    <row r="4768" customHeight="1" ht="15">
      <c r="A4768" s="16" t="inlineStr">
        <is>
          <r>
            <t xml:space="preserve">Mão de Obra</t>
          </r>
        </is>
      </c>
      <c r="B4768" s="16" t="inlineStr"/>
      <c r="C4768" s="17" t="inlineStr">
        <is>
          <r>
            <t xml:space="preserve">FONTE</t>
          </r>
        </is>
      </c>
      <c r="D4768" s="17" t="inlineStr">
        <is>
          <r>
            <t xml:space="preserve">UNID</t>
          </r>
        </is>
      </c>
      <c r="E4768" s="17" t="inlineStr">
        <is>
          <r>
            <t xml:space="preserve">COEFICIENTE</t>
          </r>
        </is>
      </c>
      <c r="F4768" s="17" t="inlineStr">
        <is>
          <r>
            <t xml:space="preserve">PREÇO UNITÁRIO</t>
          </r>
        </is>
      </c>
      <c r="G4768" s="17" t="inlineStr">
        <is>
          <r>
            <t xml:space="preserve">TOTAL</t>
          </r>
        </is>
      </c>
    </row>
    <row r="4769" customHeight="1" ht="29">
      <c r="A4769" s="18" t="inlineStr">
        <is>
          <r>
            <t xml:space="preserve">B.01.000.010124</t>
          </r>
        </is>
      </c>
      <c r="B4769" s="19" t="inlineStr">
        <is>
          <r>
            <t xml:space="preserve">Graniteiro</t>
          </r>
        </is>
      </c>
      <c r="C4769" s="18" t="inlineStr">
        <is>
          <r>
            <t xml:space="preserve">SP Obras</t>
          </r>
        </is>
      </c>
      <c r="D4769" s="18" t="inlineStr">
        <is>
          <r>
            <t xml:space="preserve">H</t>
          </r>
        </is>
      </c>
      <c r="E4769" s="20" t="n">
        <v>0.27</v>
      </c>
      <c r="F4769" s="21" t="n">
        <v>29.8021</v>
      </c>
      <c r="G4769" s="21" t="n">
        <f>ROUND(ROUND(E4769,4)*F4769,2)</f>
        <v>8.05</v>
      </c>
    </row>
    <row r="4770" customHeight="1" ht="29">
      <c r="A4770" s="18" t="inlineStr">
        <is>
          <r>
            <t xml:space="preserve">B.01.000.010146</t>
          </r>
        </is>
      </c>
      <c r="B4770" s="19" t="inlineStr">
        <is>
          <r>
            <t xml:space="preserve">Servente</t>
          </r>
        </is>
      </c>
      <c r="C4770" s="18" t="inlineStr">
        <is>
          <r>
            <t xml:space="preserve">SP Obras</t>
          </r>
        </is>
      </c>
      <c r="D4770" s="18" t="inlineStr">
        <is>
          <r>
            <t xml:space="preserve">H</t>
          </r>
        </is>
      </c>
      <c r="E4770" s="20" t="n">
        <v>0.27</v>
      </c>
      <c r="F4770" s="21" t="n">
        <v>20.4363</v>
      </c>
      <c r="G4770" s="21" t="n">
        <f>ROUND(ROUND(E4770,4)*F4770,2)</f>
        <v>5.52</v>
      </c>
    </row>
    <row r="4771" customHeight="1" ht="15">
      <c r="A4771" s="2" t="inlineStr"/>
      <c r="B4771" s="2" t="inlineStr"/>
      <c r="C4771" s="2" t="inlineStr"/>
      <c r="D4771" s="2" t="inlineStr"/>
      <c r="E4771" s="22" t="inlineStr">
        <is>
          <r>
            <t xml:space="preserve">TOTAL Mão de Obra:</t>
          </r>
        </is>
      </c>
      <c r="F4771" s="22" t="inlineStr"/>
      <c r="G4771" s="23" t="n">
        <f>SUM(G4769:G4770)</f>
        <v>13.57</v>
      </c>
    </row>
    <row r="4772" customHeight="1" ht="15">
      <c r="A4772" s="16" t="inlineStr">
        <is>
          <r>
            <t xml:space="preserve">Serviço</t>
          </r>
        </is>
      </c>
      <c r="B4772" s="16" t="inlineStr"/>
      <c r="C4772" s="17" t="inlineStr">
        <is>
          <r>
            <t xml:space="preserve">FONTE</t>
          </r>
        </is>
      </c>
      <c r="D4772" s="17" t="inlineStr">
        <is>
          <r>
            <t xml:space="preserve">UNID</t>
          </r>
        </is>
      </c>
      <c r="E4772" s="17" t="inlineStr">
        <is>
          <r>
            <t xml:space="preserve">COEFICIENTE</t>
          </r>
        </is>
      </c>
      <c r="F4772" s="17" t="inlineStr">
        <is>
          <r>
            <t xml:space="preserve">PREÇO UNITÁRIO</t>
          </r>
        </is>
      </c>
      <c r="G4772" s="17" t="inlineStr">
        <is>
          <r>
            <t xml:space="preserve">TOTAL</t>
          </r>
        </is>
      </c>
    </row>
    <row r="4773" customHeight="1" ht="29">
      <c r="A4773" s="18" t="inlineStr">
        <is>
          <r>
            <t xml:space="preserve">B.02.000.039027</t>
          </r>
        </is>
      </c>
      <c r="B4773" s="19" t="inlineStr">
        <is>
          <r>
            <t xml:space="preserve">Rejunte flexível cores diversas, para áreas interna e externa, pisos e paredes, juntas de 2 a 10 mm</t>
          </r>
        </is>
      </c>
      <c r="C4773" s="18" t="inlineStr">
        <is>
          <r>
            <t xml:space="preserve">SP Obras</t>
          </r>
        </is>
      </c>
      <c r="D4773" s="18" t="inlineStr">
        <is>
          <r>
            <t xml:space="preserve">KG</t>
          </r>
        </is>
      </c>
      <c r="E4773" s="20" t="n">
        <v>0.162</v>
      </c>
      <c r="F4773" s="21" t="n">
        <v>7.39</v>
      </c>
      <c r="G4773" s="21" t="n">
        <f>ROUND(ROUND(E4773,4)*F4773,2)</f>
        <v>1.2</v>
      </c>
    </row>
    <row r="4774" customHeight="1" ht="15">
      <c r="A4774" s="2" t="inlineStr"/>
      <c r="B4774" s="2" t="inlineStr"/>
      <c r="C4774" s="2" t="inlineStr"/>
      <c r="D4774" s="2" t="inlineStr"/>
      <c r="E4774" s="22" t="inlineStr">
        <is>
          <r>
            <t xml:space="preserve">TOTAL Serviço:</t>
          </r>
        </is>
      </c>
      <c r="F4774" s="22" t="inlineStr"/>
      <c r="G4774" s="23" t="n">
        <f>SUM(G4773:G4773)</f>
        <v>1.2</v>
      </c>
    </row>
    <row r="4775" customHeight="1" ht="15">
      <c r="A4775" s="2" t="inlineStr"/>
      <c r="B4775" s="2" t="inlineStr"/>
      <c r="C4775" s="2" t="inlineStr"/>
      <c r="D4775" s="2" t="inlineStr"/>
      <c r="E4775" s="24" t="inlineStr">
        <is>
          <r>
            <t xml:space="preserve">VALOR:</t>
          </r>
        </is>
      </c>
      <c r="F4775" s="24" t="inlineStr"/>
      <c r="G4775" s="25" t="n">
        <f>ROUND(SUM(G4767,G4771,G4774),2)</f>
        <v>178.05</v>
      </c>
    </row>
    <row r="4776" customHeight="1" ht="10">
      <c r="A4776" s="2" t="inlineStr"/>
      <c r="B4776" s="2" t="inlineStr"/>
      <c r="C4776" s="2" t="inlineStr"/>
      <c r="D4776" s="2" t="inlineStr"/>
      <c r="E4776" s="14" t="inlineStr"/>
      <c r="F4776" s="14" t="inlineStr"/>
      <c r="G4776" s="14" t="inlineStr"/>
    </row>
    <row r="4777" customHeight="1" ht="20">
      <c r="A4777" s="15" t="inlineStr">
        <is>
          <r>
            <t xml:space="preserve">5.10.9. ​23.20.330​ Folha de porta lisa comum - 80 x 210 cm​ (UN)</t>
          </r>
        </is>
      </c>
      <c r="B4777" s="15" t="inlineStr"/>
      <c r="C4777" s="15" t="inlineStr"/>
      <c r="D4777" s="15" t="inlineStr"/>
      <c r="E4777" s="15" t="inlineStr"/>
      <c r="F4777" s="15" t="inlineStr"/>
      <c r="G4777" s="15" t="inlineStr"/>
    </row>
    <row r="4778" customHeight="1" ht="15">
      <c r="A4778" s="16" t="inlineStr">
        <is>
          <r>
            <t xml:space="preserve">Material</t>
          </r>
        </is>
      </c>
      <c r="B4778" s="16" t="inlineStr"/>
      <c r="C4778" s="17" t="inlineStr">
        <is>
          <r>
            <t xml:space="preserve">FONTE</t>
          </r>
        </is>
      </c>
      <c r="D4778" s="17" t="inlineStr">
        <is>
          <r>
            <t xml:space="preserve">UNID</t>
          </r>
        </is>
      </c>
      <c r="E4778" s="17" t="inlineStr">
        <is>
          <r>
            <t xml:space="preserve">COEFICIENTE</t>
          </r>
        </is>
      </c>
      <c r="F4778" s="17" t="inlineStr">
        <is>
          <r>
            <t xml:space="preserve">PREÇO UNITÁRIO</t>
          </r>
        </is>
      </c>
      <c r="G4778" s="17" t="inlineStr">
        <is>
          <r>
            <t xml:space="preserve">TOTAL</t>
          </r>
        </is>
      </c>
    </row>
    <row r="4779" customHeight="1" ht="29">
      <c r="A4779" s="18" t="inlineStr">
        <is>
          <r>
            <t xml:space="preserve">D.04.000.030223</t>
          </r>
        </is>
      </c>
      <c r="B4779" s="19" t="inlineStr">
        <is>
          <r>
            <t xml:space="preserve">Folha de porta lisa em madeira sarrafeada para pintura 82x210cm</t>
          </r>
        </is>
      </c>
      <c r="C4779" s="18" t="inlineStr">
        <is>
          <r>
            <t xml:space="preserve">SP Obras</t>
          </r>
        </is>
      </c>
      <c r="D4779" s="18" t="inlineStr">
        <is>
          <r>
            <t xml:space="preserve">UN</t>
          </r>
        </is>
      </c>
      <c r="E4779" s="20" t="n">
        <v>1.0</v>
      </c>
      <c r="F4779" s="21" t="n">
        <v>239.73</v>
      </c>
      <c r="G4779" s="21" t="n">
        <f>ROUND(ROUND(E4779,4)*F4779,2)</f>
        <v>239.73</v>
      </c>
    </row>
    <row r="4780" customHeight="1" ht="15">
      <c r="A4780" s="2" t="inlineStr"/>
      <c r="B4780" s="2" t="inlineStr"/>
      <c r="C4780" s="2" t="inlineStr"/>
      <c r="D4780" s="2" t="inlineStr"/>
      <c r="E4780" s="22" t="inlineStr">
        <is>
          <r>
            <t xml:space="preserve">TOTAL Material:</t>
          </r>
        </is>
      </c>
      <c r="F4780" s="22" t="inlineStr"/>
      <c r="G4780" s="23" t="n">
        <f>SUM(G4779:G4779)</f>
        <v>239.73</v>
      </c>
    </row>
    <row r="4781" customHeight="1" ht="15">
      <c r="A4781" s="16" t="inlineStr">
        <is>
          <r>
            <t xml:space="preserve">Mão de Obra</t>
          </r>
        </is>
      </c>
      <c r="B4781" s="16" t="inlineStr"/>
      <c r="C4781" s="17" t="inlineStr">
        <is>
          <r>
            <t xml:space="preserve">FONTE</t>
          </r>
        </is>
      </c>
      <c r="D4781" s="17" t="inlineStr">
        <is>
          <r>
            <t xml:space="preserve">UNID</t>
          </r>
        </is>
      </c>
      <c r="E4781" s="17" t="inlineStr">
        <is>
          <r>
            <t xml:space="preserve">COEFICIENTE</t>
          </r>
        </is>
      </c>
      <c r="F4781" s="17" t="inlineStr">
        <is>
          <r>
            <t xml:space="preserve">PREÇO UNITÁRIO</t>
          </r>
        </is>
      </c>
      <c r="G4781" s="17" t="inlineStr">
        <is>
          <r>
            <t xml:space="preserve">TOTAL</t>
          </r>
        </is>
      </c>
    </row>
    <row r="4782" customHeight="1" ht="29">
      <c r="A4782" s="18" t="inlineStr">
        <is>
          <r>
            <t xml:space="preserve">B.01.000.010112</t>
          </r>
        </is>
      </c>
      <c r="B4782" s="19" t="inlineStr">
        <is>
          <r>
            <t xml:space="preserve">Ajudante de carpinteiro</t>
          </r>
        </is>
      </c>
      <c r="C4782" s="18" t="inlineStr">
        <is>
          <r>
            <t xml:space="preserve">SP Obras</t>
          </r>
        </is>
      </c>
      <c r="D4782" s="18" t="inlineStr">
        <is>
          <r>
            <t xml:space="preserve">H</t>
          </r>
        </is>
      </c>
      <c r="E4782" s="20" t="n">
        <v>1.5</v>
      </c>
      <c r="F4782" s="21" t="n">
        <v>20.4363</v>
      </c>
      <c r="G4782" s="21" t="n">
        <f>ROUND(ROUND(E4782,4)*F4782,2)</f>
        <v>30.65</v>
      </c>
    </row>
    <row r="4783" customHeight="1" ht="29">
      <c r="A4783" s="18" t="inlineStr">
        <is>
          <r>
            <t xml:space="preserve">B.01.000.010111</t>
          </r>
        </is>
      </c>
      <c r="B4783" s="19" t="inlineStr">
        <is>
          <r>
            <t xml:space="preserve">Carpinteiro</t>
          </r>
        </is>
      </c>
      <c r="C4783" s="18" t="inlineStr">
        <is>
          <r>
            <t xml:space="preserve">SP Obras</t>
          </r>
        </is>
      </c>
      <c r="D4783" s="18" t="inlineStr">
        <is>
          <r>
            <t xml:space="preserve">H</t>
          </r>
        </is>
      </c>
      <c r="E4783" s="20" t="n">
        <v>1.5</v>
      </c>
      <c r="F4783" s="21" t="n">
        <v>24.8727</v>
      </c>
      <c r="G4783" s="21" t="n">
        <f>ROUND(ROUND(E4783,4)*F4783,2)</f>
        <v>37.31</v>
      </c>
    </row>
    <row r="4784" customHeight="1" ht="15">
      <c r="A4784" s="2" t="inlineStr"/>
      <c r="B4784" s="2" t="inlineStr"/>
      <c r="C4784" s="2" t="inlineStr"/>
      <c r="D4784" s="2" t="inlineStr"/>
      <c r="E4784" s="22" t="inlineStr">
        <is>
          <r>
            <t xml:space="preserve">TOTAL Mão de Obra:</t>
          </r>
        </is>
      </c>
      <c r="F4784" s="22" t="inlineStr"/>
      <c r="G4784" s="23" t="n">
        <f>SUM(G4782:G4783)</f>
        <v>67.96</v>
      </c>
    </row>
    <row r="4785" customHeight="1" ht="15">
      <c r="A4785" s="2" t="inlineStr"/>
      <c r="B4785" s="2" t="inlineStr"/>
      <c r="C4785" s="2" t="inlineStr"/>
      <c r="D4785" s="2" t="inlineStr"/>
      <c r="E4785" s="24" t="inlineStr">
        <is>
          <r>
            <t xml:space="preserve">VALOR:</t>
          </r>
        </is>
      </c>
      <c r="F4785" s="24" t="inlineStr"/>
      <c r="G4785" s="25" t="n">
        <f>ROUND(SUM(G4780,G4784),2)</f>
        <v>307.7</v>
      </c>
    </row>
    <row r="4786" customHeight="1" ht="10">
      <c r="A4786" s="2" t="inlineStr"/>
      <c r="B4786" s="2" t="inlineStr"/>
      <c r="C4786" s="2" t="inlineStr"/>
      <c r="D4786" s="2" t="inlineStr"/>
      <c r="E4786" s="14" t="inlineStr"/>
      <c r="F4786" s="14" t="inlineStr"/>
      <c r="G4786" s="14" t="inlineStr"/>
    </row>
    <row r="4787" customHeight="1" ht="20">
      <c r="A4787" s="15" t="inlineStr">
        <is>
          <r>
            <t xml:space="preserve">5.10.10. ​25.01.080​ Caixilho em alumínio de correr, sob medida​ (M2)</t>
          </r>
        </is>
      </c>
      <c r="B4787" s="15" t="inlineStr"/>
      <c r="C4787" s="15" t="inlineStr"/>
      <c r="D4787" s="15" t="inlineStr"/>
      <c r="E4787" s="15" t="inlineStr"/>
      <c r="F4787" s="15" t="inlineStr"/>
      <c r="G4787" s="15" t="inlineStr"/>
    </row>
    <row r="4788" customHeight="1" ht="15">
      <c r="A4788" s="16" t="inlineStr">
        <is>
          <r>
            <t xml:space="preserve">Material</t>
          </r>
        </is>
      </c>
      <c r="B4788" s="16" t="inlineStr"/>
      <c r="C4788" s="17" t="inlineStr">
        <is>
          <r>
            <t xml:space="preserve">FONTE</t>
          </r>
        </is>
      </c>
      <c r="D4788" s="17" t="inlineStr">
        <is>
          <r>
            <t xml:space="preserve">UNID</t>
          </r>
        </is>
      </c>
      <c r="E4788" s="17" t="inlineStr">
        <is>
          <r>
            <t xml:space="preserve">COEFICIENTE</t>
          </r>
        </is>
      </c>
      <c r="F4788" s="17" t="inlineStr">
        <is>
          <r>
            <t xml:space="preserve">PREÇO UNITÁRIO</t>
          </r>
        </is>
      </c>
      <c r="G4788" s="17" t="inlineStr">
        <is>
          <r>
            <t xml:space="preserve">TOTAL</t>
          </r>
        </is>
      </c>
    </row>
    <row r="4789" customHeight="1" ht="29">
      <c r="A4789" s="18" t="inlineStr">
        <is>
          <r>
            <t xml:space="preserve">B.04.000.020503</t>
          </r>
        </is>
      </c>
      <c r="B4789" s="19" t="inlineStr">
        <is>
          <r>
            <t xml:space="preserve">Areia média lavada (a granel caçamba fechada)</t>
          </r>
        </is>
      </c>
      <c r="C4789" s="18" t="inlineStr">
        <is>
          <r>
            <t xml:space="preserve">SP Obras</t>
          </r>
        </is>
      </c>
      <c r="D4789" s="18" t="inlineStr">
        <is>
          <r>
            <t xml:space="preserve">M3</t>
          </r>
        </is>
      </c>
      <c r="E4789" s="20" t="n">
        <v>0.0091</v>
      </c>
      <c r="F4789" s="21" t="n">
        <v>170.0</v>
      </c>
      <c r="G4789" s="21" t="n">
        <f>ROUND(ROUND(E4789,4)*F4789,2)</f>
        <v>1.55</v>
      </c>
    </row>
    <row r="4790" customHeight="1" ht="29">
      <c r="A4790" s="18" t="inlineStr">
        <is>
          <r>
            <t xml:space="preserve">H.05.000.031002</t>
          </r>
        </is>
      </c>
      <c r="B4790" s="19" t="inlineStr">
        <is>
          <r>
            <t xml:space="preserve">Caixilho em alumínio anodizado fosco L 25 de correr, sob medida</t>
          </r>
        </is>
      </c>
      <c r="C4790" s="18" t="inlineStr">
        <is>
          <r>
            <t xml:space="preserve">SP Obras</t>
          </r>
        </is>
      </c>
      <c r="D4790" s="18" t="inlineStr">
        <is>
          <r>
            <t xml:space="preserve">M2</t>
          </r>
        </is>
      </c>
      <c r="E4790" s="20" t="n">
        <v>1.0</v>
      </c>
      <c r="F4790" s="21" t="n">
        <v>808.92</v>
      </c>
      <c r="G4790" s="21" t="n">
        <f>ROUND(ROUND(E4790,4)*F4790,2)</f>
        <v>808.92</v>
      </c>
    </row>
    <row r="4791" customHeight="1" ht="29">
      <c r="A4791" s="18" t="inlineStr">
        <is>
          <r>
            <t xml:space="preserve">B.02.000.020508</t>
          </r>
        </is>
      </c>
      <c r="B4791" s="19" t="inlineStr">
        <is>
          <r>
            <t xml:space="preserve">Cimento CPII-E-32 (sacos de 50 kg)</t>
          </r>
        </is>
      </c>
      <c r="C4791" s="18" t="inlineStr">
        <is>
          <r>
            <t xml:space="preserve">SP Obras</t>
          </r>
        </is>
      </c>
      <c r="D4791" s="18" t="inlineStr">
        <is>
          <r>
            <t xml:space="preserve">KG</t>
          </r>
        </is>
      </c>
      <c r="E4791" s="20" t="n">
        <v>3.926</v>
      </c>
      <c r="F4791" s="21" t="n">
        <v>0.65</v>
      </c>
      <c r="G4791" s="21" t="n">
        <f>ROUND(ROUND(E4791,4)*F4791,2)</f>
        <v>2.55</v>
      </c>
    </row>
    <row r="4792" customHeight="1" ht="15">
      <c r="A4792" s="2" t="inlineStr"/>
      <c r="B4792" s="2" t="inlineStr"/>
      <c r="C4792" s="2" t="inlineStr"/>
      <c r="D4792" s="2" t="inlineStr"/>
      <c r="E4792" s="22" t="inlineStr">
        <is>
          <r>
            <t xml:space="preserve">TOTAL Material:</t>
          </r>
        </is>
      </c>
      <c r="F4792" s="22" t="inlineStr"/>
      <c r="G4792" s="23" t="n">
        <f>SUM(G4789:G4791)</f>
        <v>813.02</v>
      </c>
    </row>
    <row r="4793" customHeight="1" ht="15">
      <c r="A4793" s="16" t="inlineStr">
        <is>
          <r>
            <t xml:space="preserve">Mão de Obra</t>
          </r>
        </is>
      </c>
      <c r="B4793" s="16" t="inlineStr"/>
      <c r="C4793" s="17" t="inlineStr">
        <is>
          <r>
            <t xml:space="preserve">FONTE</t>
          </r>
        </is>
      </c>
      <c r="D4793" s="17" t="inlineStr">
        <is>
          <r>
            <t xml:space="preserve">UNID</t>
          </r>
        </is>
      </c>
      <c r="E4793" s="17" t="inlineStr">
        <is>
          <r>
            <t xml:space="preserve">COEFICIENTE</t>
          </r>
        </is>
      </c>
      <c r="F4793" s="17" t="inlineStr">
        <is>
          <r>
            <t xml:space="preserve">PREÇO UNITÁRIO</t>
          </r>
        </is>
      </c>
      <c r="G4793" s="17" t="inlineStr">
        <is>
          <r>
            <t xml:space="preserve">TOTAL</t>
          </r>
        </is>
      </c>
    </row>
    <row r="4794" customHeight="1" ht="29">
      <c r="A4794" s="18" t="inlineStr">
        <is>
          <r>
            <t xml:space="preserve">B.01.000.010139</t>
          </r>
        </is>
      </c>
      <c r="B4794" s="19" t="inlineStr">
        <is>
          <r>
            <t xml:space="preserve">Pedreiro</t>
          </r>
        </is>
      </c>
      <c r="C4794" s="18" t="inlineStr">
        <is>
          <r>
            <t xml:space="preserve">SP Obras</t>
          </r>
        </is>
      </c>
      <c r="D4794" s="18" t="inlineStr">
        <is>
          <r>
            <t xml:space="preserve">H</t>
          </r>
        </is>
      </c>
      <c r="E4794" s="20" t="n">
        <v>1.5</v>
      </c>
      <c r="F4794" s="21" t="n">
        <v>24.8727</v>
      </c>
      <c r="G4794" s="21" t="n">
        <f>ROUND(ROUND(E4794,4)*F4794,2)</f>
        <v>37.31</v>
      </c>
    </row>
    <row r="4795" customHeight="1" ht="29">
      <c r="A4795" s="18" t="inlineStr">
        <is>
          <r>
            <t xml:space="preserve">B.01.000.010146</t>
          </r>
        </is>
      </c>
      <c r="B4795" s="19" t="inlineStr">
        <is>
          <r>
            <t xml:space="preserve">Servente</t>
          </r>
        </is>
      </c>
      <c r="C4795" s="18" t="inlineStr">
        <is>
          <r>
            <t xml:space="preserve">SP Obras</t>
          </r>
        </is>
      </c>
      <c r="D4795" s="18" t="inlineStr">
        <is>
          <r>
            <t xml:space="preserve">H</t>
          </r>
        </is>
      </c>
      <c r="E4795" s="20" t="n">
        <v>1.5</v>
      </c>
      <c r="F4795" s="21" t="n">
        <v>20.4363</v>
      </c>
      <c r="G4795" s="21" t="n">
        <f>ROUND(ROUND(E4795,4)*F4795,2)</f>
        <v>30.65</v>
      </c>
    </row>
    <row r="4796" customHeight="1" ht="15">
      <c r="A4796" s="2" t="inlineStr"/>
      <c r="B4796" s="2" t="inlineStr"/>
      <c r="C4796" s="2" t="inlineStr"/>
      <c r="D4796" s="2" t="inlineStr"/>
      <c r="E4796" s="22" t="inlineStr">
        <is>
          <r>
            <t xml:space="preserve">TOTAL Mão de Obra:</t>
          </r>
        </is>
      </c>
      <c r="F4796" s="22" t="inlineStr"/>
      <c r="G4796" s="23" t="n">
        <f>SUM(G4794:G4795)</f>
        <v>67.96</v>
      </c>
    </row>
    <row r="4797" customHeight="1" ht="15">
      <c r="A4797" s="2" t="inlineStr"/>
      <c r="B4797" s="2" t="inlineStr"/>
      <c r="C4797" s="2" t="inlineStr"/>
      <c r="D4797" s="2" t="inlineStr"/>
      <c r="E4797" s="24" t="inlineStr">
        <is>
          <r>
            <t xml:space="preserve">VALOR:</t>
          </r>
        </is>
      </c>
      <c r="F4797" s="24" t="inlineStr"/>
      <c r="G4797" s="25" t="n">
        <f>ROUND(SUM(G4792,G4796),2)</f>
        <v>880.99</v>
      </c>
    </row>
    <row r="4798" customHeight="1" ht="10">
      <c r="A4798" s="2" t="inlineStr"/>
      <c r="B4798" s="2" t="inlineStr"/>
      <c r="C4798" s="2" t="inlineStr"/>
      <c r="D4798" s="2" t="inlineStr"/>
      <c r="E4798" s="14" t="inlineStr"/>
      <c r="F4798" s="14" t="inlineStr"/>
      <c r="G4798" s="14" t="inlineStr"/>
    </row>
    <row r="4799" customHeight="1" ht="20">
      <c r="A4799" s="15" t="inlineStr">
        <is>
          <r>
            <t xml:space="preserve">5.10.11. ​28.01.550​ Fechadura com maçaneta tipo alavanca em aço inoxidável, para porta externa​ (UN)</t>
          </r>
        </is>
      </c>
      <c r="B4799" s="15" t="inlineStr"/>
      <c r="C4799" s="15" t="inlineStr"/>
      <c r="D4799" s="15" t="inlineStr"/>
      <c r="E4799" s="15" t="inlineStr"/>
      <c r="F4799" s="15" t="inlineStr"/>
      <c r="G4799" s="15" t="inlineStr"/>
    </row>
    <row r="4800" customHeight="1" ht="15">
      <c r="A4800" s="16" t="inlineStr">
        <is>
          <r>
            <t xml:space="preserve">Material</t>
          </r>
        </is>
      </c>
      <c r="B4800" s="16" t="inlineStr"/>
      <c r="C4800" s="17" t="inlineStr">
        <is>
          <r>
            <t xml:space="preserve">FONTE</t>
          </r>
        </is>
      </c>
      <c r="D4800" s="17" t="inlineStr">
        <is>
          <r>
            <t xml:space="preserve">UNID</t>
          </r>
        </is>
      </c>
      <c r="E4800" s="17" t="inlineStr">
        <is>
          <r>
            <t xml:space="preserve">COEFICIENTE</t>
          </r>
        </is>
      </c>
      <c r="F4800" s="17" t="inlineStr">
        <is>
          <r>
            <t xml:space="preserve">PREÇO UNITÁRIO</t>
          </r>
        </is>
      </c>
      <c r="G4800" s="17" t="inlineStr">
        <is>
          <r>
            <t xml:space="preserve">TOTAL</t>
          </r>
        </is>
      </c>
    </row>
    <row r="4801" customHeight="1" ht="29">
      <c r="A4801" s="18" t="inlineStr">
        <is>
          <r>
            <t xml:space="preserve">H.08.000.035019</t>
          </r>
        </is>
      </c>
      <c r="B4801" s="19" t="inlineStr">
        <is>
          <r>
            <t xml:space="preserve">Fechadura com maçaneta tipo alavanca em aço inoxidável e rozeta, ref. Victória Ecoinox 882 IXE externa da Pado ou equivalente</t>
          </r>
        </is>
      </c>
      <c r="C4801" s="18" t="inlineStr">
        <is>
          <r>
            <t xml:space="preserve">SP Obras</t>
          </r>
        </is>
      </c>
      <c r="D4801" s="18" t="inlineStr">
        <is>
          <r>
            <t xml:space="preserve">UN</t>
          </r>
        </is>
      </c>
      <c r="E4801" s="20" t="n">
        <v>1.0</v>
      </c>
      <c r="F4801" s="21" t="n">
        <v>237.2</v>
      </c>
      <c r="G4801" s="21" t="n">
        <f>ROUND(ROUND(E4801,4)*F4801,2)</f>
        <v>237.2</v>
      </c>
    </row>
    <row r="4802" customHeight="1" ht="15">
      <c r="A4802" s="2" t="inlineStr"/>
      <c r="B4802" s="2" t="inlineStr"/>
      <c r="C4802" s="2" t="inlineStr"/>
      <c r="D4802" s="2" t="inlineStr"/>
      <c r="E4802" s="22" t="inlineStr">
        <is>
          <r>
            <t xml:space="preserve">TOTAL Material:</t>
          </r>
        </is>
      </c>
      <c r="F4802" s="22" t="inlineStr"/>
      <c r="G4802" s="23" t="n">
        <f>SUM(G4801:G4801)</f>
        <v>237.2</v>
      </c>
    </row>
    <row r="4803" customHeight="1" ht="15">
      <c r="A4803" s="16" t="inlineStr">
        <is>
          <r>
            <t xml:space="preserve">Mão de Obra</t>
          </r>
        </is>
      </c>
      <c r="B4803" s="16" t="inlineStr"/>
      <c r="C4803" s="17" t="inlineStr">
        <is>
          <r>
            <t xml:space="preserve">FONTE</t>
          </r>
        </is>
      </c>
      <c r="D4803" s="17" t="inlineStr">
        <is>
          <r>
            <t xml:space="preserve">UNID</t>
          </r>
        </is>
      </c>
      <c r="E4803" s="17" t="inlineStr">
        <is>
          <r>
            <t xml:space="preserve">COEFICIENTE</t>
          </r>
        </is>
      </c>
      <c r="F4803" s="17" t="inlineStr">
        <is>
          <r>
            <t xml:space="preserve">PREÇO UNITÁRIO</t>
          </r>
        </is>
      </c>
      <c r="G4803" s="17" t="inlineStr">
        <is>
          <r>
            <t xml:space="preserve">TOTAL</t>
          </r>
        </is>
      </c>
    </row>
    <row r="4804" customHeight="1" ht="29">
      <c r="A4804" s="18" t="inlineStr">
        <is>
          <r>
            <t xml:space="preserve">B.01.000.010112</t>
          </r>
        </is>
      </c>
      <c r="B4804" s="19" t="inlineStr">
        <is>
          <r>
            <t xml:space="preserve">Ajudante de carpinteiro</t>
          </r>
        </is>
      </c>
      <c r="C4804" s="18" t="inlineStr">
        <is>
          <r>
            <t xml:space="preserve">SP Obras</t>
          </r>
        </is>
      </c>
      <c r="D4804" s="18" t="inlineStr">
        <is>
          <r>
            <t xml:space="preserve">H</t>
          </r>
        </is>
      </c>
      <c r="E4804" s="20" t="n">
        <v>1.5</v>
      </c>
      <c r="F4804" s="21" t="n">
        <v>20.4363</v>
      </c>
      <c r="G4804" s="21" t="n">
        <f>ROUND(ROUND(E4804,4)*F4804,2)</f>
        <v>30.65</v>
      </c>
    </row>
    <row r="4805" customHeight="1" ht="29">
      <c r="A4805" s="18" t="inlineStr">
        <is>
          <r>
            <t xml:space="preserve">B.01.000.010111</t>
          </r>
        </is>
      </c>
      <c r="B4805" s="19" t="inlineStr">
        <is>
          <r>
            <t xml:space="preserve">Carpinteiro</t>
          </r>
        </is>
      </c>
      <c r="C4805" s="18" t="inlineStr">
        <is>
          <r>
            <t xml:space="preserve">SP Obras</t>
          </r>
        </is>
      </c>
      <c r="D4805" s="18" t="inlineStr">
        <is>
          <r>
            <t xml:space="preserve">H</t>
          </r>
        </is>
      </c>
      <c r="E4805" s="20" t="n">
        <v>1.5</v>
      </c>
      <c r="F4805" s="21" t="n">
        <v>24.8727</v>
      </c>
      <c r="G4805" s="21" t="n">
        <f>ROUND(ROUND(E4805,4)*F4805,2)</f>
        <v>37.31</v>
      </c>
    </row>
    <row r="4806" customHeight="1" ht="15">
      <c r="A4806" s="2" t="inlineStr"/>
      <c r="B4806" s="2" t="inlineStr"/>
      <c r="C4806" s="2" t="inlineStr"/>
      <c r="D4806" s="2" t="inlineStr"/>
      <c r="E4806" s="22" t="inlineStr">
        <is>
          <r>
            <t xml:space="preserve">TOTAL Mão de Obra:</t>
          </r>
        </is>
      </c>
      <c r="F4806" s="22" t="inlineStr"/>
      <c r="G4806" s="23" t="n">
        <f>SUM(G4804:G4805)</f>
        <v>67.96</v>
      </c>
    </row>
    <row r="4807" customHeight="1" ht="15">
      <c r="A4807" s="2" t="inlineStr"/>
      <c r="B4807" s="2" t="inlineStr"/>
      <c r="C4807" s="2" t="inlineStr"/>
      <c r="D4807" s="2" t="inlineStr"/>
      <c r="E4807" s="24" t="inlineStr">
        <is>
          <r>
            <t xml:space="preserve">VALOR:</t>
          </r>
        </is>
      </c>
      <c r="F4807" s="24" t="inlineStr"/>
      <c r="G4807" s="25" t="n">
        <f>ROUND(SUM(G4802,G4806),2)</f>
        <v>305.17</v>
      </c>
    </row>
    <row r="4808" customHeight="1" ht="10">
      <c r="A4808" s="2" t="inlineStr"/>
      <c r="B4808" s="2" t="inlineStr"/>
      <c r="C4808" s="2" t="inlineStr"/>
      <c r="D4808" s="2" t="inlineStr"/>
      <c r="E4808" s="14" t="inlineStr"/>
      <c r="F4808" s="14" t="inlineStr"/>
      <c r="G4808" s="14" t="inlineStr"/>
    </row>
    <row r="4809" customHeight="1" ht="20">
      <c r="A4809" s="15" t="inlineStr">
        <is>
          <r>
            <t xml:space="preserve">5.10.12. ​33.10.020​ Tinta látex em massa, inclusive preparo​ (M2)</t>
          </r>
        </is>
      </c>
      <c r="B4809" s="15" t="inlineStr"/>
      <c r="C4809" s="15" t="inlineStr"/>
      <c r="D4809" s="15" t="inlineStr"/>
      <c r="E4809" s="15" t="inlineStr"/>
      <c r="F4809" s="15" t="inlineStr"/>
      <c r="G4809" s="15" t="inlineStr"/>
    </row>
    <row r="4810" customHeight="1" ht="15">
      <c r="A4810" s="16" t="inlineStr">
        <is>
          <r>
            <t xml:space="preserve">Material</t>
          </r>
        </is>
      </c>
      <c r="B4810" s="16" t="inlineStr"/>
      <c r="C4810" s="17" t="inlineStr">
        <is>
          <r>
            <t xml:space="preserve">FONTE</t>
          </r>
        </is>
      </c>
      <c r="D4810" s="17" t="inlineStr">
        <is>
          <r>
            <t xml:space="preserve">UNID</t>
          </r>
        </is>
      </c>
      <c r="E4810" s="17" t="inlineStr">
        <is>
          <r>
            <t xml:space="preserve">COEFICIENTE</t>
          </r>
        </is>
      </c>
      <c r="F4810" s="17" t="inlineStr">
        <is>
          <r>
            <t xml:space="preserve">PREÇO UNITÁRIO</t>
          </r>
        </is>
      </c>
      <c r="G4810" s="17" t="inlineStr">
        <is>
          <r>
            <t xml:space="preserve">TOTAL</t>
          </r>
        </is>
      </c>
    </row>
    <row r="4811" customHeight="1" ht="29">
      <c r="A4811" s="18" t="inlineStr">
        <is>
          <r>
            <t xml:space="preserve">S.04.000.038014</t>
          </r>
        </is>
      </c>
      <c r="B4811" s="19" t="inlineStr">
        <is>
          <r>
            <t xml:space="preserve">Lixa massa/madeira uso geral Norton, Alcar ou equivalente (médias)</t>
          </r>
        </is>
      </c>
      <c r="C4811" s="18" t="inlineStr">
        <is>
          <r>
            <t xml:space="preserve">SP Obras</t>
          </r>
        </is>
      </c>
      <c r="D4811" s="18" t="inlineStr">
        <is>
          <r>
            <t xml:space="preserve">UN</t>
          </r>
        </is>
      </c>
      <c r="E4811" s="20" t="n">
        <v>0.3</v>
      </c>
      <c r="F4811" s="21" t="n">
        <v>0.77</v>
      </c>
      <c r="G4811" s="21" t="n">
        <f>ROUND(ROUND(E4811,4)*F4811,2)</f>
        <v>0.23</v>
      </c>
    </row>
    <row r="4812" customHeight="1" ht="29">
      <c r="A4812" s="18" t="inlineStr">
        <is>
          <r>
            <t xml:space="preserve">J.02.000.037518</t>
          </r>
        </is>
      </c>
      <c r="B4812" s="19" t="inlineStr">
        <is>
          <r>
            <t xml:space="preserve">Selador para tinta acrílica Coral, Suvinil ou equivalente</t>
          </r>
        </is>
      </c>
      <c r="C4812" s="18" t="inlineStr">
        <is>
          <r>
            <t xml:space="preserve">SP Obras</t>
          </r>
        </is>
      </c>
      <c r="D4812" s="18" t="inlineStr">
        <is>
          <r>
            <t xml:space="preserve">L</t>
          </r>
        </is>
      </c>
      <c r="E4812" s="20" t="n">
        <v>0.24</v>
      </c>
      <c r="F4812" s="21" t="n">
        <v>14.15</v>
      </c>
      <c r="G4812" s="21" t="n">
        <f>ROUND(ROUND(E4812,4)*F4812,2)</f>
        <v>3.4</v>
      </c>
    </row>
    <row r="4813" customHeight="1" ht="29">
      <c r="A4813" s="18" t="inlineStr">
        <is>
          <r>
            <t xml:space="preserve">J.02.000.037513</t>
          </r>
        </is>
      </c>
      <c r="B4813" s="19" t="inlineStr">
        <is>
          <r>
            <t xml:space="preserve">Tinta latex, acabamento fosco aveludado, ref. coral 3 em 1 da Coral, rende e cobre muito da Suvinil ou equivalente</t>
          </r>
        </is>
      </c>
      <c r="C4813" s="18" t="inlineStr">
        <is>
          <r>
            <t xml:space="preserve">SP Obras</t>
          </r>
        </is>
      </c>
      <c r="D4813" s="18" t="inlineStr">
        <is>
          <r>
            <t xml:space="preserve">L</t>
          </r>
        </is>
      </c>
      <c r="E4813" s="20" t="n">
        <v>0.25</v>
      </c>
      <c r="F4813" s="21" t="n">
        <v>17.32</v>
      </c>
      <c r="G4813" s="21" t="n">
        <f>ROUND(ROUND(E4813,4)*F4813,2)</f>
        <v>4.33</v>
      </c>
    </row>
    <row r="4814" customHeight="1" ht="15">
      <c r="A4814" s="2" t="inlineStr"/>
      <c r="B4814" s="2" t="inlineStr"/>
      <c r="C4814" s="2" t="inlineStr"/>
      <c r="D4814" s="2" t="inlineStr"/>
      <c r="E4814" s="22" t="inlineStr">
        <is>
          <r>
            <t xml:space="preserve">TOTAL Material:</t>
          </r>
        </is>
      </c>
      <c r="F4814" s="22" t="inlineStr"/>
      <c r="G4814" s="23" t="n">
        <f>SUM(G4811:G4813)</f>
        <v>7.96</v>
      </c>
    </row>
    <row r="4815" customHeight="1" ht="15">
      <c r="A4815" s="16" t="inlineStr">
        <is>
          <r>
            <t xml:space="preserve">Mão de Obra</t>
          </r>
        </is>
      </c>
      <c r="B4815" s="16" t="inlineStr"/>
      <c r="C4815" s="17" t="inlineStr">
        <is>
          <r>
            <t xml:space="preserve">FONTE</t>
          </r>
        </is>
      </c>
      <c r="D4815" s="17" t="inlineStr">
        <is>
          <r>
            <t xml:space="preserve">UNID</t>
          </r>
        </is>
      </c>
      <c r="E4815" s="17" t="inlineStr">
        <is>
          <r>
            <t xml:space="preserve">COEFICIENTE</t>
          </r>
        </is>
      </c>
      <c r="F4815" s="17" t="inlineStr">
        <is>
          <r>
            <t xml:space="preserve">PREÇO UNITÁRIO</t>
          </r>
        </is>
      </c>
      <c r="G4815" s="17" t="inlineStr">
        <is>
          <r>
            <t xml:space="preserve">TOTAL</t>
          </r>
        </is>
      </c>
    </row>
    <row r="4816" customHeight="1" ht="29">
      <c r="A4816" s="18" t="inlineStr">
        <is>
          <r>
            <t xml:space="preserve">B.01.000.010141</t>
          </r>
        </is>
      </c>
      <c r="B4816" s="19" t="inlineStr">
        <is>
          <r>
            <t xml:space="preserve">Ajudante de pintor</t>
          </r>
        </is>
      </c>
      <c r="C4816" s="18" t="inlineStr">
        <is>
          <r>
            <t xml:space="preserve">SP Obras</t>
          </r>
        </is>
      </c>
      <c r="D4816" s="18" t="inlineStr">
        <is>
          <r>
            <t xml:space="preserve">H</t>
          </r>
        </is>
      </c>
      <c r="E4816" s="20" t="n">
        <v>0.4</v>
      </c>
      <c r="F4816" s="21" t="n">
        <v>20.4363</v>
      </c>
      <c r="G4816" s="21" t="n">
        <f>ROUND(ROUND(E4816,4)*F4816,2)</f>
        <v>8.17</v>
      </c>
    </row>
    <row r="4817" customHeight="1" ht="29">
      <c r="A4817" s="18" t="inlineStr">
        <is>
          <r>
            <t xml:space="preserve">B.01.000.010140</t>
          </r>
        </is>
      </c>
      <c r="B4817" s="19" t="inlineStr">
        <is>
          <r>
            <t xml:space="preserve">Pintor</t>
          </r>
        </is>
      </c>
      <c r="C4817" s="18" t="inlineStr">
        <is>
          <r>
            <t xml:space="preserve">SP Obras</t>
          </r>
        </is>
      </c>
      <c r="D4817" s="18" t="inlineStr">
        <is>
          <r>
            <t xml:space="preserve">H</t>
          </r>
        </is>
      </c>
      <c r="E4817" s="20" t="n">
        <v>0.45</v>
      </c>
      <c r="F4817" s="21" t="n">
        <v>29.8021</v>
      </c>
      <c r="G4817" s="21" t="n">
        <f>ROUND(ROUND(E4817,4)*F4817,2)</f>
        <v>13.41</v>
      </c>
    </row>
    <row r="4818" customHeight="1" ht="15">
      <c r="A4818" s="2" t="inlineStr"/>
      <c r="B4818" s="2" t="inlineStr"/>
      <c r="C4818" s="2" t="inlineStr"/>
      <c r="D4818" s="2" t="inlineStr"/>
      <c r="E4818" s="22" t="inlineStr">
        <is>
          <r>
            <t xml:space="preserve">TOTAL Mão de Obra:</t>
          </r>
        </is>
      </c>
      <c r="F4818" s="22" t="inlineStr"/>
      <c r="G4818" s="23" t="n">
        <f>SUM(G4816:G4817)</f>
        <v>21.58</v>
      </c>
    </row>
    <row r="4819" customHeight="1" ht="15">
      <c r="A4819" s="2" t="inlineStr"/>
      <c r="B4819" s="2" t="inlineStr"/>
      <c r="C4819" s="2" t="inlineStr"/>
      <c r="D4819" s="2" t="inlineStr"/>
      <c r="E4819" s="24" t="inlineStr">
        <is>
          <r>
            <t xml:space="preserve">VALOR:</t>
          </r>
        </is>
      </c>
      <c r="F4819" s="24" t="inlineStr"/>
      <c r="G4819" s="25" t="n">
        <f>ROUND(SUM(G4814,G4818),2)</f>
        <v>29.55</v>
      </c>
    </row>
    <row r="4820" customHeight="1" ht="10">
      <c r="A4820" s="2" t="inlineStr"/>
      <c r="B4820" s="2" t="inlineStr"/>
      <c r="C4820" s="2" t="inlineStr"/>
      <c r="D4820" s="2" t="inlineStr"/>
      <c r="E4820" s="14" t="inlineStr"/>
      <c r="F4820" s="14" t="inlineStr"/>
      <c r="G4820" s="14" t="inlineStr"/>
    </row>
    <row r="4821" customHeight="1" ht="20">
      <c r="A4821" s="15" t="inlineStr">
        <is>
          <r>
            <t xml:space="preserve">5.10.13. ​33.10.041​ Esmalte à base de água em massa, inclusive preparo​ (M2)</t>
          </r>
        </is>
      </c>
      <c r="B4821" s="15" t="inlineStr"/>
      <c r="C4821" s="15" t="inlineStr"/>
      <c r="D4821" s="15" t="inlineStr"/>
      <c r="E4821" s="15" t="inlineStr"/>
      <c r="F4821" s="15" t="inlineStr"/>
      <c r="G4821" s="15" t="inlineStr"/>
    </row>
    <row r="4822" customHeight="1" ht="15">
      <c r="A4822" s="16" t="inlineStr">
        <is>
          <r>
            <t xml:space="preserve">Material</t>
          </r>
        </is>
      </c>
      <c r="B4822" s="16" t="inlineStr"/>
      <c r="C4822" s="17" t="inlineStr">
        <is>
          <r>
            <t xml:space="preserve">FONTE</t>
          </r>
        </is>
      </c>
      <c r="D4822" s="17" t="inlineStr">
        <is>
          <r>
            <t xml:space="preserve">UNID</t>
          </r>
        </is>
      </c>
      <c r="E4822" s="17" t="inlineStr">
        <is>
          <r>
            <t xml:space="preserve">COEFICIENTE</t>
          </r>
        </is>
      </c>
      <c r="F4822" s="17" t="inlineStr">
        <is>
          <r>
            <t xml:space="preserve">PREÇO UNITÁRIO</t>
          </r>
        </is>
      </c>
      <c r="G4822" s="17" t="inlineStr">
        <is>
          <r>
            <t xml:space="preserve">TOTAL</t>
          </r>
        </is>
      </c>
    </row>
    <row r="4823" customHeight="1" ht="38">
      <c r="A4823" s="18" t="inlineStr">
        <is>
          <r>
            <t xml:space="preserve">J.02.000.038000</t>
          </r>
        </is>
      </c>
      <c r="B482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823" s="18" t="inlineStr">
        <is>
          <r>
            <t xml:space="preserve">SP Obras</t>
          </r>
        </is>
      </c>
      <c r="D4823" s="18" t="inlineStr">
        <is>
          <r>
            <t xml:space="preserve">L</t>
          </r>
        </is>
      </c>
      <c r="E4823" s="20" t="n">
        <v>0.1</v>
      </c>
      <c r="F4823" s="21" t="n">
        <v>41.61</v>
      </c>
      <c r="G4823" s="21" t="n">
        <f>ROUND(ROUND(E4823,4)*F4823,2)</f>
        <v>4.16</v>
      </c>
    </row>
    <row r="4824" customHeight="1" ht="29">
      <c r="A4824" s="18" t="inlineStr">
        <is>
          <r>
            <t xml:space="preserve">J.01.000.038040</t>
          </r>
        </is>
      </c>
      <c r="B4824" s="19" t="inlineStr">
        <is>
          <r>
            <t xml:space="preserve">Lixa d´água, ref. Norton n° 80, Aquaflex ou equivalente</t>
          </r>
        </is>
      </c>
      <c r="C4824" s="18" t="inlineStr">
        <is>
          <r>
            <t xml:space="preserve">SP Obras</t>
          </r>
        </is>
      </c>
      <c r="D4824" s="18" t="inlineStr">
        <is>
          <r>
            <t xml:space="preserve">UN</t>
          </r>
        </is>
      </c>
      <c r="E4824" s="20" t="n">
        <v>0.3</v>
      </c>
      <c r="F4824" s="21" t="n">
        <v>2.17</v>
      </c>
      <c r="G4824" s="21" t="n">
        <f>ROUND(ROUND(E4824,4)*F4824,2)</f>
        <v>0.65</v>
      </c>
    </row>
    <row r="4825" customHeight="1" ht="38">
      <c r="A4825" s="18" t="inlineStr">
        <is>
          <r>
            <t xml:space="preserve">J.02.000.028058</t>
          </r>
        </is>
      </c>
      <c r="B482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825" s="18" t="inlineStr">
        <is>
          <r>
            <t xml:space="preserve">SP Obras</t>
          </r>
        </is>
      </c>
      <c r="D4825" s="18" t="inlineStr">
        <is>
          <r>
            <t xml:space="preserve">L</t>
          </r>
        </is>
      </c>
      <c r="E4825" s="20" t="n">
        <v>0.25</v>
      </c>
      <c r="F4825" s="21" t="n">
        <v>39.44</v>
      </c>
      <c r="G4825" s="21" t="n">
        <f>ROUND(ROUND(E4825,4)*F4825,2)</f>
        <v>9.86</v>
      </c>
    </row>
    <row r="4826" customHeight="1" ht="15">
      <c r="A4826" s="2" t="inlineStr"/>
      <c r="B4826" s="2" t="inlineStr"/>
      <c r="C4826" s="2" t="inlineStr"/>
      <c r="D4826" s="2" t="inlineStr"/>
      <c r="E4826" s="22" t="inlineStr">
        <is>
          <r>
            <t xml:space="preserve">TOTAL Material:</t>
          </r>
        </is>
      </c>
      <c r="F4826" s="22" t="inlineStr"/>
      <c r="G4826" s="23" t="n">
        <f>SUM(G4823:G4825)</f>
        <v>14.67</v>
      </c>
    </row>
    <row r="4827" customHeight="1" ht="15">
      <c r="A4827" s="16" t="inlineStr">
        <is>
          <r>
            <t xml:space="preserve">Mão de Obra</t>
          </r>
        </is>
      </c>
      <c r="B4827" s="16" t="inlineStr"/>
      <c r="C4827" s="17" t="inlineStr">
        <is>
          <r>
            <t xml:space="preserve">FONTE</t>
          </r>
        </is>
      </c>
      <c r="D4827" s="17" t="inlineStr">
        <is>
          <r>
            <t xml:space="preserve">UNID</t>
          </r>
        </is>
      </c>
      <c r="E4827" s="17" t="inlineStr">
        <is>
          <r>
            <t xml:space="preserve">COEFICIENTE</t>
          </r>
        </is>
      </c>
      <c r="F4827" s="17" t="inlineStr">
        <is>
          <r>
            <t xml:space="preserve">PREÇO UNITÁRIO</t>
          </r>
        </is>
      </c>
      <c r="G4827" s="17" t="inlineStr">
        <is>
          <r>
            <t xml:space="preserve">TOTAL</t>
          </r>
        </is>
      </c>
    </row>
    <row r="4828" customHeight="1" ht="29">
      <c r="A4828" s="18" t="inlineStr">
        <is>
          <r>
            <t xml:space="preserve">B.01.000.010141</t>
          </r>
        </is>
      </c>
      <c r="B4828" s="19" t="inlineStr">
        <is>
          <r>
            <t xml:space="preserve">Ajudante de pintor</t>
          </r>
        </is>
      </c>
      <c r="C4828" s="18" t="inlineStr">
        <is>
          <r>
            <t xml:space="preserve">SP Obras</t>
          </r>
        </is>
      </c>
      <c r="D4828" s="18" t="inlineStr">
        <is>
          <r>
            <t xml:space="preserve">H</t>
          </r>
        </is>
      </c>
      <c r="E4828" s="20" t="n">
        <v>0.4</v>
      </c>
      <c r="F4828" s="21" t="n">
        <v>20.4363</v>
      </c>
      <c r="G4828" s="21" t="n">
        <f>ROUND(ROUND(E4828,4)*F4828,2)</f>
        <v>8.17</v>
      </c>
    </row>
    <row r="4829" customHeight="1" ht="29">
      <c r="A4829" s="18" t="inlineStr">
        <is>
          <r>
            <t xml:space="preserve">B.01.000.010140</t>
          </r>
        </is>
      </c>
      <c r="B4829" s="19" t="inlineStr">
        <is>
          <r>
            <t xml:space="preserve">Pintor</t>
          </r>
        </is>
      </c>
      <c r="C4829" s="18" t="inlineStr">
        <is>
          <r>
            <t xml:space="preserve">SP Obras</t>
          </r>
        </is>
      </c>
      <c r="D4829" s="18" t="inlineStr">
        <is>
          <r>
            <t xml:space="preserve">H</t>
          </r>
        </is>
      </c>
      <c r="E4829" s="20" t="n">
        <v>0.45</v>
      </c>
      <c r="F4829" s="21" t="n">
        <v>29.8021</v>
      </c>
      <c r="G4829" s="21" t="n">
        <f>ROUND(ROUND(E4829,4)*F4829,2)</f>
        <v>13.41</v>
      </c>
    </row>
    <row r="4830" customHeight="1" ht="15">
      <c r="A4830" s="2" t="inlineStr"/>
      <c r="B4830" s="2" t="inlineStr"/>
      <c r="C4830" s="2" t="inlineStr"/>
      <c r="D4830" s="2" t="inlineStr"/>
      <c r="E4830" s="22" t="inlineStr">
        <is>
          <r>
            <t xml:space="preserve">TOTAL Mão de Obra:</t>
          </r>
        </is>
      </c>
      <c r="F4830" s="22" t="inlineStr"/>
      <c r="G4830" s="23" t="n">
        <f>SUM(G4828:G4829)</f>
        <v>21.58</v>
      </c>
    </row>
    <row r="4831" customHeight="1" ht="15">
      <c r="A4831" s="2" t="inlineStr"/>
      <c r="B4831" s="2" t="inlineStr"/>
      <c r="C4831" s="2" t="inlineStr"/>
      <c r="D4831" s="2" t="inlineStr"/>
      <c r="E4831" s="24" t="inlineStr">
        <is>
          <r>
            <t xml:space="preserve">VALOR:</t>
          </r>
        </is>
      </c>
      <c r="F4831" s="24" t="inlineStr"/>
      <c r="G4831" s="25" t="n">
        <f>ROUND(SUM(G4826,G4830),2)</f>
        <v>36.26</v>
      </c>
    </row>
    <row r="4832" customHeight="1" ht="10">
      <c r="A4832" s="2" t="inlineStr"/>
      <c r="B4832" s="2" t="inlineStr"/>
      <c r="C4832" s="2" t="inlineStr"/>
      <c r="D4832" s="2" t="inlineStr"/>
      <c r="E4832" s="14" t="inlineStr"/>
      <c r="F4832" s="14" t="inlineStr"/>
      <c r="G4832" s="14" t="inlineStr"/>
    </row>
    <row r="4833" customHeight="1" ht="20">
      <c r="A4833" s="15" t="inlineStr">
        <is>
          <r>
            <t xml:space="preserve">5.10.14. ​33.11.050​ Esmalte à base água em superfície metálica, inclusive preparo​ (M2)</t>
          </r>
        </is>
      </c>
      <c r="B4833" s="15" t="inlineStr"/>
      <c r="C4833" s="15" t="inlineStr"/>
      <c r="D4833" s="15" t="inlineStr"/>
      <c r="E4833" s="15" t="inlineStr"/>
      <c r="F4833" s="15" t="inlineStr"/>
      <c r="G4833" s="15" t="inlineStr"/>
    </row>
    <row r="4834" customHeight="1" ht="15">
      <c r="A4834" s="16" t="inlineStr">
        <is>
          <r>
            <t xml:space="preserve">Material</t>
          </r>
        </is>
      </c>
      <c r="B4834" s="16" t="inlineStr"/>
      <c r="C4834" s="17" t="inlineStr">
        <is>
          <r>
            <t xml:space="preserve">FONTE</t>
          </r>
        </is>
      </c>
      <c r="D4834" s="17" t="inlineStr">
        <is>
          <r>
            <t xml:space="preserve">UNID</t>
          </r>
        </is>
      </c>
      <c r="E4834" s="17" t="inlineStr">
        <is>
          <r>
            <t xml:space="preserve">COEFICIENTE</t>
          </r>
        </is>
      </c>
      <c r="F4834" s="17" t="inlineStr">
        <is>
          <r>
            <t xml:space="preserve">PREÇO UNITÁRIO</t>
          </r>
        </is>
      </c>
      <c r="G4834" s="17" t="inlineStr">
        <is>
          <r>
            <t xml:space="preserve">TOTAL</t>
          </r>
        </is>
      </c>
    </row>
    <row r="4835" customHeight="1" ht="38">
      <c r="A4835" s="18" t="inlineStr">
        <is>
          <r>
            <t xml:space="preserve">J.02.000.038000</t>
          </r>
        </is>
      </c>
      <c r="B4835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835" s="18" t="inlineStr">
        <is>
          <r>
            <t xml:space="preserve">SP Obras</t>
          </r>
        </is>
      </c>
      <c r="D4835" s="18" t="inlineStr">
        <is>
          <r>
            <t xml:space="preserve">L</t>
          </r>
        </is>
      </c>
      <c r="E4835" s="20" t="n">
        <v>0.2</v>
      </c>
      <c r="F4835" s="21" t="n">
        <v>41.61</v>
      </c>
      <c r="G4835" s="21" t="n">
        <f>ROUND(ROUND(E4835,4)*F4835,2)</f>
        <v>8.32</v>
      </c>
    </row>
    <row r="4836" customHeight="1" ht="29">
      <c r="A4836" s="18" t="inlineStr">
        <is>
          <r>
            <t xml:space="preserve">J.01.000.038040</t>
          </r>
        </is>
      </c>
      <c r="B4836" s="19" t="inlineStr">
        <is>
          <r>
            <t xml:space="preserve">Lixa d´água, ref. Norton n° 80, Aquaflex ou equivalente</t>
          </r>
        </is>
      </c>
      <c r="C4836" s="18" t="inlineStr">
        <is>
          <r>
            <t xml:space="preserve">SP Obras</t>
          </r>
        </is>
      </c>
      <c r="D4836" s="18" t="inlineStr">
        <is>
          <r>
            <t xml:space="preserve">UN</t>
          </r>
        </is>
      </c>
      <c r="E4836" s="20" t="n">
        <v>0.3</v>
      </c>
      <c r="F4836" s="21" t="n">
        <v>2.17</v>
      </c>
      <c r="G4836" s="21" t="n">
        <f>ROUND(ROUND(E4836,4)*F4836,2)</f>
        <v>0.65</v>
      </c>
    </row>
    <row r="4837" customHeight="1" ht="38">
      <c r="A4837" s="18" t="inlineStr">
        <is>
          <r>
            <t xml:space="preserve">J.02.000.028058</t>
          </r>
        </is>
      </c>
      <c r="B4837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837" s="18" t="inlineStr">
        <is>
          <r>
            <t xml:space="preserve">SP Obras</t>
          </r>
        </is>
      </c>
      <c r="D4837" s="18" t="inlineStr">
        <is>
          <r>
            <t xml:space="preserve">L</t>
          </r>
        </is>
      </c>
      <c r="E4837" s="20" t="n">
        <v>0.25</v>
      </c>
      <c r="F4837" s="21" t="n">
        <v>39.44</v>
      </c>
      <c r="G4837" s="21" t="n">
        <f>ROUND(ROUND(E4837,4)*F4837,2)</f>
        <v>9.86</v>
      </c>
    </row>
    <row r="4838" customHeight="1" ht="15">
      <c r="A4838" s="2" t="inlineStr"/>
      <c r="B4838" s="2" t="inlineStr"/>
      <c r="C4838" s="2" t="inlineStr"/>
      <c r="D4838" s="2" t="inlineStr"/>
      <c r="E4838" s="22" t="inlineStr">
        <is>
          <r>
            <t xml:space="preserve">TOTAL Material:</t>
          </r>
        </is>
      </c>
      <c r="F4838" s="22" t="inlineStr"/>
      <c r="G4838" s="23" t="n">
        <f>SUM(G4835:G4837)</f>
        <v>18.83</v>
      </c>
    </row>
    <row r="4839" customHeight="1" ht="15">
      <c r="A4839" s="16" t="inlineStr">
        <is>
          <r>
            <t xml:space="preserve">Mão de Obra</t>
          </r>
        </is>
      </c>
      <c r="B4839" s="16" t="inlineStr"/>
      <c r="C4839" s="17" t="inlineStr">
        <is>
          <r>
            <t xml:space="preserve">FONTE</t>
          </r>
        </is>
      </c>
      <c r="D4839" s="17" t="inlineStr">
        <is>
          <r>
            <t xml:space="preserve">UNID</t>
          </r>
        </is>
      </c>
      <c r="E4839" s="17" t="inlineStr">
        <is>
          <r>
            <t xml:space="preserve">COEFICIENTE</t>
          </r>
        </is>
      </c>
      <c r="F4839" s="17" t="inlineStr">
        <is>
          <r>
            <t xml:space="preserve">PREÇO UNITÁRIO</t>
          </r>
        </is>
      </c>
      <c r="G4839" s="17" t="inlineStr">
        <is>
          <r>
            <t xml:space="preserve">TOTAL</t>
          </r>
        </is>
      </c>
    </row>
    <row r="4840" customHeight="1" ht="29">
      <c r="A4840" s="18" t="inlineStr">
        <is>
          <r>
            <t xml:space="preserve">B.01.000.010141</t>
          </r>
        </is>
      </c>
      <c r="B4840" s="19" t="inlineStr">
        <is>
          <r>
            <t xml:space="preserve">Ajudante de pintor</t>
          </r>
        </is>
      </c>
      <c r="C4840" s="18" t="inlineStr">
        <is>
          <r>
            <t xml:space="preserve">SP Obras</t>
          </r>
        </is>
      </c>
      <c r="D4840" s="18" t="inlineStr">
        <is>
          <r>
            <t xml:space="preserve">H</t>
          </r>
        </is>
      </c>
      <c r="E4840" s="20" t="n">
        <v>0.6</v>
      </c>
      <c r="F4840" s="21" t="n">
        <v>20.4363</v>
      </c>
      <c r="G4840" s="21" t="n">
        <f>ROUND(ROUND(E4840,4)*F4840,2)</f>
        <v>12.26</v>
      </c>
    </row>
    <row r="4841" customHeight="1" ht="29">
      <c r="A4841" s="18" t="inlineStr">
        <is>
          <r>
            <t xml:space="preserve">B.01.000.010140</t>
          </r>
        </is>
      </c>
      <c r="B4841" s="19" t="inlineStr">
        <is>
          <r>
            <t xml:space="preserve">Pintor</t>
          </r>
        </is>
      </c>
      <c r="C4841" s="18" t="inlineStr">
        <is>
          <r>
            <t xml:space="preserve">SP Obras</t>
          </r>
        </is>
      </c>
      <c r="D4841" s="18" t="inlineStr">
        <is>
          <r>
            <t xml:space="preserve">H</t>
          </r>
        </is>
      </c>
      <c r="E4841" s="20" t="n">
        <v>0.6</v>
      </c>
      <c r="F4841" s="21" t="n">
        <v>29.8021</v>
      </c>
      <c r="G4841" s="21" t="n">
        <f>ROUND(ROUND(E4841,4)*F4841,2)</f>
        <v>17.88</v>
      </c>
    </row>
    <row r="4842" customHeight="1" ht="15">
      <c r="A4842" s="2" t="inlineStr"/>
      <c r="B4842" s="2" t="inlineStr"/>
      <c r="C4842" s="2" t="inlineStr"/>
      <c r="D4842" s="2" t="inlineStr"/>
      <c r="E4842" s="22" t="inlineStr">
        <is>
          <r>
            <t xml:space="preserve">TOTAL Mão de Obra:</t>
          </r>
        </is>
      </c>
      <c r="F4842" s="22" t="inlineStr"/>
      <c r="G4842" s="23" t="n">
        <f>SUM(G4840:G4841)</f>
        <v>30.14</v>
      </c>
    </row>
    <row r="4843" customHeight="1" ht="15">
      <c r="A4843" s="2" t="inlineStr"/>
      <c r="B4843" s="2" t="inlineStr"/>
      <c r="C4843" s="2" t="inlineStr"/>
      <c r="D4843" s="2" t="inlineStr"/>
      <c r="E4843" s="24" t="inlineStr">
        <is>
          <r>
            <t xml:space="preserve">VALOR:</t>
          </r>
        </is>
      </c>
      <c r="F4843" s="24" t="inlineStr"/>
      <c r="G4843" s="25" t="n">
        <f>ROUND(SUM(G4838,G4842),2)</f>
        <v>48.97</v>
      </c>
    </row>
    <row r="4844" customHeight="1" ht="10">
      <c r="A4844" s="2" t="inlineStr"/>
      <c r="B4844" s="2" t="inlineStr"/>
      <c r="C4844" s="2" t="inlineStr"/>
      <c r="D4844" s="2" t="inlineStr"/>
      <c r="E4844" s="14" t="inlineStr"/>
      <c r="F4844" s="14" t="inlineStr"/>
      <c r="G4844" s="14" t="inlineStr"/>
    </row>
    <row r="4845" customHeight="1" ht="20">
      <c r="A4845" s="15" t="inlineStr">
        <is>
          <r>
            <t xml:space="preserve">5.10.15. ​33.12.011​ Esmalte à base de água em madeira, inclusive preparo​ (M2)</t>
          </r>
        </is>
      </c>
      <c r="B4845" s="15" t="inlineStr"/>
      <c r="C4845" s="15" t="inlineStr"/>
      <c r="D4845" s="15" t="inlineStr"/>
      <c r="E4845" s="15" t="inlineStr"/>
      <c r="F4845" s="15" t="inlineStr"/>
      <c r="G4845" s="15" t="inlineStr"/>
    </row>
    <row r="4846" customHeight="1" ht="15">
      <c r="A4846" s="16" t="inlineStr">
        <is>
          <r>
            <t xml:space="preserve">Material</t>
          </r>
        </is>
      </c>
      <c r="B4846" s="16" t="inlineStr"/>
      <c r="C4846" s="17" t="inlineStr">
        <is>
          <r>
            <t xml:space="preserve">FONTE</t>
          </r>
        </is>
      </c>
      <c r="D4846" s="17" t="inlineStr">
        <is>
          <r>
            <t xml:space="preserve">UNID</t>
          </r>
        </is>
      </c>
      <c r="E4846" s="17" t="inlineStr">
        <is>
          <r>
            <t xml:space="preserve">COEFICIENTE</t>
          </r>
        </is>
      </c>
      <c r="F4846" s="17" t="inlineStr">
        <is>
          <r>
            <t xml:space="preserve">PREÇO UNITÁRIO</t>
          </r>
        </is>
      </c>
      <c r="G4846" s="17" t="inlineStr">
        <is>
          <r>
            <t xml:space="preserve">TOTAL</t>
          </r>
        </is>
      </c>
    </row>
    <row r="4847" customHeight="1" ht="38">
      <c r="A4847" s="18" t="inlineStr">
        <is>
          <r>
            <t xml:space="preserve">J.02.000.038000</t>
          </r>
        </is>
      </c>
      <c r="B4847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4847" s="18" t="inlineStr">
        <is>
          <r>
            <t xml:space="preserve">SP Obras</t>
          </r>
        </is>
      </c>
      <c r="D4847" s="18" t="inlineStr">
        <is>
          <r>
            <t xml:space="preserve">L</t>
          </r>
        </is>
      </c>
      <c r="E4847" s="20" t="n">
        <v>0.2</v>
      </c>
      <c r="F4847" s="21" t="n">
        <v>41.61</v>
      </c>
      <c r="G4847" s="21" t="n">
        <f>ROUND(ROUND(E4847,4)*F4847,2)</f>
        <v>8.32</v>
      </c>
    </row>
    <row r="4848" customHeight="1" ht="29">
      <c r="A4848" s="18" t="inlineStr">
        <is>
          <r>
            <t xml:space="preserve">J.01.000.038040</t>
          </r>
        </is>
      </c>
      <c r="B4848" s="19" t="inlineStr">
        <is>
          <r>
            <t xml:space="preserve">Lixa d´água, ref. Norton n° 80, Aquaflex ou equivalente</t>
          </r>
        </is>
      </c>
      <c r="C4848" s="18" t="inlineStr">
        <is>
          <r>
            <t xml:space="preserve">SP Obras</t>
          </r>
        </is>
      </c>
      <c r="D4848" s="18" t="inlineStr">
        <is>
          <r>
            <t xml:space="preserve">UN</t>
          </r>
        </is>
      </c>
      <c r="E4848" s="20" t="n">
        <v>0.5</v>
      </c>
      <c r="F4848" s="21" t="n">
        <v>2.17</v>
      </c>
      <c r="G4848" s="21" t="n">
        <f>ROUND(ROUND(E4848,4)*F4848,2)</f>
        <v>1.09</v>
      </c>
    </row>
    <row r="4849" customHeight="1" ht="38">
      <c r="A4849" s="18" t="inlineStr">
        <is>
          <r>
            <t xml:space="preserve">J.02.000.028058</t>
          </r>
        </is>
      </c>
      <c r="B4849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4849" s="18" t="inlineStr">
        <is>
          <r>
            <t xml:space="preserve">SP Obras</t>
          </r>
        </is>
      </c>
      <c r="D4849" s="18" t="inlineStr">
        <is>
          <r>
            <t xml:space="preserve">L</t>
          </r>
        </is>
      </c>
      <c r="E4849" s="20" t="n">
        <v>0.25</v>
      </c>
      <c r="F4849" s="21" t="n">
        <v>39.44</v>
      </c>
      <c r="G4849" s="21" t="n">
        <f>ROUND(ROUND(E4849,4)*F4849,2)</f>
        <v>9.86</v>
      </c>
    </row>
    <row r="4850" customHeight="1" ht="15">
      <c r="A4850" s="2" t="inlineStr"/>
      <c r="B4850" s="2" t="inlineStr"/>
      <c r="C4850" s="2" t="inlineStr"/>
      <c r="D4850" s="2" t="inlineStr"/>
      <c r="E4850" s="22" t="inlineStr">
        <is>
          <r>
            <t xml:space="preserve">TOTAL Material:</t>
          </r>
        </is>
      </c>
      <c r="F4850" s="22" t="inlineStr"/>
      <c r="G4850" s="23" t="n">
        <f>SUM(G4847:G4849)</f>
        <v>19.27</v>
      </c>
    </row>
    <row r="4851" customHeight="1" ht="15">
      <c r="A4851" s="16" t="inlineStr">
        <is>
          <r>
            <t xml:space="preserve">Mão de Obra</t>
          </r>
        </is>
      </c>
      <c r="B4851" s="16" t="inlineStr"/>
      <c r="C4851" s="17" t="inlineStr">
        <is>
          <r>
            <t xml:space="preserve">FONTE</t>
          </r>
        </is>
      </c>
      <c r="D4851" s="17" t="inlineStr">
        <is>
          <r>
            <t xml:space="preserve">UNID</t>
          </r>
        </is>
      </c>
      <c r="E4851" s="17" t="inlineStr">
        <is>
          <r>
            <t xml:space="preserve">COEFICIENTE</t>
          </r>
        </is>
      </c>
      <c r="F4851" s="17" t="inlineStr">
        <is>
          <r>
            <t xml:space="preserve">PREÇO UNITÁRIO</t>
          </r>
        </is>
      </c>
      <c r="G4851" s="17" t="inlineStr">
        <is>
          <r>
            <t xml:space="preserve">TOTAL</t>
          </r>
        </is>
      </c>
    </row>
    <row r="4852" customHeight="1" ht="29">
      <c r="A4852" s="18" t="inlineStr">
        <is>
          <r>
            <t xml:space="preserve">B.01.000.010141</t>
          </r>
        </is>
      </c>
      <c r="B4852" s="19" t="inlineStr">
        <is>
          <r>
            <t xml:space="preserve">Ajudante de pintor</t>
          </r>
        </is>
      </c>
      <c r="C4852" s="18" t="inlineStr">
        <is>
          <r>
            <t xml:space="preserve">SP Obras</t>
          </r>
        </is>
      </c>
      <c r="D4852" s="18" t="inlineStr">
        <is>
          <r>
            <t xml:space="preserve">H</t>
          </r>
        </is>
      </c>
      <c r="E4852" s="20" t="n">
        <v>0.6</v>
      </c>
      <c r="F4852" s="21" t="n">
        <v>20.4363</v>
      </c>
      <c r="G4852" s="21" t="n">
        <f>ROUND(ROUND(E4852,4)*F4852,2)</f>
        <v>12.26</v>
      </c>
    </row>
    <row r="4853" customHeight="1" ht="29">
      <c r="A4853" s="18" t="inlineStr">
        <is>
          <r>
            <t xml:space="preserve">B.01.000.010140</t>
          </r>
        </is>
      </c>
      <c r="B4853" s="19" t="inlineStr">
        <is>
          <r>
            <t xml:space="preserve">Pintor</t>
          </r>
        </is>
      </c>
      <c r="C4853" s="18" t="inlineStr">
        <is>
          <r>
            <t xml:space="preserve">SP Obras</t>
          </r>
        </is>
      </c>
      <c r="D4853" s="18" t="inlineStr">
        <is>
          <r>
            <t xml:space="preserve">H</t>
          </r>
        </is>
      </c>
      <c r="E4853" s="20" t="n">
        <v>0.6</v>
      </c>
      <c r="F4853" s="21" t="n">
        <v>29.8021</v>
      </c>
      <c r="G4853" s="21" t="n">
        <f>ROUND(ROUND(E4853,4)*F4853,2)</f>
        <v>17.88</v>
      </c>
    </row>
    <row r="4854" customHeight="1" ht="15">
      <c r="A4854" s="2" t="inlineStr"/>
      <c r="B4854" s="2" t="inlineStr"/>
      <c r="C4854" s="2" t="inlineStr"/>
      <c r="D4854" s="2" t="inlineStr"/>
      <c r="E4854" s="22" t="inlineStr">
        <is>
          <r>
            <t xml:space="preserve">TOTAL Mão de Obra:</t>
          </r>
        </is>
      </c>
      <c r="F4854" s="22" t="inlineStr"/>
      <c r="G4854" s="23" t="n">
        <f>SUM(G4852:G4853)</f>
        <v>30.14</v>
      </c>
    </row>
    <row r="4855" customHeight="1" ht="15">
      <c r="A4855" s="2" t="inlineStr"/>
      <c r="B4855" s="2" t="inlineStr"/>
      <c r="C4855" s="2" t="inlineStr"/>
      <c r="D4855" s="2" t="inlineStr"/>
      <c r="E4855" s="24" t="inlineStr">
        <is>
          <r>
            <t xml:space="preserve">VALOR:</t>
          </r>
        </is>
      </c>
      <c r="F4855" s="24" t="inlineStr"/>
      <c r="G4855" s="25" t="n">
        <f>ROUND(SUM(G4850,G4854),2)</f>
        <v>49.41</v>
      </c>
    </row>
    <row r="4856" customHeight="1" ht="10">
      <c r="A4856" s="2" t="inlineStr"/>
      <c r="B4856" s="2" t="inlineStr"/>
      <c r="C4856" s="2" t="inlineStr"/>
      <c r="D4856" s="2" t="inlineStr"/>
      <c r="E4856" s="14" t="inlineStr"/>
      <c r="F4856" s="14" t="inlineStr"/>
      <c r="G4856" s="14" t="inlineStr"/>
    </row>
    <row r="4857" customHeight="1" ht="20">
      <c r="A4857" s="15" t="inlineStr">
        <is>
          <r>
            <t xml:space="preserve">5.11.1. ​03.03.040​ Demolição manual de revestimento em massa de parede ou teto​ (M2)</t>
          </r>
        </is>
      </c>
      <c r="B4857" s="15" t="inlineStr"/>
      <c r="C4857" s="15" t="inlineStr"/>
      <c r="D4857" s="15" t="inlineStr"/>
      <c r="E4857" s="15" t="inlineStr"/>
      <c r="F4857" s="15" t="inlineStr"/>
      <c r="G4857" s="15" t="inlineStr"/>
    </row>
    <row r="4858" customHeight="1" ht="15">
      <c r="A4858" s="16" t="inlineStr">
        <is>
          <r>
            <t xml:space="preserve">Mão de Obra</t>
          </r>
        </is>
      </c>
      <c r="B4858" s="16" t="inlineStr"/>
      <c r="C4858" s="17" t="inlineStr">
        <is>
          <r>
            <t xml:space="preserve">FONTE</t>
          </r>
        </is>
      </c>
      <c r="D4858" s="17" t="inlineStr">
        <is>
          <r>
            <t xml:space="preserve">UNID</t>
          </r>
        </is>
      </c>
      <c r="E4858" s="17" t="inlineStr">
        <is>
          <r>
            <t xml:space="preserve">COEFICIENTE</t>
          </r>
        </is>
      </c>
      <c r="F4858" s="17" t="inlineStr">
        <is>
          <r>
            <t xml:space="preserve">PREÇO UNITÁRIO</t>
          </r>
        </is>
      </c>
      <c r="G4858" s="17" t="inlineStr">
        <is>
          <r>
            <t xml:space="preserve">TOTAL</t>
          </r>
        </is>
      </c>
    </row>
    <row r="4859" customHeight="1" ht="29">
      <c r="A4859" s="18" t="inlineStr">
        <is>
          <r>
            <t xml:space="preserve">B.01.000.010146</t>
          </r>
        </is>
      </c>
      <c r="B4859" s="19" t="inlineStr">
        <is>
          <r>
            <t xml:space="preserve">Servente</t>
          </r>
        </is>
      </c>
      <c r="C4859" s="18" t="inlineStr">
        <is>
          <r>
            <t xml:space="preserve">SP Obras</t>
          </r>
        </is>
      </c>
      <c r="D4859" s="18" t="inlineStr">
        <is>
          <r>
            <t xml:space="preserve">H</t>
          </r>
        </is>
      </c>
      <c r="E4859" s="20" t="n">
        <v>0.3</v>
      </c>
      <c r="F4859" s="21" t="n">
        <v>20.4363</v>
      </c>
      <c r="G4859" s="21" t="n">
        <f>ROUND(ROUND(E4859,4)*F4859,2)</f>
        <v>6.13</v>
      </c>
    </row>
    <row r="4860" customHeight="1" ht="15">
      <c r="A4860" s="2" t="inlineStr"/>
      <c r="B4860" s="2" t="inlineStr"/>
      <c r="C4860" s="2" t="inlineStr"/>
      <c r="D4860" s="2" t="inlineStr"/>
      <c r="E4860" s="22" t="inlineStr">
        <is>
          <r>
            <t xml:space="preserve">TOTAL Mão de Obra:</t>
          </r>
        </is>
      </c>
      <c r="F4860" s="22" t="inlineStr"/>
      <c r="G4860" s="23" t="n">
        <f>SUM(G4859:G4859)</f>
        <v>6.13</v>
      </c>
    </row>
    <row r="4861" customHeight="1" ht="15">
      <c r="A4861" s="2" t="inlineStr"/>
      <c r="B4861" s="2" t="inlineStr"/>
      <c r="C4861" s="2" t="inlineStr"/>
      <c r="D4861" s="2" t="inlineStr"/>
      <c r="E4861" s="24" t="inlineStr">
        <is>
          <r>
            <t xml:space="preserve">VALOR:</t>
          </r>
        </is>
      </c>
      <c r="F4861" s="24" t="inlineStr"/>
      <c r="G4861" s="25" t="n">
        <f>ROUND(SUM(G4860),2)</f>
        <v>6.13</v>
      </c>
    </row>
    <row r="4862" customHeight="1" ht="10">
      <c r="A4862" s="2" t="inlineStr"/>
      <c r="B4862" s="2" t="inlineStr"/>
      <c r="C4862" s="2" t="inlineStr"/>
      <c r="D4862" s="2" t="inlineStr"/>
      <c r="E4862" s="14" t="inlineStr"/>
      <c r="F4862" s="14" t="inlineStr"/>
      <c r="G4862" s="14" t="inlineStr"/>
    </row>
    <row r="4863" customHeight="1" ht="20">
      <c r="A4863" s="15" t="inlineStr">
        <is>
          <r>
            <t xml:space="preserve">5.11.2. ​03.04.020​ Demolição manual de revestimento cerâmico, incluindo a base​ (M2)</t>
          </r>
        </is>
      </c>
      <c r="B4863" s="15" t="inlineStr"/>
      <c r="C4863" s="15" t="inlineStr"/>
      <c r="D4863" s="15" t="inlineStr"/>
      <c r="E4863" s="15" t="inlineStr"/>
      <c r="F4863" s="15" t="inlineStr"/>
      <c r="G4863" s="15" t="inlineStr"/>
    </row>
    <row r="4864" customHeight="1" ht="15">
      <c r="A4864" s="16" t="inlineStr">
        <is>
          <r>
            <t xml:space="preserve">Mão de Obra</t>
          </r>
        </is>
      </c>
      <c r="B4864" s="16" t="inlineStr"/>
      <c r="C4864" s="17" t="inlineStr">
        <is>
          <r>
            <t xml:space="preserve">FONTE</t>
          </r>
        </is>
      </c>
      <c r="D4864" s="17" t="inlineStr">
        <is>
          <r>
            <t xml:space="preserve">UNID</t>
          </r>
        </is>
      </c>
      <c r="E4864" s="17" t="inlineStr">
        <is>
          <r>
            <t xml:space="preserve">COEFICIENTE</t>
          </r>
        </is>
      </c>
      <c r="F4864" s="17" t="inlineStr">
        <is>
          <r>
            <t xml:space="preserve">PREÇO UNITÁRIO</t>
          </r>
        </is>
      </c>
      <c r="G4864" s="17" t="inlineStr">
        <is>
          <r>
            <t xml:space="preserve">TOTAL</t>
          </r>
        </is>
      </c>
    </row>
    <row r="4865" customHeight="1" ht="29">
      <c r="A4865" s="18" t="inlineStr">
        <is>
          <r>
            <t xml:space="preserve">B.01.000.010146</t>
          </r>
        </is>
      </c>
      <c r="B4865" s="19" t="inlineStr">
        <is>
          <r>
            <t xml:space="preserve">Servente</t>
          </r>
        </is>
      </c>
      <c r="C4865" s="18" t="inlineStr">
        <is>
          <r>
            <t xml:space="preserve">SP Obras</t>
          </r>
        </is>
      </c>
      <c r="D4865" s="18" t="inlineStr">
        <is>
          <r>
            <t xml:space="preserve">H</t>
          </r>
        </is>
      </c>
      <c r="E4865" s="20" t="n">
        <v>0.6</v>
      </c>
      <c r="F4865" s="21" t="n">
        <v>20.4363</v>
      </c>
      <c r="G4865" s="21" t="n">
        <f>ROUND(ROUND(E4865,4)*F4865,2)</f>
        <v>12.26</v>
      </c>
    </row>
    <row r="4866" customHeight="1" ht="15">
      <c r="A4866" s="2" t="inlineStr"/>
      <c r="B4866" s="2" t="inlineStr"/>
      <c r="C4866" s="2" t="inlineStr"/>
      <c r="D4866" s="2" t="inlineStr"/>
      <c r="E4866" s="22" t="inlineStr">
        <is>
          <r>
            <t xml:space="preserve">TOTAL Mão de Obra:</t>
          </r>
        </is>
      </c>
      <c r="F4866" s="22" t="inlineStr"/>
      <c r="G4866" s="23" t="n">
        <f>SUM(G4865:G4865)</f>
        <v>12.26</v>
      </c>
    </row>
    <row r="4867" customHeight="1" ht="15">
      <c r="A4867" s="2" t="inlineStr"/>
      <c r="B4867" s="2" t="inlineStr"/>
      <c r="C4867" s="2" t="inlineStr"/>
      <c r="D4867" s="2" t="inlineStr"/>
      <c r="E4867" s="24" t="inlineStr">
        <is>
          <r>
            <t xml:space="preserve">VALOR:</t>
          </r>
        </is>
      </c>
      <c r="F4867" s="24" t="inlineStr"/>
      <c r="G4867" s="25" t="n">
        <f>ROUND(SUM(G4866),2)</f>
        <v>12.26</v>
      </c>
    </row>
    <row r="4868" customHeight="1" ht="10">
      <c r="A4868" s="2" t="inlineStr"/>
      <c r="B4868" s="2" t="inlineStr"/>
      <c r="C4868" s="2" t="inlineStr"/>
      <c r="D4868" s="2" t="inlineStr"/>
      <c r="E4868" s="14" t="inlineStr"/>
      <c r="F4868" s="14" t="inlineStr"/>
      <c r="G4868" s="14" t="inlineStr"/>
    </row>
    <row r="4869" customHeight="1" ht="20">
      <c r="A4869" s="15" t="inlineStr">
        <is>
          <r>
            <t xml:space="preserve">5.11.3. ​03.04.040​ Demolição manual de rodapé, soleira ou peitoril, em material cerâmico e/ou ladrilho hidráulico, incluindo a base​ (M)</t>
          </r>
        </is>
      </c>
      <c r="B4869" s="15" t="inlineStr"/>
      <c r="C4869" s="15" t="inlineStr"/>
      <c r="D4869" s="15" t="inlineStr"/>
      <c r="E4869" s="15" t="inlineStr"/>
      <c r="F4869" s="15" t="inlineStr"/>
      <c r="G4869" s="15" t="inlineStr"/>
    </row>
    <row r="4870" customHeight="1" ht="15">
      <c r="A4870" s="16" t="inlineStr">
        <is>
          <r>
            <t xml:space="preserve">Mão de Obra</t>
          </r>
        </is>
      </c>
      <c r="B4870" s="16" t="inlineStr"/>
      <c r="C4870" s="17" t="inlineStr">
        <is>
          <r>
            <t xml:space="preserve">FONTE</t>
          </r>
        </is>
      </c>
      <c r="D4870" s="17" t="inlineStr">
        <is>
          <r>
            <t xml:space="preserve">UNID</t>
          </r>
        </is>
      </c>
      <c r="E4870" s="17" t="inlineStr">
        <is>
          <r>
            <t xml:space="preserve">COEFICIENTE</t>
          </r>
        </is>
      </c>
      <c r="F4870" s="17" t="inlineStr">
        <is>
          <r>
            <t xml:space="preserve">PREÇO UNITÁRIO</t>
          </r>
        </is>
      </c>
      <c r="G4870" s="17" t="inlineStr">
        <is>
          <r>
            <t xml:space="preserve">TOTAL</t>
          </r>
        </is>
      </c>
    </row>
    <row r="4871" customHeight="1" ht="29">
      <c r="A4871" s="18" t="inlineStr">
        <is>
          <r>
            <t xml:space="preserve">B.01.000.010146</t>
          </r>
        </is>
      </c>
      <c r="B4871" s="19" t="inlineStr">
        <is>
          <r>
            <t xml:space="preserve">Servente</t>
          </r>
        </is>
      </c>
      <c r="C4871" s="18" t="inlineStr">
        <is>
          <r>
            <t xml:space="preserve">SP Obras</t>
          </r>
        </is>
      </c>
      <c r="D4871" s="18" t="inlineStr">
        <is>
          <r>
            <t xml:space="preserve">H</t>
          </r>
        </is>
      </c>
      <c r="E4871" s="20" t="n">
        <v>0.15</v>
      </c>
      <c r="F4871" s="21" t="n">
        <v>20.4363</v>
      </c>
      <c r="G4871" s="21" t="n">
        <f>ROUND(ROUND(E4871,4)*F4871,2)</f>
        <v>3.07</v>
      </c>
    </row>
    <row r="4872" customHeight="1" ht="15">
      <c r="A4872" s="2" t="inlineStr"/>
      <c r="B4872" s="2" t="inlineStr"/>
      <c r="C4872" s="2" t="inlineStr"/>
      <c r="D4872" s="2" t="inlineStr"/>
      <c r="E4872" s="22" t="inlineStr">
        <is>
          <r>
            <t xml:space="preserve">TOTAL Mão de Obra:</t>
          </r>
        </is>
      </c>
      <c r="F4872" s="22" t="inlineStr"/>
      <c r="G4872" s="23" t="n">
        <f>SUM(G4871:G4871)</f>
        <v>3.07</v>
      </c>
    </row>
    <row r="4873" customHeight="1" ht="15">
      <c r="A4873" s="2" t="inlineStr"/>
      <c r="B4873" s="2" t="inlineStr"/>
      <c r="C4873" s="2" t="inlineStr"/>
      <c r="D4873" s="2" t="inlineStr"/>
      <c r="E4873" s="24" t="inlineStr">
        <is>
          <r>
            <t xml:space="preserve">VALOR:</t>
          </r>
        </is>
      </c>
      <c r="F4873" s="24" t="inlineStr"/>
      <c r="G4873" s="25" t="n">
        <f>ROUND(SUM(G4872),2)</f>
        <v>3.07</v>
      </c>
    </row>
    <row r="4874" customHeight="1" ht="10">
      <c r="A4874" s="2" t="inlineStr"/>
      <c r="B4874" s="2" t="inlineStr"/>
      <c r="C4874" s="2" t="inlineStr"/>
      <c r="D4874" s="2" t="inlineStr"/>
      <c r="E4874" s="14" t="inlineStr"/>
      <c r="F4874" s="14" t="inlineStr"/>
      <c r="G4874" s="14" t="inlineStr"/>
    </row>
    <row r="4875" customHeight="1" ht="20">
      <c r="A4875" s="15" t="inlineStr">
        <is>
          <r>
            <t xml:space="preserve">5.11.4. ​05.07.040​ Remoção de entulho separado de obra com caçamba metálica - terra, alvenaria, concreto, argamassa, madeira, papel, plástico ou metal​ (M3)</t>
          </r>
        </is>
      </c>
      <c r="B4875" s="15" t="inlineStr"/>
      <c r="C4875" s="15" t="inlineStr"/>
      <c r="D4875" s="15" t="inlineStr"/>
      <c r="E4875" s="15" t="inlineStr"/>
      <c r="F4875" s="15" t="inlineStr"/>
      <c r="G4875" s="15" t="inlineStr"/>
    </row>
    <row r="4876" customHeight="1" ht="15">
      <c r="A4876" s="16" t="inlineStr">
        <is>
          <r>
            <t xml:space="preserve">Mão de Obra</t>
          </r>
        </is>
      </c>
      <c r="B4876" s="16" t="inlineStr"/>
      <c r="C4876" s="17" t="inlineStr">
        <is>
          <r>
            <t xml:space="preserve">FONTE</t>
          </r>
        </is>
      </c>
      <c r="D4876" s="17" t="inlineStr">
        <is>
          <r>
            <t xml:space="preserve">UNID</t>
          </r>
        </is>
      </c>
      <c r="E4876" s="17" t="inlineStr">
        <is>
          <r>
            <t xml:space="preserve">COEFICIENTE</t>
          </r>
        </is>
      </c>
      <c r="F4876" s="17" t="inlineStr">
        <is>
          <r>
            <t xml:space="preserve">PREÇO UNITÁRIO</t>
          </r>
        </is>
      </c>
      <c r="G4876" s="17" t="inlineStr">
        <is>
          <r>
            <t xml:space="preserve">TOTAL</t>
          </r>
        </is>
      </c>
    </row>
    <row r="4877" customHeight="1" ht="29">
      <c r="A4877" s="18" t="inlineStr">
        <is>
          <r>
            <t xml:space="preserve">B.01.000.010146</t>
          </r>
        </is>
      </c>
      <c r="B4877" s="19" t="inlineStr">
        <is>
          <r>
            <t xml:space="preserve">Servente</t>
          </r>
        </is>
      </c>
      <c r="C4877" s="18" t="inlineStr">
        <is>
          <r>
            <t xml:space="preserve">SP Obras</t>
          </r>
        </is>
      </c>
      <c r="D4877" s="18" t="inlineStr">
        <is>
          <r>
            <t xml:space="preserve">H</t>
          </r>
        </is>
      </c>
      <c r="E4877" s="20" t="n">
        <v>0.6</v>
      </c>
      <c r="F4877" s="21" t="n">
        <v>20.4363</v>
      </c>
      <c r="G4877" s="21" t="n">
        <f>ROUND(ROUND(E4877,4)*F4877,2)</f>
        <v>12.26</v>
      </c>
    </row>
    <row r="4878" customHeight="1" ht="15">
      <c r="A4878" s="2" t="inlineStr"/>
      <c r="B4878" s="2" t="inlineStr"/>
      <c r="C4878" s="2" t="inlineStr"/>
      <c r="D4878" s="2" t="inlineStr"/>
      <c r="E4878" s="22" t="inlineStr">
        <is>
          <r>
            <t xml:space="preserve">TOTAL Mão de Obra:</t>
          </r>
        </is>
      </c>
      <c r="F4878" s="22" t="inlineStr"/>
      <c r="G4878" s="23" t="n">
        <f>SUM(G4877:G4877)</f>
        <v>12.26</v>
      </c>
    </row>
    <row r="4879" customHeight="1" ht="15">
      <c r="A4879" s="16" t="inlineStr">
        <is>
          <r>
            <t xml:space="preserve">Serviço</t>
          </r>
        </is>
      </c>
      <c r="B4879" s="16" t="inlineStr"/>
      <c r="C4879" s="17" t="inlineStr">
        <is>
          <r>
            <t xml:space="preserve">FONTE</t>
          </r>
        </is>
      </c>
      <c r="D4879" s="17" t="inlineStr">
        <is>
          <r>
            <t xml:space="preserve">UNID</t>
          </r>
        </is>
      </c>
      <c r="E4879" s="17" t="inlineStr">
        <is>
          <r>
            <t xml:space="preserve">COEFICIENTE</t>
          </r>
        </is>
      </c>
      <c r="F4879" s="17" t="inlineStr">
        <is>
          <r>
            <t xml:space="preserve">PREÇO UNITÁRIO</t>
          </r>
        </is>
      </c>
      <c r="G4879" s="17" t="inlineStr">
        <is>
          <r>
            <t xml:space="preserve">TOTAL</t>
          </r>
        </is>
      </c>
    </row>
    <row r="4880" customHeight="1" ht="29">
      <c r="A4880" s="18" t="inlineStr">
        <is>
          <r>
            <t xml:space="preserve">A.05.000.020358</t>
          </r>
        </is>
      </c>
      <c r="B4880" s="19" t="inlineStr">
        <is>
          <r>
            <t xml:space="preserve">Remoção de entulho de obra, terra, alvenaria, concreto, argamassa, madeira, papel, plástico, metal, capacidade de 4m³</t>
          </r>
        </is>
      </c>
      <c r="C4880" s="18" t="inlineStr">
        <is>
          <r>
            <t xml:space="preserve">SP Obras</t>
          </r>
        </is>
      </c>
      <c r="D4880" s="18" t="inlineStr">
        <is>
          <r>
            <t xml:space="preserve">M3</t>
          </r>
        </is>
      </c>
      <c r="E4880" s="20" t="n">
        <v>1.0</v>
      </c>
      <c r="F4880" s="21" t="n">
        <v>98.52</v>
      </c>
      <c r="G4880" s="21" t="n">
        <f>ROUND(ROUND(E4880,4)*F4880,2)</f>
        <v>98.52</v>
      </c>
    </row>
    <row r="4881" customHeight="1" ht="15">
      <c r="A4881" s="2" t="inlineStr"/>
      <c r="B4881" s="2" t="inlineStr"/>
      <c r="C4881" s="2" t="inlineStr"/>
      <c r="D4881" s="2" t="inlineStr"/>
      <c r="E4881" s="22" t="inlineStr">
        <is>
          <r>
            <t xml:space="preserve">TOTAL Serviço:</t>
          </r>
        </is>
      </c>
      <c r="F4881" s="22" t="inlineStr"/>
      <c r="G4881" s="23" t="n">
        <f>SUM(G4880:G4880)</f>
        <v>98.52</v>
      </c>
    </row>
    <row r="4882" customHeight="1" ht="15">
      <c r="A4882" s="2" t="inlineStr"/>
      <c r="B4882" s="2" t="inlineStr"/>
      <c r="C4882" s="2" t="inlineStr"/>
      <c r="D4882" s="2" t="inlineStr"/>
      <c r="E4882" s="24" t="inlineStr">
        <is>
          <r>
            <t xml:space="preserve">VALOR:</t>
          </r>
        </is>
      </c>
      <c r="F4882" s="24" t="inlineStr"/>
      <c r="G4882" s="25" t="n">
        <f>ROUND(SUM(G4878,G4881),2)</f>
        <v>110.78</v>
      </c>
    </row>
    <row r="4883" customHeight="1" ht="10">
      <c r="A4883" s="2" t="inlineStr"/>
      <c r="B4883" s="2" t="inlineStr"/>
      <c r="C4883" s="2" t="inlineStr"/>
      <c r="D4883" s="2" t="inlineStr"/>
      <c r="E4883" s="14" t="inlineStr"/>
      <c r="F4883" s="14" t="inlineStr"/>
      <c r="G4883" s="14" t="inlineStr"/>
    </row>
    <row r="4884" customHeight="1" ht="20">
      <c r="A4884" s="15" t="inlineStr">
        <is>
          <r>
            <t xml:space="preserve">5.11.5. ​17.02.020​ Chapisco​ (M2)</t>
          </r>
        </is>
      </c>
      <c r="B4884" s="15" t="inlineStr"/>
      <c r="C4884" s="15" t="inlineStr"/>
      <c r="D4884" s="15" t="inlineStr"/>
      <c r="E4884" s="15" t="inlineStr"/>
      <c r="F4884" s="15" t="inlineStr"/>
      <c r="G4884" s="15" t="inlineStr"/>
    </row>
    <row r="4885" customHeight="1" ht="15">
      <c r="A4885" s="16" t="inlineStr">
        <is>
          <r>
            <t xml:space="preserve">Equipamento</t>
          </r>
        </is>
      </c>
      <c r="B4885" s="16" t="inlineStr"/>
      <c r="C4885" s="17" t="inlineStr">
        <is>
          <r>
            <t xml:space="preserve">FONTE</t>
          </r>
        </is>
      </c>
      <c r="D4885" s="17" t="inlineStr">
        <is>
          <r>
            <t xml:space="preserve">UNID</t>
          </r>
        </is>
      </c>
      <c r="E4885" s="17" t="inlineStr">
        <is>
          <r>
            <t xml:space="preserve">COEFICIENTE</t>
          </r>
        </is>
      </c>
      <c r="F4885" s="17" t="inlineStr">
        <is>
          <r>
            <t xml:space="preserve">PREÇO UNITÁRIO</t>
          </r>
        </is>
      </c>
      <c r="G4885" s="17" t="inlineStr">
        <is>
          <r>
            <t xml:space="preserve">TOTAL</t>
          </r>
        </is>
      </c>
    </row>
    <row r="4886" customHeight="1" ht="29">
      <c r="A4886" s="18" t="inlineStr">
        <is>
          <r>
            <t xml:space="preserve">S.01.000.080125</t>
          </r>
        </is>
      </c>
      <c r="B488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886" s="18" t="inlineStr">
        <is>
          <r>
            <t xml:space="preserve">SP Obras</t>
          </r>
        </is>
      </c>
      <c r="D4886" s="18" t="inlineStr">
        <is>
          <r>
            <t xml:space="preserve">H</t>
          </r>
        </is>
      </c>
      <c r="E4886" s="20" t="n">
        <v>0.0022</v>
      </c>
      <c r="F4886" s="21" t="n">
        <v>29.83</v>
      </c>
      <c r="G4886" s="21" t="n">
        <f>ROUND(ROUND(E4886,4)*F4886,2)</f>
        <v>0.07</v>
      </c>
    </row>
    <row r="4887" customHeight="1" ht="15">
      <c r="A4887" s="2" t="inlineStr"/>
      <c r="B4887" s="2" t="inlineStr"/>
      <c r="C4887" s="2" t="inlineStr"/>
      <c r="D4887" s="2" t="inlineStr"/>
      <c r="E4887" s="22" t="inlineStr">
        <is>
          <r>
            <t xml:space="preserve">TOTAL Equipamento:</t>
          </r>
        </is>
      </c>
      <c r="F4887" s="22" t="inlineStr"/>
      <c r="G4887" s="23" t="n">
        <f>SUM(G4886:G4886)</f>
        <v>0.07</v>
      </c>
    </row>
    <row r="4888" customHeight="1" ht="15">
      <c r="A4888" s="16" t="inlineStr">
        <is>
          <r>
            <t xml:space="preserve">Material</t>
          </r>
        </is>
      </c>
      <c r="B4888" s="16" t="inlineStr"/>
      <c r="C4888" s="17" t="inlineStr">
        <is>
          <r>
            <t xml:space="preserve">FONTE</t>
          </r>
        </is>
      </c>
      <c r="D4888" s="17" t="inlineStr">
        <is>
          <r>
            <t xml:space="preserve">UNID</t>
          </r>
        </is>
      </c>
      <c r="E4888" s="17" t="inlineStr">
        <is>
          <r>
            <t xml:space="preserve">COEFICIENTE</t>
          </r>
        </is>
      </c>
      <c r="F4888" s="17" t="inlineStr">
        <is>
          <r>
            <t xml:space="preserve">PREÇO UNITÁRIO</t>
          </r>
        </is>
      </c>
      <c r="G4888" s="17" t="inlineStr">
        <is>
          <r>
            <t xml:space="preserve">TOTAL</t>
          </r>
        </is>
      </c>
    </row>
    <row r="4889" customHeight="1" ht="29">
      <c r="A4889" s="18" t="inlineStr">
        <is>
          <r>
            <t xml:space="preserve">B.04.000.020503</t>
          </r>
        </is>
      </c>
      <c r="B4889" s="19" t="inlineStr">
        <is>
          <r>
            <t xml:space="preserve">Areia média lavada (a granel caçamba fechada)</t>
          </r>
        </is>
      </c>
      <c r="C4889" s="18" t="inlineStr">
        <is>
          <r>
            <t xml:space="preserve">SP Obras</t>
          </r>
        </is>
      </c>
      <c r="D4889" s="18" t="inlineStr">
        <is>
          <r>
            <t xml:space="preserve">M3</t>
          </r>
        </is>
      </c>
      <c r="E4889" s="20" t="n">
        <v>0.0052</v>
      </c>
      <c r="F4889" s="21" t="n">
        <v>170.0</v>
      </c>
      <c r="G4889" s="21" t="n">
        <f>ROUND(ROUND(E4889,4)*F4889,2)</f>
        <v>0.88</v>
      </c>
    </row>
    <row r="4890" customHeight="1" ht="29">
      <c r="A4890" s="18" t="inlineStr">
        <is>
          <r>
            <t xml:space="preserve">B.02.000.020508</t>
          </r>
        </is>
      </c>
      <c r="B4890" s="19" t="inlineStr">
        <is>
          <r>
            <t xml:space="preserve">Cimento CPII-E-32 (sacos de 50 kg)</t>
          </r>
        </is>
      </c>
      <c r="C4890" s="18" t="inlineStr">
        <is>
          <r>
            <t xml:space="preserve">SP Obras</t>
          </r>
        </is>
      </c>
      <c r="D4890" s="18" t="inlineStr">
        <is>
          <r>
            <t xml:space="preserve">KG</t>
          </r>
        </is>
      </c>
      <c r="E4890" s="20" t="n">
        <v>2.265</v>
      </c>
      <c r="F4890" s="21" t="n">
        <v>0.65</v>
      </c>
      <c r="G4890" s="21" t="n">
        <f>ROUND(ROUND(E4890,4)*F4890,2)</f>
        <v>1.47</v>
      </c>
    </row>
    <row r="4891" customHeight="1" ht="15">
      <c r="A4891" s="2" t="inlineStr"/>
      <c r="B4891" s="2" t="inlineStr"/>
      <c r="C4891" s="2" t="inlineStr"/>
      <c r="D4891" s="2" t="inlineStr"/>
      <c r="E4891" s="22" t="inlineStr">
        <is>
          <r>
            <t xml:space="preserve">TOTAL Material:</t>
          </r>
        </is>
      </c>
      <c r="F4891" s="22" t="inlineStr"/>
      <c r="G4891" s="23" t="n">
        <f>SUM(G4889:G4890)</f>
        <v>2.35</v>
      </c>
    </row>
    <row r="4892" customHeight="1" ht="15">
      <c r="A4892" s="16" t="inlineStr">
        <is>
          <r>
            <t xml:space="preserve">Mão de Obra</t>
          </r>
        </is>
      </c>
      <c r="B4892" s="16" t="inlineStr"/>
      <c r="C4892" s="17" t="inlineStr">
        <is>
          <r>
            <t xml:space="preserve">FONTE</t>
          </r>
        </is>
      </c>
      <c r="D4892" s="17" t="inlineStr">
        <is>
          <r>
            <t xml:space="preserve">UNID</t>
          </r>
        </is>
      </c>
      <c r="E4892" s="17" t="inlineStr">
        <is>
          <r>
            <t xml:space="preserve">COEFICIENTE</t>
          </r>
        </is>
      </c>
      <c r="F4892" s="17" t="inlineStr">
        <is>
          <r>
            <t xml:space="preserve">PREÇO UNITÁRIO</t>
          </r>
        </is>
      </c>
      <c r="G4892" s="17" t="inlineStr">
        <is>
          <r>
            <t xml:space="preserve">TOTAL</t>
          </r>
        </is>
      </c>
    </row>
    <row r="4893" customHeight="1" ht="29">
      <c r="A4893" s="18" t="inlineStr">
        <is>
          <r>
            <t xml:space="preserve">B.01.000.010139</t>
          </r>
        </is>
      </c>
      <c r="B4893" s="19" t="inlineStr">
        <is>
          <r>
            <t xml:space="preserve">Pedreiro</t>
          </r>
        </is>
      </c>
      <c r="C4893" s="18" t="inlineStr">
        <is>
          <r>
            <t xml:space="preserve">SP Obras</t>
          </r>
        </is>
      </c>
      <c r="D4893" s="18" t="inlineStr">
        <is>
          <r>
            <t xml:space="preserve">H</t>
          </r>
        </is>
      </c>
      <c r="E4893" s="20" t="n">
        <v>0.1</v>
      </c>
      <c r="F4893" s="21" t="n">
        <v>24.8727</v>
      </c>
      <c r="G4893" s="21" t="n">
        <f>ROUND(ROUND(E4893,4)*F4893,2)</f>
        <v>2.49</v>
      </c>
    </row>
    <row r="4894" customHeight="1" ht="29">
      <c r="A4894" s="18" t="inlineStr">
        <is>
          <r>
            <t xml:space="preserve">B.01.000.010146</t>
          </r>
        </is>
      </c>
      <c r="B4894" s="19" t="inlineStr">
        <is>
          <r>
            <t xml:space="preserve">Servente</t>
          </r>
        </is>
      </c>
      <c r="C4894" s="18" t="inlineStr">
        <is>
          <r>
            <t xml:space="preserve">SP Obras</t>
          </r>
        </is>
      </c>
      <c r="D4894" s="18" t="inlineStr">
        <is>
          <r>
            <t xml:space="preserve">H</t>
          </r>
        </is>
      </c>
      <c r="E4894" s="20" t="n">
        <v>0.1125</v>
      </c>
      <c r="F4894" s="21" t="n">
        <v>20.4363</v>
      </c>
      <c r="G4894" s="21" t="n">
        <f>ROUND(ROUND(E4894,4)*F4894,2)</f>
        <v>2.3</v>
      </c>
    </row>
    <row r="4895" customHeight="1" ht="15">
      <c r="A4895" s="2" t="inlineStr"/>
      <c r="B4895" s="2" t="inlineStr"/>
      <c r="C4895" s="2" t="inlineStr"/>
      <c r="D4895" s="2" t="inlineStr"/>
      <c r="E4895" s="22" t="inlineStr">
        <is>
          <r>
            <t xml:space="preserve">TOTAL Mão de Obra:</t>
          </r>
        </is>
      </c>
      <c r="F4895" s="22" t="inlineStr"/>
      <c r="G4895" s="23" t="n">
        <f>SUM(G4893:G4894)</f>
        <v>4.79</v>
      </c>
    </row>
    <row r="4896" customHeight="1" ht="15">
      <c r="A4896" s="2" t="inlineStr"/>
      <c r="B4896" s="2" t="inlineStr"/>
      <c r="C4896" s="2" t="inlineStr"/>
      <c r="D4896" s="2" t="inlineStr"/>
      <c r="E4896" s="24" t="inlineStr">
        <is>
          <r>
            <t xml:space="preserve">VALOR:</t>
          </r>
        </is>
      </c>
      <c r="F4896" s="24" t="inlineStr"/>
      <c r="G4896" s="25" t="n">
        <f>ROUND(SUM(G4887,G4891,G4895),2)</f>
        <v>7.21</v>
      </c>
    </row>
    <row r="4897" customHeight="1" ht="10">
      <c r="A4897" s="2" t="inlineStr"/>
      <c r="B4897" s="2" t="inlineStr"/>
      <c r="C4897" s="2" t="inlineStr"/>
      <c r="D4897" s="2" t="inlineStr"/>
      <c r="E4897" s="14" t="inlineStr"/>
      <c r="F4897" s="14" t="inlineStr"/>
      <c r="G4897" s="14" t="inlineStr"/>
    </row>
    <row r="4898" customHeight="1" ht="20">
      <c r="A4898" s="15" t="inlineStr">
        <is>
          <r>
            <t xml:space="preserve">5.11.6. ​17.02.140​ Emboço desempenado com espuma de poliéster​ (M2)</t>
          </r>
        </is>
      </c>
      <c r="B4898" s="15" t="inlineStr"/>
      <c r="C4898" s="15" t="inlineStr"/>
      <c r="D4898" s="15" t="inlineStr"/>
      <c r="E4898" s="15" t="inlineStr"/>
      <c r="F4898" s="15" t="inlineStr"/>
      <c r="G4898" s="15" t="inlineStr"/>
    </row>
    <row r="4899" customHeight="1" ht="15">
      <c r="A4899" s="16" t="inlineStr">
        <is>
          <r>
            <t xml:space="preserve">Equipamento</t>
          </r>
        </is>
      </c>
      <c r="B4899" s="16" t="inlineStr"/>
      <c r="C4899" s="17" t="inlineStr">
        <is>
          <r>
            <t xml:space="preserve">FONTE</t>
          </r>
        </is>
      </c>
      <c r="D4899" s="17" t="inlineStr">
        <is>
          <r>
            <t xml:space="preserve">UNID</t>
          </r>
        </is>
      </c>
      <c r="E4899" s="17" t="inlineStr">
        <is>
          <r>
            <t xml:space="preserve">COEFICIENTE</t>
          </r>
        </is>
      </c>
      <c r="F4899" s="17" t="inlineStr">
        <is>
          <r>
            <t xml:space="preserve">PREÇO UNITÁRIO</t>
          </r>
        </is>
      </c>
      <c r="G4899" s="17" t="inlineStr">
        <is>
          <r>
            <t xml:space="preserve">TOTAL</t>
          </r>
        </is>
      </c>
    </row>
    <row r="4900" customHeight="1" ht="29">
      <c r="A4900" s="18" t="inlineStr">
        <is>
          <r>
            <t xml:space="preserve">S.01.000.080125</t>
          </r>
        </is>
      </c>
      <c r="B490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4900" s="18" t="inlineStr">
        <is>
          <r>
            <t xml:space="preserve">SP Obras</t>
          </r>
        </is>
      </c>
      <c r="D4900" s="18" t="inlineStr">
        <is>
          <r>
            <t xml:space="preserve">H</t>
          </r>
        </is>
      </c>
      <c r="E4900" s="20" t="n">
        <v>0.0086</v>
      </c>
      <c r="F4900" s="21" t="n">
        <v>29.83</v>
      </c>
      <c r="G4900" s="21" t="n">
        <f>ROUND(ROUND(E4900,4)*F4900,2)</f>
        <v>0.26</v>
      </c>
    </row>
    <row r="4901" customHeight="1" ht="15">
      <c r="A4901" s="2" t="inlineStr"/>
      <c r="B4901" s="2" t="inlineStr"/>
      <c r="C4901" s="2" t="inlineStr"/>
      <c r="D4901" s="2" t="inlineStr"/>
      <c r="E4901" s="22" t="inlineStr">
        <is>
          <r>
            <t xml:space="preserve">TOTAL Equipamento:</t>
          </r>
        </is>
      </c>
      <c r="F4901" s="22" t="inlineStr"/>
      <c r="G4901" s="23" t="n">
        <f>SUM(G4900:G4900)</f>
        <v>0.26</v>
      </c>
    </row>
    <row r="4902" customHeight="1" ht="15">
      <c r="A4902" s="16" t="inlineStr">
        <is>
          <r>
            <t xml:space="preserve">Material</t>
          </r>
        </is>
      </c>
      <c r="B4902" s="16" t="inlineStr"/>
      <c r="C4902" s="17" t="inlineStr">
        <is>
          <r>
            <t xml:space="preserve">FONTE</t>
          </r>
        </is>
      </c>
      <c r="D4902" s="17" t="inlineStr">
        <is>
          <r>
            <t xml:space="preserve">UNID</t>
          </r>
        </is>
      </c>
      <c r="E4902" s="17" t="inlineStr">
        <is>
          <r>
            <t xml:space="preserve">COEFICIENTE</t>
          </r>
        </is>
      </c>
      <c r="F4902" s="17" t="inlineStr">
        <is>
          <r>
            <t xml:space="preserve">PREÇO UNITÁRIO</t>
          </r>
        </is>
      </c>
      <c r="G4902" s="17" t="inlineStr">
        <is>
          <r>
            <t xml:space="preserve">TOTAL</t>
          </r>
        </is>
      </c>
    </row>
    <row r="4903" customHeight="1" ht="29">
      <c r="A4903" s="18" t="inlineStr">
        <is>
          <r>
            <t xml:space="preserve">B.04.000.020503</t>
          </r>
        </is>
      </c>
      <c r="B4903" s="19" t="inlineStr">
        <is>
          <r>
            <t xml:space="preserve">Areia média lavada (a granel caçamba fechada)</t>
          </r>
        </is>
      </c>
      <c r="C4903" s="18" t="inlineStr">
        <is>
          <r>
            <t xml:space="preserve">SP Obras</t>
          </r>
        </is>
      </c>
      <c r="D4903" s="18" t="inlineStr">
        <is>
          <r>
            <t xml:space="preserve">M3</t>
          </r>
        </is>
      </c>
      <c r="E4903" s="20" t="n">
        <v>0.0255</v>
      </c>
      <c r="F4903" s="21" t="n">
        <v>170.0</v>
      </c>
      <c r="G4903" s="21" t="n">
        <f>ROUND(ROUND(E4903,4)*F4903,2)</f>
        <v>4.34</v>
      </c>
    </row>
    <row r="4904" customHeight="1" ht="29">
      <c r="A4904" s="18" t="inlineStr">
        <is>
          <r>
            <t xml:space="preserve">B.03.000.020505</t>
          </r>
        </is>
      </c>
      <c r="B4904" s="19" t="inlineStr">
        <is>
          <r>
            <t xml:space="preserve">Cal hidratada (saco de 20 kg)</t>
          </r>
        </is>
      </c>
      <c r="C4904" s="18" t="inlineStr">
        <is>
          <r>
            <t xml:space="preserve">SP Obras</t>
          </r>
        </is>
      </c>
      <c r="D4904" s="18" t="inlineStr">
        <is>
          <r>
            <t xml:space="preserve">KG</t>
          </r>
        </is>
      </c>
      <c r="E4904" s="20" t="n">
        <v>4.54</v>
      </c>
      <c r="F4904" s="21" t="n">
        <v>0.88</v>
      </c>
      <c r="G4904" s="21" t="n">
        <f>ROUND(ROUND(E4904,4)*F4904,2)</f>
        <v>4.0</v>
      </c>
    </row>
    <row r="4905" customHeight="1" ht="29">
      <c r="A4905" s="18" t="inlineStr">
        <is>
          <r>
            <t xml:space="preserve">B.02.000.020508</t>
          </r>
        </is>
      </c>
      <c r="B4905" s="19" t="inlineStr">
        <is>
          <r>
            <t xml:space="preserve">Cimento CPII-E-32 (sacos de 50 kg)</t>
          </r>
        </is>
      </c>
      <c r="C4905" s="18" t="inlineStr">
        <is>
          <r>
            <t xml:space="preserve">SP Obras</t>
          </r>
        </is>
      </c>
      <c r="D4905" s="18" t="inlineStr">
        <is>
          <r>
            <t xml:space="preserve">KG</t>
          </r>
        </is>
      </c>
      <c r="E4905" s="20" t="n">
        <v>2.28</v>
      </c>
      <c r="F4905" s="21" t="n">
        <v>0.65</v>
      </c>
      <c r="G4905" s="21" t="n">
        <f>ROUND(ROUND(E4905,4)*F4905,2)</f>
        <v>1.48</v>
      </c>
    </row>
    <row r="4906" customHeight="1" ht="15">
      <c r="A4906" s="2" t="inlineStr"/>
      <c r="B4906" s="2" t="inlineStr"/>
      <c r="C4906" s="2" t="inlineStr"/>
      <c r="D4906" s="2" t="inlineStr"/>
      <c r="E4906" s="22" t="inlineStr">
        <is>
          <r>
            <t xml:space="preserve">TOTAL Material:</t>
          </r>
        </is>
      </c>
      <c r="F4906" s="22" t="inlineStr"/>
      <c r="G4906" s="23" t="n">
        <f>SUM(G4903:G4905)</f>
        <v>9.82</v>
      </c>
    </row>
    <row r="4907" customHeight="1" ht="15">
      <c r="A4907" s="16" t="inlineStr">
        <is>
          <r>
            <t xml:space="preserve">Mão de Obra</t>
          </r>
        </is>
      </c>
      <c r="B4907" s="16" t="inlineStr"/>
      <c r="C4907" s="17" t="inlineStr">
        <is>
          <r>
            <t xml:space="preserve">FONTE</t>
          </r>
        </is>
      </c>
      <c r="D4907" s="17" t="inlineStr">
        <is>
          <r>
            <t xml:space="preserve">UNID</t>
          </r>
        </is>
      </c>
      <c r="E4907" s="17" t="inlineStr">
        <is>
          <r>
            <t xml:space="preserve">COEFICIENTE</t>
          </r>
        </is>
      </c>
      <c r="F4907" s="17" t="inlineStr">
        <is>
          <r>
            <t xml:space="preserve">PREÇO UNITÁRIO</t>
          </r>
        </is>
      </c>
      <c r="G4907" s="17" t="inlineStr">
        <is>
          <r>
            <t xml:space="preserve">TOTAL</t>
          </r>
        </is>
      </c>
    </row>
    <row r="4908" customHeight="1" ht="29">
      <c r="A4908" s="18" t="inlineStr">
        <is>
          <r>
            <t xml:space="preserve">B.01.000.010139</t>
          </r>
        </is>
      </c>
      <c r="B4908" s="19" t="inlineStr">
        <is>
          <r>
            <t xml:space="preserve">Pedreiro</t>
          </r>
        </is>
      </c>
      <c r="C4908" s="18" t="inlineStr">
        <is>
          <r>
            <t xml:space="preserve">SP Obras</t>
          </r>
        </is>
      </c>
      <c r="D4908" s="18" t="inlineStr">
        <is>
          <r>
            <t xml:space="preserve">H</t>
          </r>
        </is>
      </c>
      <c r="E4908" s="20" t="n">
        <v>0.4</v>
      </c>
      <c r="F4908" s="21" t="n">
        <v>24.8727</v>
      </c>
      <c r="G4908" s="21" t="n">
        <f>ROUND(ROUND(E4908,4)*F4908,2)</f>
        <v>9.95</v>
      </c>
    </row>
    <row r="4909" customHeight="1" ht="29">
      <c r="A4909" s="18" t="inlineStr">
        <is>
          <r>
            <t xml:space="preserve">B.01.000.010146</t>
          </r>
        </is>
      </c>
      <c r="B4909" s="19" t="inlineStr">
        <is>
          <r>
            <t xml:space="preserve">Servente</t>
          </r>
        </is>
      </c>
      <c r="C4909" s="18" t="inlineStr">
        <is>
          <r>
            <t xml:space="preserve">SP Obras</t>
          </r>
        </is>
      </c>
      <c r="D4909" s="18" t="inlineStr">
        <is>
          <r>
            <t xml:space="preserve">H</t>
          </r>
        </is>
      </c>
      <c r="E4909" s="20" t="n">
        <v>0.4</v>
      </c>
      <c r="F4909" s="21" t="n">
        <v>20.4363</v>
      </c>
      <c r="G4909" s="21" t="n">
        <f>ROUND(ROUND(E4909,4)*F4909,2)</f>
        <v>8.17</v>
      </c>
    </row>
    <row r="4910" customHeight="1" ht="15">
      <c r="A4910" s="2" t="inlineStr"/>
      <c r="B4910" s="2" t="inlineStr"/>
      <c r="C4910" s="2" t="inlineStr"/>
      <c r="D4910" s="2" t="inlineStr"/>
      <c r="E4910" s="22" t="inlineStr">
        <is>
          <r>
            <t xml:space="preserve">TOTAL Mão de Obra:</t>
          </r>
        </is>
      </c>
      <c r="F4910" s="22" t="inlineStr"/>
      <c r="G4910" s="23" t="n">
        <f>SUM(G4908:G4909)</f>
        <v>18.12</v>
      </c>
    </row>
    <row r="4911" customHeight="1" ht="15">
      <c r="A4911" s="2" t="inlineStr"/>
      <c r="B4911" s="2" t="inlineStr"/>
      <c r="C4911" s="2" t="inlineStr"/>
      <c r="D4911" s="2" t="inlineStr"/>
      <c r="E4911" s="24" t="inlineStr">
        <is>
          <r>
            <t xml:space="preserve">VALOR:</t>
          </r>
        </is>
      </c>
      <c r="F4911" s="24" t="inlineStr"/>
      <c r="G4911" s="25" t="n">
        <f>ROUND(SUM(G4901,G4906,G4910),2)</f>
        <v>28.21</v>
      </c>
    </row>
    <row r="4912" customHeight="1" ht="10">
      <c r="A4912" s="2" t="inlineStr"/>
      <c r="B4912" s="2" t="inlineStr"/>
      <c r="C4912" s="2" t="inlineStr"/>
      <c r="D4912" s="2" t="inlineStr"/>
      <c r="E4912" s="14" t="inlineStr"/>
      <c r="F4912" s="14" t="inlineStr"/>
      <c r="G4912" s="14" t="inlineStr"/>
    </row>
    <row r="4913" customHeight="1" ht="20">
      <c r="A4913" s="15" t="inlineStr">
        <is>
          <r>
            <t xml:space="preserve">5.11.7. ​18.06.142​ Placa cerâmica esmaltada antiderrapante PEI-5 para área interna com saída para o exterior, grupo de absorção BIIa, resistência química A, assentado com argamassa colante industrializada​ (M2)</t>
          </r>
        </is>
      </c>
      <c r="B4913" s="15" t="inlineStr"/>
      <c r="C4913" s="15" t="inlineStr"/>
      <c r="D4913" s="15" t="inlineStr"/>
      <c r="E4913" s="15" t="inlineStr"/>
      <c r="F4913" s="15" t="inlineStr"/>
      <c r="G4913" s="15" t="inlineStr"/>
    </row>
    <row r="4914" customHeight="1" ht="15">
      <c r="A4914" s="16" t="inlineStr">
        <is>
          <r>
            <t xml:space="preserve">Material</t>
          </r>
        </is>
      </c>
      <c r="B4914" s="16" t="inlineStr"/>
      <c r="C4914" s="17" t="inlineStr">
        <is>
          <r>
            <t xml:space="preserve">FONTE</t>
          </r>
        </is>
      </c>
      <c r="D4914" s="17" t="inlineStr">
        <is>
          <r>
            <t xml:space="preserve">UNID</t>
          </r>
        </is>
      </c>
      <c r="E4914" s="17" t="inlineStr">
        <is>
          <r>
            <t xml:space="preserve">COEFICIENTE</t>
          </r>
        </is>
      </c>
      <c r="F4914" s="17" t="inlineStr">
        <is>
          <r>
            <t xml:space="preserve">PREÇO UNITÁRIO</t>
          </r>
        </is>
      </c>
      <c r="G4914" s="17" t="inlineStr">
        <is>
          <r>
            <t xml:space="preserve">TOTAL</t>
          </r>
        </is>
      </c>
    </row>
    <row r="4915" customHeight="1" ht="38">
      <c r="A4915" s="18" t="inlineStr">
        <is>
          <r>
            <t xml:space="preserve">B.02.000.039032</t>
          </r>
        </is>
      </c>
      <c r="B4915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4915" s="18" t="inlineStr">
        <is>
          <r>
            <t xml:space="preserve">SP Obras</t>
          </r>
        </is>
      </c>
      <c r="D4915" s="18" t="inlineStr">
        <is>
          <r>
            <t xml:space="preserve">KG</t>
          </r>
        </is>
      </c>
      <c r="E4915" s="20" t="n">
        <v>4.4</v>
      </c>
      <c r="F4915" s="21" t="n">
        <v>1.75</v>
      </c>
      <c r="G4915" s="21" t="n">
        <f>ROUND(ROUND(E4915,4)*F4915,2)</f>
        <v>7.7</v>
      </c>
    </row>
    <row r="4916" customHeight="1" ht="38">
      <c r="A4916" s="18" t="inlineStr">
        <is>
          <r>
            <t xml:space="preserve">G.02.000.034523</t>
          </r>
        </is>
      </c>
      <c r="B4916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4916" s="18" t="inlineStr">
        <is>
          <r>
            <t xml:space="preserve">SP Obras</t>
          </r>
        </is>
      </c>
      <c r="D4916" s="18" t="inlineStr">
        <is>
          <r>
            <t xml:space="preserve">M2</t>
          </r>
        </is>
      </c>
      <c r="E4916" s="20" t="n">
        <v>1.1</v>
      </c>
      <c r="F4916" s="21" t="n">
        <v>98.52</v>
      </c>
      <c r="G4916" s="21" t="n">
        <f>ROUND(ROUND(E4916,4)*F4916,2)</f>
        <v>108.37</v>
      </c>
    </row>
    <row r="4917" customHeight="1" ht="15">
      <c r="A4917" s="2" t="inlineStr"/>
      <c r="B4917" s="2" t="inlineStr"/>
      <c r="C4917" s="2" t="inlineStr"/>
      <c r="D4917" s="2" t="inlineStr"/>
      <c r="E4917" s="22" t="inlineStr">
        <is>
          <r>
            <t xml:space="preserve">TOTAL Material:</t>
          </r>
        </is>
      </c>
      <c r="F4917" s="22" t="inlineStr"/>
      <c r="G4917" s="23" t="n">
        <f>SUM(G4915:G4916)</f>
        <v>116.07</v>
      </c>
    </row>
    <row r="4918" customHeight="1" ht="15">
      <c r="A4918" s="16" t="inlineStr">
        <is>
          <r>
            <t xml:space="preserve">Mão de Obra</t>
          </r>
        </is>
      </c>
      <c r="B4918" s="16" t="inlineStr"/>
      <c r="C4918" s="17" t="inlineStr">
        <is>
          <r>
            <t xml:space="preserve">FONTE</t>
          </r>
        </is>
      </c>
      <c r="D4918" s="17" t="inlineStr">
        <is>
          <r>
            <t xml:space="preserve">UNID</t>
          </r>
        </is>
      </c>
      <c r="E4918" s="17" t="inlineStr">
        <is>
          <r>
            <t xml:space="preserve">COEFICIENTE</t>
          </r>
        </is>
      </c>
      <c r="F4918" s="17" t="inlineStr">
        <is>
          <r>
            <t xml:space="preserve">PREÇO UNITÁRIO</t>
          </r>
        </is>
      </c>
      <c r="G4918" s="17" t="inlineStr">
        <is>
          <r>
            <t xml:space="preserve">TOTAL</t>
          </r>
        </is>
      </c>
    </row>
    <row r="4919" customHeight="1" ht="29">
      <c r="A4919" s="18" t="inlineStr">
        <is>
          <r>
            <t xml:space="preserve">B.01.000.010139</t>
          </r>
        </is>
      </c>
      <c r="B4919" s="19" t="inlineStr">
        <is>
          <r>
            <t xml:space="preserve">Pedreiro</t>
          </r>
        </is>
      </c>
      <c r="C4919" s="18" t="inlineStr">
        <is>
          <r>
            <t xml:space="preserve">SP Obras</t>
          </r>
        </is>
      </c>
      <c r="D4919" s="18" t="inlineStr">
        <is>
          <r>
            <t xml:space="preserve">H</t>
          </r>
        </is>
      </c>
      <c r="E4919" s="20" t="n">
        <v>0.44</v>
      </c>
      <c r="F4919" s="21" t="n">
        <v>24.8727</v>
      </c>
      <c r="G4919" s="21" t="n">
        <f>ROUND(ROUND(E4919,4)*F4919,2)</f>
        <v>10.94</v>
      </c>
    </row>
    <row r="4920" customHeight="1" ht="29">
      <c r="A4920" s="18" t="inlineStr">
        <is>
          <r>
            <t xml:space="preserve">B.01.000.010146</t>
          </r>
        </is>
      </c>
      <c r="B4920" s="19" t="inlineStr">
        <is>
          <r>
            <t xml:space="preserve">Servente</t>
          </r>
        </is>
      </c>
      <c r="C4920" s="18" t="inlineStr">
        <is>
          <r>
            <t xml:space="preserve">SP Obras</t>
          </r>
        </is>
      </c>
      <c r="D4920" s="18" t="inlineStr">
        <is>
          <r>
            <t xml:space="preserve">H</t>
          </r>
        </is>
      </c>
      <c r="E4920" s="20" t="n">
        <v>0.22</v>
      </c>
      <c r="F4920" s="21" t="n">
        <v>20.4363</v>
      </c>
      <c r="G4920" s="21" t="n">
        <f>ROUND(ROUND(E4920,4)*F4920,2)</f>
        <v>4.5</v>
      </c>
    </row>
    <row r="4921" customHeight="1" ht="15">
      <c r="A4921" s="2" t="inlineStr"/>
      <c r="B4921" s="2" t="inlineStr"/>
      <c r="C4921" s="2" t="inlineStr"/>
      <c r="D4921" s="2" t="inlineStr"/>
      <c r="E4921" s="22" t="inlineStr">
        <is>
          <r>
            <t xml:space="preserve">TOTAL Mão de Obra:</t>
          </r>
        </is>
      </c>
      <c r="F4921" s="22" t="inlineStr"/>
      <c r="G4921" s="23" t="n">
        <f>SUM(G4919:G4920)</f>
        <v>15.44</v>
      </c>
    </row>
    <row r="4922" customHeight="1" ht="15">
      <c r="A4922" s="2" t="inlineStr"/>
      <c r="B4922" s="2" t="inlineStr"/>
      <c r="C4922" s="2" t="inlineStr"/>
      <c r="D4922" s="2" t="inlineStr"/>
      <c r="E4922" s="24" t="inlineStr">
        <is>
          <r>
            <t xml:space="preserve">VALOR:</t>
          </r>
        </is>
      </c>
      <c r="F4922" s="24" t="inlineStr"/>
      <c r="G4922" s="25" t="n">
        <f>ROUND(SUM(G4917,G4921),2)</f>
        <v>131.51</v>
      </c>
    </row>
    <row r="4923" customHeight="1" ht="10">
      <c r="A4923" s="2" t="inlineStr"/>
      <c r="B4923" s="2" t="inlineStr"/>
      <c r="C4923" s="2" t="inlineStr"/>
      <c r="D4923" s="2" t="inlineStr"/>
      <c r="E4923" s="14" t="inlineStr"/>
      <c r="F4923" s="14" t="inlineStr"/>
      <c r="G4923" s="14" t="inlineStr"/>
    </row>
    <row r="4924" customHeight="1" ht="20">
      <c r="A4924" s="15" t="inlineStr">
        <is>
          <r>
            <t xml:space="preserve">5.11.8.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4924" s="15" t="inlineStr"/>
      <c r="C4924" s="15" t="inlineStr"/>
      <c r="D4924" s="15" t="inlineStr"/>
      <c r="E4924" s="15" t="inlineStr"/>
      <c r="F4924" s="15" t="inlineStr"/>
      <c r="G4924" s="15" t="inlineStr"/>
    </row>
    <row r="4925" customHeight="1" ht="15">
      <c r="A4925" s="16" t="inlineStr">
        <is>
          <r>
            <t xml:space="preserve">Material</t>
          </r>
        </is>
      </c>
      <c r="B4925" s="16" t="inlineStr"/>
      <c r="C4925" s="17" t="inlineStr">
        <is>
          <r>
            <t xml:space="preserve">FONTE</t>
          </r>
        </is>
      </c>
      <c r="D4925" s="17" t="inlineStr">
        <is>
          <r>
            <t xml:space="preserve">UNID</t>
          </r>
        </is>
      </c>
      <c r="E4925" s="17" t="inlineStr">
        <is>
          <r>
            <t xml:space="preserve">COEFICIENTE</t>
          </r>
        </is>
      </c>
      <c r="F4925" s="17" t="inlineStr">
        <is>
          <r>
            <t xml:space="preserve">PREÇO UNITÁRIO</t>
          </r>
        </is>
      </c>
      <c r="G4925" s="17" t="inlineStr">
        <is>
          <r>
            <t xml:space="preserve">TOTAL</t>
          </r>
        </is>
      </c>
    </row>
    <row r="4926" customHeight="1" ht="38">
      <c r="A4926" s="18" t="inlineStr">
        <is>
          <r>
            <t xml:space="preserve">B.02.000.039032</t>
          </r>
        </is>
      </c>
      <c r="B4926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4926" s="18" t="inlineStr">
        <is>
          <r>
            <t xml:space="preserve">SP Obras</t>
          </r>
        </is>
      </c>
      <c r="D4926" s="18" t="inlineStr">
        <is>
          <r>
            <t xml:space="preserve">KG</t>
          </r>
        </is>
      </c>
      <c r="E4926" s="20" t="n">
        <v>0.5</v>
      </c>
      <c r="F4926" s="21" t="n">
        <v>1.75</v>
      </c>
      <c r="G4926" s="21" t="n">
        <f>ROUND(ROUND(E4926,4)*F4926,2)</f>
        <v>0.88</v>
      </c>
    </row>
    <row r="4927" customHeight="1" ht="38">
      <c r="A4927" s="18" t="inlineStr">
        <is>
          <r>
            <t xml:space="preserve">G.02.000.034523</t>
          </r>
        </is>
      </c>
      <c r="B4927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4927" s="18" t="inlineStr">
        <is>
          <r>
            <t xml:space="preserve">SP Obras</t>
          </r>
        </is>
      </c>
      <c r="D4927" s="18" t="inlineStr">
        <is>
          <r>
            <t xml:space="preserve">M2</t>
          </r>
        </is>
      </c>
      <c r="E4927" s="20" t="n">
        <v>0.188</v>
      </c>
      <c r="F4927" s="21" t="n">
        <v>98.52</v>
      </c>
      <c r="G4927" s="21" t="n">
        <f>ROUND(ROUND(E4927,4)*F4927,2)</f>
        <v>18.52</v>
      </c>
    </row>
    <row r="4928" customHeight="1" ht="15">
      <c r="A4928" s="2" t="inlineStr"/>
      <c r="B4928" s="2" t="inlineStr"/>
      <c r="C4928" s="2" t="inlineStr"/>
      <c r="D4928" s="2" t="inlineStr"/>
      <c r="E4928" s="22" t="inlineStr">
        <is>
          <r>
            <t xml:space="preserve">TOTAL Material:</t>
          </r>
        </is>
      </c>
      <c r="F4928" s="22" t="inlineStr"/>
      <c r="G4928" s="23" t="n">
        <f>SUM(G4926:G4927)</f>
        <v>19.4</v>
      </c>
    </row>
    <row r="4929" customHeight="1" ht="15">
      <c r="A4929" s="16" t="inlineStr">
        <is>
          <r>
            <t xml:space="preserve">Mão de Obra</t>
          </r>
        </is>
      </c>
      <c r="B4929" s="16" t="inlineStr"/>
      <c r="C4929" s="17" t="inlineStr">
        <is>
          <r>
            <t xml:space="preserve">FONTE</t>
          </r>
        </is>
      </c>
      <c r="D4929" s="17" t="inlineStr">
        <is>
          <r>
            <t xml:space="preserve">UNID</t>
          </r>
        </is>
      </c>
      <c r="E4929" s="17" t="inlineStr">
        <is>
          <r>
            <t xml:space="preserve">COEFICIENTE</t>
          </r>
        </is>
      </c>
      <c r="F4929" s="17" t="inlineStr">
        <is>
          <r>
            <t xml:space="preserve">PREÇO UNITÁRIO</t>
          </r>
        </is>
      </c>
      <c r="G4929" s="17" t="inlineStr">
        <is>
          <r>
            <t xml:space="preserve">TOTAL</t>
          </r>
        </is>
      </c>
    </row>
    <row r="4930" customHeight="1" ht="29">
      <c r="A4930" s="18" t="inlineStr">
        <is>
          <r>
            <t xml:space="preserve">B.01.000.010139</t>
          </r>
        </is>
      </c>
      <c r="B4930" s="19" t="inlineStr">
        <is>
          <r>
            <t xml:space="preserve">Pedreiro</t>
          </r>
        </is>
      </c>
      <c r="C4930" s="18" t="inlineStr">
        <is>
          <r>
            <t xml:space="preserve">SP Obras</t>
          </r>
        </is>
      </c>
      <c r="D4930" s="18" t="inlineStr">
        <is>
          <r>
            <t xml:space="preserve">H</t>
          </r>
        </is>
      </c>
      <c r="E4930" s="20" t="n">
        <v>0.0352</v>
      </c>
      <c r="F4930" s="21" t="n">
        <v>24.8727</v>
      </c>
      <c r="G4930" s="21" t="n">
        <f>ROUND(ROUND(E4930,4)*F4930,2)</f>
        <v>0.88</v>
      </c>
    </row>
    <row r="4931" customHeight="1" ht="29">
      <c r="A4931" s="18" t="inlineStr">
        <is>
          <r>
            <t xml:space="preserve">B.01.000.010146</t>
          </r>
        </is>
      </c>
      <c r="B4931" s="19" t="inlineStr">
        <is>
          <r>
            <t xml:space="preserve">Servente</t>
          </r>
        </is>
      </c>
      <c r="C4931" s="18" t="inlineStr">
        <is>
          <r>
            <t xml:space="preserve">SP Obras</t>
          </r>
        </is>
      </c>
      <c r="D4931" s="18" t="inlineStr">
        <is>
          <r>
            <t xml:space="preserve">H</t>
          </r>
        </is>
      </c>
      <c r="E4931" s="20" t="n">
        <v>0.0176</v>
      </c>
      <c r="F4931" s="21" t="n">
        <v>20.4363</v>
      </c>
      <c r="G4931" s="21" t="n">
        <f>ROUND(ROUND(E4931,4)*F4931,2)</f>
        <v>0.36</v>
      </c>
    </row>
    <row r="4932" customHeight="1" ht="15">
      <c r="A4932" s="2" t="inlineStr"/>
      <c r="B4932" s="2" t="inlineStr"/>
      <c r="C4932" s="2" t="inlineStr"/>
      <c r="D4932" s="2" t="inlineStr"/>
      <c r="E4932" s="22" t="inlineStr">
        <is>
          <r>
            <t xml:space="preserve">TOTAL Mão de Obra:</t>
          </r>
        </is>
      </c>
      <c r="F4932" s="22" t="inlineStr"/>
      <c r="G4932" s="23" t="n">
        <f>SUM(G4930:G4931)</f>
        <v>1.24</v>
      </c>
    </row>
    <row r="4933" customHeight="1" ht="15">
      <c r="A4933" s="2" t="inlineStr"/>
      <c r="B4933" s="2" t="inlineStr"/>
      <c r="C4933" s="2" t="inlineStr"/>
      <c r="D4933" s="2" t="inlineStr"/>
      <c r="E4933" s="24" t="inlineStr">
        <is>
          <r>
            <t xml:space="preserve">VALOR:</t>
          </r>
        </is>
      </c>
      <c r="F4933" s="24" t="inlineStr"/>
      <c r="G4933" s="25" t="n">
        <f>ROUND(SUM(G4928,G4932),2)</f>
        <v>20.64</v>
      </c>
    </row>
    <row r="4934" customHeight="1" ht="10">
      <c r="A4934" s="2" t="inlineStr"/>
      <c r="B4934" s="2" t="inlineStr"/>
      <c r="C4934" s="2" t="inlineStr"/>
      <c r="D4934" s="2" t="inlineStr"/>
      <c r="E4934" s="14" t="inlineStr"/>
      <c r="F4934" s="14" t="inlineStr"/>
      <c r="G4934" s="14" t="inlineStr"/>
    </row>
    <row r="4935" customHeight="1" ht="20">
      <c r="A4935" s="15" t="inlineStr">
        <is>
          <r>
            <t xml:space="preserve">5.11.9. ​18.06.410​ Rejuntamento em placas cerâmicas com argamassa industrializada para rejunte, juntas acima de 3 até 5 mm​ (M2)</t>
          </r>
        </is>
      </c>
      <c r="B4935" s="15" t="inlineStr"/>
      <c r="C4935" s="15" t="inlineStr"/>
      <c r="D4935" s="15" t="inlineStr"/>
      <c r="E4935" s="15" t="inlineStr"/>
      <c r="F4935" s="15" t="inlineStr"/>
      <c r="G4935" s="15" t="inlineStr"/>
    </row>
    <row r="4936" customHeight="1" ht="15">
      <c r="A4936" s="16" t="inlineStr">
        <is>
          <r>
            <t xml:space="preserve">Mão de Obra</t>
          </r>
        </is>
      </c>
      <c r="B4936" s="16" t="inlineStr"/>
      <c r="C4936" s="17" t="inlineStr">
        <is>
          <r>
            <t xml:space="preserve">FONTE</t>
          </r>
        </is>
      </c>
      <c r="D4936" s="17" t="inlineStr">
        <is>
          <r>
            <t xml:space="preserve">UNID</t>
          </r>
        </is>
      </c>
      <c r="E4936" s="17" t="inlineStr">
        <is>
          <r>
            <t xml:space="preserve">COEFICIENTE</t>
          </r>
        </is>
      </c>
      <c r="F4936" s="17" t="inlineStr">
        <is>
          <r>
            <t xml:space="preserve">PREÇO UNITÁRIO</t>
          </r>
        </is>
      </c>
      <c r="G4936" s="17" t="inlineStr">
        <is>
          <r>
            <t xml:space="preserve">TOTAL</t>
          </r>
        </is>
      </c>
    </row>
    <row r="4937" customHeight="1" ht="29">
      <c r="A4937" s="18" t="inlineStr">
        <is>
          <r>
            <t xml:space="preserve">B.01.000.010139</t>
          </r>
        </is>
      </c>
      <c r="B4937" s="19" t="inlineStr">
        <is>
          <r>
            <t xml:space="preserve">Pedreiro</t>
          </r>
        </is>
      </c>
      <c r="C4937" s="18" t="inlineStr">
        <is>
          <r>
            <t xml:space="preserve">SP Obras</t>
          </r>
        </is>
      </c>
      <c r="D4937" s="18" t="inlineStr">
        <is>
          <r>
            <t xml:space="preserve">H</t>
          </r>
        </is>
      </c>
      <c r="E4937" s="20" t="n">
        <v>0.25</v>
      </c>
      <c r="F4937" s="21" t="n">
        <v>24.8727</v>
      </c>
      <c r="G4937" s="21" t="n">
        <f>ROUND(ROUND(E4937,4)*F4937,2)</f>
        <v>6.22</v>
      </c>
    </row>
    <row r="4938" customHeight="1" ht="29">
      <c r="A4938" s="18" t="inlineStr">
        <is>
          <r>
            <t xml:space="preserve">B.01.000.010146</t>
          </r>
        </is>
      </c>
      <c r="B4938" s="19" t="inlineStr">
        <is>
          <r>
            <t xml:space="preserve">Servente</t>
          </r>
        </is>
      </c>
      <c r="C4938" s="18" t="inlineStr">
        <is>
          <r>
            <t xml:space="preserve">SP Obras</t>
          </r>
        </is>
      </c>
      <c r="D4938" s="18" t="inlineStr">
        <is>
          <r>
            <t xml:space="preserve">H</t>
          </r>
        </is>
      </c>
      <c r="E4938" s="20" t="n">
        <v>0.2</v>
      </c>
      <c r="F4938" s="21" t="n">
        <v>20.4363</v>
      </c>
      <c r="G4938" s="21" t="n">
        <f>ROUND(ROUND(E4938,4)*F4938,2)</f>
        <v>4.09</v>
      </c>
    </row>
    <row r="4939" customHeight="1" ht="15">
      <c r="A4939" s="2" t="inlineStr"/>
      <c r="B4939" s="2" t="inlineStr"/>
      <c r="C4939" s="2" t="inlineStr"/>
      <c r="D4939" s="2" t="inlineStr"/>
      <c r="E4939" s="22" t="inlineStr">
        <is>
          <r>
            <t xml:space="preserve">TOTAL Mão de Obra:</t>
          </r>
        </is>
      </c>
      <c r="F4939" s="22" t="inlineStr"/>
      <c r="G4939" s="23" t="n">
        <f>SUM(G4937:G4938)</f>
        <v>10.31</v>
      </c>
    </row>
    <row r="4940" customHeight="1" ht="15">
      <c r="A4940" s="16" t="inlineStr">
        <is>
          <r>
            <t xml:space="preserve">Serviço</t>
          </r>
        </is>
      </c>
      <c r="B4940" s="16" t="inlineStr"/>
      <c r="C4940" s="17" t="inlineStr">
        <is>
          <r>
            <t xml:space="preserve">FONTE</t>
          </r>
        </is>
      </c>
      <c r="D4940" s="17" t="inlineStr">
        <is>
          <r>
            <t xml:space="preserve">UNID</t>
          </r>
        </is>
      </c>
      <c r="E4940" s="17" t="inlineStr">
        <is>
          <r>
            <t xml:space="preserve">COEFICIENTE</t>
          </r>
        </is>
      </c>
      <c r="F4940" s="17" t="inlineStr">
        <is>
          <r>
            <t xml:space="preserve">PREÇO UNITÁRIO</t>
          </r>
        </is>
      </c>
      <c r="G4940" s="17" t="inlineStr">
        <is>
          <r>
            <t xml:space="preserve">TOTAL</t>
          </r>
        </is>
      </c>
    </row>
    <row r="4941" customHeight="1" ht="29">
      <c r="A4941" s="18" t="inlineStr">
        <is>
          <r>
            <t xml:space="preserve">B.02.000.039027</t>
          </r>
        </is>
      </c>
      <c r="B4941" s="19" t="inlineStr">
        <is>
          <r>
            <t xml:space="preserve">Rejunte flexível cores diversas, para áreas interna e externa, pisos e paredes, juntas de 2 a 10 mm</t>
          </r>
        </is>
      </c>
      <c r="C4941" s="18" t="inlineStr">
        <is>
          <r>
            <t xml:space="preserve">SP Obras</t>
          </r>
        </is>
      </c>
      <c r="D4941" s="18" t="inlineStr">
        <is>
          <r>
            <t xml:space="preserve">KG</t>
          </r>
        </is>
      </c>
      <c r="E4941" s="20" t="n">
        <v>0.4</v>
      </c>
      <c r="F4941" s="21" t="n">
        <v>7.39</v>
      </c>
      <c r="G4941" s="21" t="n">
        <f>ROUND(ROUND(E4941,4)*F4941,2)</f>
        <v>2.96</v>
      </c>
    </row>
    <row r="4942" customHeight="1" ht="15">
      <c r="A4942" s="2" t="inlineStr"/>
      <c r="B4942" s="2" t="inlineStr"/>
      <c r="C4942" s="2" t="inlineStr"/>
      <c r="D4942" s="2" t="inlineStr"/>
      <c r="E4942" s="22" t="inlineStr">
        <is>
          <r>
            <t xml:space="preserve">TOTAL Serviço:</t>
          </r>
        </is>
      </c>
      <c r="F4942" s="22" t="inlineStr"/>
      <c r="G4942" s="23" t="n">
        <f>SUM(G4941:G4941)</f>
        <v>2.96</v>
      </c>
    </row>
    <row r="4943" customHeight="1" ht="15">
      <c r="A4943" s="2" t="inlineStr"/>
      <c r="B4943" s="2" t="inlineStr"/>
      <c r="C4943" s="2" t="inlineStr"/>
      <c r="D4943" s="2" t="inlineStr"/>
      <c r="E4943" s="24" t="inlineStr">
        <is>
          <r>
            <t xml:space="preserve">VALOR:</t>
          </r>
        </is>
      </c>
      <c r="F4943" s="24" t="inlineStr"/>
      <c r="G4943" s="25" t="n">
        <f>ROUND(SUM(G4939,G4942),2)</f>
        <v>13.27</v>
      </c>
    </row>
    <row r="4944" customHeight="1" ht="10">
      <c r="A4944" s="2" t="inlineStr"/>
      <c r="B4944" s="2" t="inlineStr"/>
      <c r="C4944" s="2" t="inlineStr"/>
      <c r="D4944" s="2" t="inlineStr"/>
      <c r="E4944" s="14" t="inlineStr"/>
      <c r="F4944" s="14" t="inlineStr"/>
      <c r="G4944" s="14" t="inlineStr"/>
    </row>
    <row r="4945" customHeight="1" ht="20">
      <c r="A4945" s="15" t="inlineStr">
        <is>
          <r>
            <t xml:space="preserve">5.11.10. ​18.06.510​ Rejuntamento de rodapé em placas cerâmicas com argamassa industrializada para rejunte, altura até 10 cm, juntas acima de 3 até 5 mm​ (M)</t>
          </r>
        </is>
      </c>
      <c r="B4945" s="15" t="inlineStr"/>
      <c r="C4945" s="15" t="inlineStr"/>
      <c r="D4945" s="15" t="inlineStr"/>
      <c r="E4945" s="15" t="inlineStr"/>
      <c r="F4945" s="15" t="inlineStr"/>
      <c r="G4945" s="15" t="inlineStr"/>
    </row>
    <row r="4946" customHeight="1" ht="15">
      <c r="A4946" s="16" t="inlineStr">
        <is>
          <r>
            <t xml:space="preserve">Mão de Obra</t>
          </r>
        </is>
      </c>
      <c r="B4946" s="16" t="inlineStr"/>
      <c r="C4946" s="17" t="inlineStr">
        <is>
          <r>
            <t xml:space="preserve">FONTE</t>
          </r>
        </is>
      </c>
      <c r="D4946" s="17" t="inlineStr">
        <is>
          <r>
            <t xml:space="preserve">UNID</t>
          </r>
        </is>
      </c>
      <c r="E4946" s="17" t="inlineStr">
        <is>
          <r>
            <t xml:space="preserve">COEFICIENTE</t>
          </r>
        </is>
      </c>
      <c r="F4946" s="17" t="inlineStr">
        <is>
          <r>
            <t xml:space="preserve">PREÇO UNITÁRIO</t>
          </r>
        </is>
      </c>
      <c r="G4946" s="17" t="inlineStr">
        <is>
          <r>
            <t xml:space="preserve">TOTAL</t>
          </r>
        </is>
      </c>
    </row>
    <row r="4947" customHeight="1" ht="29">
      <c r="A4947" s="18" t="inlineStr">
        <is>
          <r>
            <t xml:space="preserve">B.01.000.010139</t>
          </r>
        </is>
      </c>
      <c r="B4947" s="19" t="inlineStr">
        <is>
          <r>
            <t xml:space="preserve">Pedreiro</t>
          </r>
        </is>
      </c>
      <c r="C4947" s="18" t="inlineStr">
        <is>
          <r>
            <t xml:space="preserve">SP Obras</t>
          </r>
        </is>
      </c>
      <c r="D4947" s="18" t="inlineStr">
        <is>
          <r>
            <t xml:space="preserve">H</t>
          </r>
        </is>
      </c>
      <c r="E4947" s="20" t="n">
        <v>0.03</v>
      </c>
      <c r="F4947" s="21" t="n">
        <v>24.8727</v>
      </c>
      <c r="G4947" s="21" t="n">
        <f>ROUND(ROUND(E4947,4)*F4947,2)</f>
        <v>0.75</v>
      </c>
    </row>
    <row r="4948" customHeight="1" ht="29">
      <c r="A4948" s="18" t="inlineStr">
        <is>
          <r>
            <t xml:space="preserve">B.01.000.010146</t>
          </r>
        </is>
      </c>
      <c r="B4948" s="19" t="inlineStr">
        <is>
          <r>
            <t xml:space="preserve">Servente</t>
          </r>
        </is>
      </c>
      <c r="C4948" s="18" t="inlineStr">
        <is>
          <r>
            <t xml:space="preserve">SP Obras</t>
          </r>
        </is>
      </c>
      <c r="D4948" s="18" t="inlineStr">
        <is>
          <r>
            <t xml:space="preserve">H</t>
          </r>
        </is>
      </c>
      <c r="E4948" s="20" t="n">
        <v>0.02</v>
      </c>
      <c r="F4948" s="21" t="n">
        <v>20.4363</v>
      </c>
      <c r="G4948" s="21" t="n">
        <f>ROUND(ROUND(E4948,4)*F4948,2)</f>
        <v>0.41</v>
      </c>
    </row>
    <row r="4949" customHeight="1" ht="15">
      <c r="A4949" s="2" t="inlineStr"/>
      <c r="B4949" s="2" t="inlineStr"/>
      <c r="C4949" s="2" t="inlineStr"/>
      <c r="D4949" s="2" t="inlineStr"/>
      <c r="E4949" s="22" t="inlineStr">
        <is>
          <r>
            <t xml:space="preserve">TOTAL Mão de Obra:</t>
          </r>
        </is>
      </c>
      <c r="F4949" s="22" t="inlineStr"/>
      <c r="G4949" s="23" t="n">
        <f>SUM(G4947:G4948)</f>
        <v>1.16</v>
      </c>
    </row>
    <row r="4950" customHeight="1" ht="15">
      <c r="A4950" s="16" t="inlineStr">
        <is>
          <r>
            <t xml:space="preserve">Serviço</t>
          </r>
        </is>
      </c>
      <c r="B4950" s="16" t="inlineStr"/>
      <c r="C4950" s="17" t="inlineStr">
        <is>
          <r>
            <t xml:space="preserve">FONTE</t>
          </r>
        </is>
      </c>
      <c r="D4950" s="17" t="inlineStr">
        <is>
          <r>
            <t xml:space="preserve">UNID</t>
          </r>
        </is>
      </c>
      <c r="E4950" s="17" t="inlineStr">
        <is>
          <r>
            <t xml:space="preserve">COEFICIENTE</t>
          </r>
        </is>
      </c>
      <c r="F4950" s="17" t="inlineStr">
        <is>
          <r>
            <t xml:space="preserve">PREÇO UNITÁRIO</t>
          </r>
        </is>
      </c>
      <c r="G4950" s="17" t="inlineStr">
        <is>
          <r>
            <t xml:space="preserve">TOTAL</t>
          </r>
        </is>
      </c>
    </row>
    <row r="4951" customHeight="1" ht="29">
      <c r="A4951" s="18" t="inlineStr">
        <is>
          <r>
            <t xml:space="preserve">B.02.000.039027</t>
          </r>
        </is>
      </c>
      <c r="B4951" s="19" t="inlineStr">
        <is>
          <r>
            <t xml:space="preserve">Rejunte flexível cores diversas, para áreas interna e externa, pisos e paredes, juntas de 2 a 10 mm</t>
          </r>
        </is>
      </c>
      <c r="C4951" s="18" t="inlineStr">
        <is>
          <r>
            <t xml:space="preserve">SP Obras</t>
          </r>
        </is>
      </c>
      <c r="D4951" s="18" t="inlineStr">
        <is>
          <r>
            <t xml:space="preserve">KG</t>
          </r>
        </is>
      </c>
      <c r="E4951" s="20" t="n">
        <v>0.04</v>
      </c>
      <c r="F4951" s="21" t="n">
        <v>7.39</v>
      </c>
      <c r="G4951" s="21" t="n">
        <f>ROUND(ROUND(E4951,4)*F4951,2)</f>
        <v>0.3</v>
      </c>
    </row>
    <row r="4952" customHeight="1" ht="15">
      <c r="A4952" s="2" t="inlineStr"/>
      <c r="B4952" s="2" t="inlineStr"/>
      <c r="C4952" s="2" t="inlineStr"/>
      <c r="D4952" s="2" t="inlineStr"/>
      <c r="E4952" s="22" t="inlineStr">
        <is>
          <r>
            <t xml:space="preserve">TOTAL Serviço:</t>
          </r>
        </is>
      </c>
      <c r="F4952" s="22" t="inlineStr"/>
      <c r="G4952" s="23" t="n">
        <f>SUM(G4951:G4951)</f>
        <v>0.3</v>
      </c>
    </row>
    <row r="4953" customHeight="1" ht="15">
      <c r="A4953" s="2" t="inlineStr"/>
      <c r="B4953" s="2" t="inlineStr"/>
      <c r="C4953" s="2" t="inlineStr"/>
      <c r="D4953" s="2" t="inlineStr"/>
      <c r="E4953" s="24" t="inlineStr">
        <is>
          <r>
            <t xml:space="preserve">VALOR:</t>
          </r>
        </is>
      </c>
      <c r="F4953" s="24" t="inlineStr"/>
      <c r="G4953" s="25" t="n">
        <f>ROUND(SUM(G4949,G4952),2)</f>
        <v>1.46</v>
      </c>
    </row>
    <row r="4954" customHeight="1" ht="10">
      <c r="A4954" s="2" t="inlineStr"/>
      <c r="B4954" s="2" t="inlineStr"/>
      <c r="C4954" s="2" t="inlineStr"/>
      <c r="D4954" s="2" t="inlineStr"/>
      <c r="E4954" s="14" t="inlineStr"/>
      <c r="F4954" s="14" t="inlineStr"/>
      <c r="G4954" s="14" t="inlineStr"/>
    </row>
    <row r="4955" customHeight="1" ht="20">
      <c r="A4955" s="15" t="inlineStr">
        <is>
          <r>
            <t xml:space="preserve">5.11.11. ​19.01.062​ Peitoril e/ou soleira em granito, espessura de 2 cm e largura até 20 cm, acabamento polido​ (M)</t>
          </r>
        </is>
      </c>
      <c r="B4955" s="15" t="inlineStr"/>
      <c r="C4955" s="15" t="inlineStr"/>
      <c r="D4955" s="15" t="inlineStr"/>
      <c r="E4955" s="15" t="inlineStr"/>
      <c r="F4955" s="15" t="inlineStr"/>
      <c r="G4955" s="15" t="inlineStr"/>
    </row>
    <row r="4956" customHeight="1" ht="15">
      <c r="A4956" s="16" t="inlineStr">
        <is>
          <r>
            <t xml:space="preserve">Material</t>
          </r>
        </is>
      </c>
      <c r="B4956" s="16" t="inlineStr"/>
      <c r="C4956" s="17" t="inlineStr">
        <is>
          <r>
            <t xml:space="preserve">FONTE</t>
          </r>
        </is>
      </c>
      <c r="D4956" s="17" t="inlineStr">
        <is>
          <r>
            <t xml:space="preserve">UNID</t>
          </r>
        </is>
      </c>
      <c r="E4956" s="17" t="inlineStr">
        <is>
          <r>
            <t xml:space="preserve">COEFICIENTE</t>
          </r>
        </is>
      </c>
      <c r="F4956" s="17" t="inlineStr">
        <is>
          <r>
            <t xml:space="preserve">PREÇO UNITÁRIO</t>
          </r>
        </is>
      </c>
      <c r="G4956" s="17" t="inlineStr">
        <is>
          <r>
            <t xml:space="preserve">TOTAL</t>
          </r>
        </is>
      </c>
    </row>
    <row r="4957" customHeight="1" ht="29">
      <c r="A4957" s="18" t="inlineStr">
        <is>
          <r>
            <t xml:space="preserve">B.02.000.039056</t>
          </r>
        </is>
      </c>
      <c r="B4957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4957" s="18" t="inlineStr">
        <is>
          <r>
            <t xml:space="preserve">SP Obras</t>
          </r>
        </is>
      </c>
      <c r="D4957" s="18" t="inlineStr">
        <is>
          <r>
            <t xml:space="preserve">KG</t>
          </r>
        </is>
      </c>
      <c r="E4957" s="20" t="n">
        <v>1.0</v>
      </c>
      <c r="F4957" s="21" t="n">
        <v>3.83</v>
      </c>
      <c r="G4957" s="21" t="n">
        <f>ROUND(ROUND(E4957,4)*F4957,2)</f>
        <v>3.83</v>
      </c>
    </row>
    <row r="4958" customHeight="1" ht="38">
      <c r="A4958" s="18" t="inlineStr">
        <is>
          <r>
            <t xml:space="preserve">K.02.000.032508</t>
          </r>
        </is>
      </c>
      <c r="B4958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4958" s="18" t="inlineStr">
        <is>
          <r>
            <t xml:space="preserve">SP Obras</t>
          </r>
        </is>
      </c>
      <c r="D4958" s="18" t="inlineStr">
        <is>
          <r>
            <t xml:space="preserve">M</t>
          </r>
        </is>
      </c>
      <c r="E4958" s="20" t="n">
        <v>1.05</v>
      </c>
      <c r="F4958" s="21" t="n">
        <v>151.86</v>
      </c>
      <c r="G4958" s="21" t="n">
        <f>ROUND(ROUND(E4958,4)*F4958,2)</f>
        <v>159.45</v>
      </c>
    </row>
    <row r="4959" customHeight="1" ht="15">
      <c r="A4959" s="2" t="inlineStr"/>
      <c r="B4959" s="2" t="inlineStr"/>
      <c r="C4959" s="2" t="inlineStr"/>
      <c r="D4959" s="2" t="inlineStr"/>
      <c r="E4959" s="22" t="inlineStr">
        <is>
          <r>
            <t xml:space="preserve">TOTAL Material:</t>
          </r>
        </is>
      </c>
      <c r="F4959" s="22" t="inlineStr"/>
      <c r="G4959" s="23" t="n">
        <f>SUM(G4957:G4958)</f>
        <v>163.28</v>
      </c>
    </row>
    <row r="4960" customHeight="1" ht="15">
      <c r="A4960" s="16" t="inlineStr">
        <is>
          <r>
            <t xml:space="preserve">Mão de Obra</t>
          </r>
        </is>
      </c>
      <c r="B4960" s="16" t="inlineStr"/>
      <c r="C4960" s="17" t="inlineStr">
        <is>
          <r>
            <t xml:space="preserve">FONTE</t>
          </r>
        </is>
      </c>
      <c r="D4960" s="17" t="inlineStr">
        <is>
          <r>
            <t xml:space="preserve">UNID</t>
          </r>
        </is>
      </c>
      <c r="E4960" s="17" t="inlineStr">
        <is>
          <r>
            <t xml:space="preserve">COEFICIENTE</t>
          </r>
        </is>
      </c>
      <c r="F4960" s="17" t="inlineStr">
        <is>
          <r>
            <t xml:space="preserve">PREÇO UNITÁRIO</t>
          </r>
        </is>
      </c>
      <c r="G4960" s="17" t="inlineStr">
        <is>
          <r>
            <t xml:space="preserve">TOTAL</t>
          </r>
        </is>
      </c>
    </row>
    <row r="4961" customHeight="1" ht="29">
      <c r="A4961" s="18" t="inlineStr">
        <is>
          <r>
            <t xml:space="preserve">B.01.000.010124</t>
          </r>
        </is>
      </c>
      <c r="B4961" s="19" t="inlineStr">
        <is>
          <r>
            <t xml:space="preserve">Graniteiro</t>
          </r>
        </is>
      </c>
      <c r="C4961" s="18" t="inlineStr">
        <is>
          <r>
            <t xml:space="preserve">SP Obras</t>
          </r>
        </is>
      </c>
      <c r="D4961" s="18" t="inlineStr">
        <is>
          <r>
            <t xml:space="preserve">H</t>
          </r>
        </is>
      </c>
      <c r="E4961" s="20" t="n">
        <v>0.27</v>
      </c>
      <c r="F4961" s="21" t="n">
        <v>29.8021</v>
      </c>
      <c r="G4961" s="21" t="n">
        <f>ROUND(ROUND(E4961,4)*F4961,2)</f>
        <v>8.05</v>
      </c>
    </row>
    <row r="4962" customHeight="1" ht="29">
      <c r="A4962" s="18" t="inlineStr">
        <is>
          <r>
            <t xml:space="preserve">B.01.000.010146</t>
          </r>
        </is>
      </c>
      <c r="B4962" s="19" t="inlineStr">
        <is>
          <r>
            <t xml:space="preserve">Servente</t>
          </r>
        </is>
      </c>
      <c r="C4962" s="18" t="inlineStr">
        <is>
          <r>
            <t xml:space="preserve">SP Obras</t>
          </r>
        </is>
      </c>
      <c r="D4962" s="18" t="inlineStr">
        <is>
          <r>
            <t xml:space="preserve">H</t>
          </r>
        </is>
      </c>
      <c r="E4962" s="20" t="n">
        <v>0.27</v>
      </c>
      <c r="F4962" s="21" t="n">
        <v>20.4363</v>
      </c>
      <c r="G4962" s="21" t="n">
        <f>ROUND(ROUND(E4962,4)*F4962,2)</f>
        <v>5.52</v>
      </c>
    </row>
    <row r="4963" customHeight="1" ht="15">
      <c r="A4963" s="2" t="inlineStr"/>
      <c r="B4963" s="2" t="inlineStr"/>
      <c r="C4963" s="2" t="inlineStr"/>
      <c r="D4963" s="2" t="inlineStr"/>
      <c r="E4963" s="22" t="inlineStr">
        <is>
          <r>
            <t xml:space="preserve">TOTAL Mão de Obra:</t>
          </r>
        </is>
      </c>
      <c r="F4963" s="22" t="inlineStr"/>
      <c r="G4963" s="23" t="n">
        <f>SUM(G4961:G4962)</f>
        <v>13.57</v>
      </c>
    </row>
    <row r="4964" customHeight="1" ht="15">
      <c r="A4964" s="16" t="inlineStr">
        <is>
          <r>
            <t xml:space="preserve">Serviço</t>
          </r>
        </is>
      </c>
      <c r="B4964" s="16" t="inlineStr"/>
      <c r="C4964" s="17" t="inlineStr">
        <is>
          <r>
            <t xml:space="preserve">FONTE</t>
          </r>
        </is>
      </c>
      <c r="D4964" s="17" t="inlineStr">
        <is>
          <r>
            <t xml:space="preserve">UNID</t>
          </r>
        </is>
      </c>
      <c r="E4964" s="17" t="inlineStr">
        <is>
          <r>
            <t xml:space="preserve">COEFICIENTE</t>
          </r>
        </is>
      </c>
      <c r="F4964" s="17" t="inlineStr">
        <is>
          <r>
            <t xml:space="preserve">PREÇO UNITÁRIO</t>
          </r>
        </is>
      </c>
      <c r="G4964" s="17" t="inlineStr">
        <is>
          <r>
            <t xml:space="preserve">TOTAL</t>
          </r>
        </is>
      </c>
    </row>
    <row r="4965" customHeight="1" ht="29">
      <c r="A4965" s="18" t="inlineStr">
        <is>
          <r>
            <t xml:space="preserve">B.02.000.039027</t>
          </r>
        </is>
      </c>
      <c r="B4965" s="19" t="inlineStr">
        <is>
          <r>
            <t xml:space="preserve">Rejunte flexível cores diversas, para áreas interna e externa, pisos e paredes, juntas de 2 a 10 mm</t>
          </r>
        </is>
      </c>
      <c r="C4965" s="18" t="inlineStr">
        <is>
          <r>
            <t xml:space="preserve">SP Obras</t>
          </r>
        </is>
      </c>
      <c r="D4965" s="18" t="inlineStr">
        <is>
          <r>
            <t xml:space="preserve">KG</t>
          </r>
        </is>
      </c>
      <c r="E4965" s="20" t="n">
        <v>0.162</v>
      </c>
      <c r="F4965" s="21" t="n">
        <v>7.39</v>
      </c>
      <c r="G4965" s="21" t="n">
        <f>ROUND(ROUND(E4965,4)*F4965,2)</f>
        <v>1.2</v>
      </c>
    </row>
    <row r="4966" customHeight="1" ht="15">
      <c r="A4966" s="2" t="inlineStr"/>
      <c r="B4966" s="2" t="inlineStr"/>
      <c r="C4966" s="2" t="inlineStr"/>
      <c r="D4966" s="2" t="inlineStr"/>
      <c r="E4966" s="22" t="inlineStr">
        <is>
          <r>
            <t xml:space="preserve">TOTAL Serviço:</t>
          </r>
        </is>
      </c>
      <c r="F4966" s="22" t="inlineStr"/>
      <c r="G4966" s="23" t="n">
        <f>SUM(G4965:G4965)</f>
        <v>1.2</v>
      </c>
    </row>
    <row r="4967" customHeight="1" ht="15">
      <c r="A4967" s="2" t="inlineStr"/>
      <c r="B4967" s="2" t="inlineStr"/>
      <c r="C4967" s="2" t="inlineStr"/>
      <c r="D4967" s="2" t="inlineStr"/>
      <c r="E4967" s="24" t="inlineStr">
        <is>
          <r>
            <t xml:space="preserve">VALOR:</t>
          </r>
        </is>
      </c>
      <c r="F4967" s="24" t="inlineStr"/>
      <c r="G4967" s="25" t="n">
        <f>ROUND(SUM(G4959,G4963,G4966),2)</f>
        <v>178.05</v>
      </c>
    </row>
    <row r="4968" customHeight="1" ht="10">
      <c r="A4968" s="2" t="inlineStr"/>
      <c r="B4968" s="2" t="inlineStr"/>
      <c r="C4968" s="2" t="inlineStr"/>
      <c r="D4968" s="2" t="inlineStr"/>
      <c r="E4968" s="14" t="inlineStr"/>
      <c r="F4968" s="14" t="inlineStr"/>
      <c r="G4968" s="14" t="inlineStr"/>
    </row>
    <row r="4969" customHeight="1" ht="20">
      <c r="A4969" s="15" t="inlineStr">
        <is>
          <r>
            <t xml:space="preserve">5.11.12. ​23.20.330​ Folha de porta lisa comum - 80 x 210 cm​ (UN)</t>
          </r>
        </is>
      </c>
      <c r="B4969" s="15" t="inlineStr"/>
      <c r="C4969" s="15" t="inlineStr"/>
      <c r="D4969" s="15" t="inlineStr"/>
      <c r="E4969" s="15" t="inlineStr"/>
      <c r="F4969" s="15" t="inlineStr"/>
      <c r="G4969" s="15" t="inlineStr"/>
    </row>
    <row r="4970" customHeight="1" ht="15">
      <c r="A4970" s="16" t="inlineStr">
        <is>
          <r>
            <t xml:space="preserve">Material</t>
          </r>
        </is>
      </c>
      <c r="B4970" s="16" t="inlineStr"/>
      <c r="C4970" s="17" t="inlineStr">
        <is>
          <r>
            <t xml:space="preserve">FONTE</t>
          </r>
        </is>
      </c>
      <c r="D4970" s="17" t="inlineStr">
        <is>
          <r>
            <t xml:space="preserve">UNID</t>
          </r>
        </is>
      </c>
      <c r="E4970" s="17" t="inlineStr">
        <is>
          <r>
            <t xml:space="preserve">COEFICIENTE</t>
          </r>
        </is>
      </c>
      <c r="F4970" s="17" t="inlineStr">
        <is>
          <r>
            <t xml:space="preserve">PREÇO UNITÁRIO</t>
          </r>
        </is>
      </c>
      <c r="G4970" s="17" t="inlineStr">
        <is>
          <r>
            <t xml:space="preserve">TOTAL</t>
          </r>
        </is>
      </c>
    </row>
    <row r="4971" customHeight="1" ht="29">
      <c r="A4971" s="18" t="inlineStr">
        <is>
          <r>
            <t xml:space="preserve">D.04.000.030223</t>
          </r>
        </is>
      </c>
      <c r="B4971" s="19" t="inlineStr">
        <is>
          <r>
            <t xml:space="preserve">Folha de porta lisa em madeira sarrafeada para pintura 82x210cm</t>
          </r>
        </is>
      </c>
      <c r="C4971" s="18" t="inlineStr">
        <is>
          <r>
            <t xml:space="preserve">SP Obras</t>
          </r>
        </is>
      </c>
      <c r="D4971" s="18" t="inlineStr">
        <is>
          <r>
            <t xml:space="preserve">UN</t>
          </r>
        </is>
      </c>
      <c r="E4971" s="20" t="n">
        <v>1.0</v>
      </c>
      <c r="F4971" s="21" t="n">
        <v>239.73</v>
      </c>
      <c r="G4971" s="21" t="n">
        <f>ROUND(ROUND(E4971,4)*F4971,2)</f>
        <v>239.73</v>
      </c>
    </row>
    <row r="4972" customHeight="1" ht="15">
      <c r="A4972" s="2" t="inlineStr"/>
      <c r="B4972" s="2" t="inlineStr"/>
      <c r="C4972" s="2" t="inlineStr"/>
      <c r="D4972" s="2" t="inlineStr"/>
      <c r="E4972" s="22" t="inlineStr">
        <is>
          <r>
            <t xml:space="preserve">TOTAL Material:</t>
          </r>
        </is>
      </c>
      <c r="F4972" s="22" t="inlineStr"/>
      <c r="G4972" s="23" t="n">
        <f>SUM(G4971:G4971)</f>
        <v>239.73</v>
      </c>
    </row>
    <row r="4973" customHeight="1" ht="15">
      <c r="A4973" s="16" t="inlineStr">
        <is>
          <r>
            <t xml:space="preserve">Mão de Obra</t>
          </r>
        </is>
      </c>
      <c r="B4973" s="16" t="inlineStr"/>
      <c r="C4973" s="17" t="inlineStr">
        <is>
          <r>
            <t xml:space="preserve">FONTE</t>
          </r>
        </is>
      </c>
      <c r="D4973" s="17" t="inlineStr">
        <is>
          <r>
            <t xml:space="preserve">UNID</t>
          </r>
        </is>
      </c>
      <c r="E4973" s="17" t="inlineStr">
        <is>
          <r>
            <t xml:space="preserve">COEFICIENTE</t>
          </r>
        </is>
      </c>
      <c r="F4973" s="17" t="inlineStr">
        <is>
          <r>
            <t xml:space="preserve">PREÇO UNITÁRIO</t>
          </r>
        </is>
      </c>
      <c r="G4973" s="17" t="inlineStr">
        <is>
          <r>
            <t xml:space="preserve">TOTAL</t>
          </r>
        </is>
      </c>
    </row>
    <row r="4974" customHeight="1" ht="29">
      <c r="A4974" s="18" t="inlineStr">
        <is>
          <r>
            <t xml:space="preserve">B.01.000.010112</t>
          </r>
        </is>
      </c>
      <c r="B4974" s="19" t="inlineStr">
        <is>
          <r>
            <t xml:space="preserve">Ajudante de carpinteiro</t>
          </r>
        </is>
      </c>
      <c r="C4974" s="18" t="inlineStr">
        <is>
          <r>
            <t xml:space="preserve">SP Obras</t>
          </r>
        </is>
      </c>
      <c r="D4974" s="18" t="inlineStr">
        <is>
          <r>
            <t xml:space="preserve">H</t>
          </r>
        </is>
      </c>
      <c r="E4974" s="20" t="n">
        <v>1.5</v>
      </c>
      <c r="F4974" s="21" t="n">
        <v>20.4363</v>
      </c>
      <c r="G4974" s="21" t="n">
        <f>ROUND(ROUND(E4974,4)*F4974,2)</f>
        <v>30.65</v>
      </c>
    </row>
    <row r="4975" customHeight="1" ht="29">
      <c r="A4975" s="18" t="inlineStr">
        <is>
          <r>
            <t xml:space="preserve">B.01.000.010111</t>
          </r>
        </is>
      </c>
      <c r="B4975" s="19" t="inlineStr">
        <is>
          <r>
            <t xml:space="preserve">Carpinteiro</t>
          </r>
        </is>
      </c>
      <c r="C4975" s="18" t="inlineStr">
        <is>
          <r>
            <t xml:space="preserve">SP Obras</t>
          </r>
        </is>
      </c>
      <c r="D4975" s="18" t="inlineStr">
        <is>
          <r>
            <t xml:space="preserve">H</t>
          </r>
        </is>
      </c>
      <c r="E4975" s="20" t="n">
        <v>1.5</v>
      </c>
      <c r="F4975" s="21" t="n">
        <v>24.8727</v>
      </c>
      <c r="G4975" s="21" t="n">
        <f>ROUND(ROUND(E4975,4)*F4975,2)</f>
        <v>37.31</v>
      </c>
    </row>
    <row r="4976" customHeight="1" ht="15">
      <c r="A4976" s="2" t="inlineStr"/>
      <c r="B4976" s="2" t="inlineStr"/>
      <c r="C4976" s="2" t="inlineStr"/>
      <c r="D4976" s="2" t="inlineStr"/>
      <c r="E4976" s="22" t="inlineStr">
        <is>
          <r>
            <t xml:space="preserve">TOTAL Mão de Obra:</t>
          </r>
        </is>
      </c>
      <c r="F4976" s="22" t="inlineStr"/>
      <c r="G4976" s="23" t="n">
        <f>SUM(G4974:G4975)</f>
        <v>67.96</v>
      </c>
    </row>
    <row r="4977" customHeight="1" ht="15">
      <c r="A4977" s="2" t="inlineStr"/>
      <c r="B4977" s="2" t="inlineStr"/>
      <c r="C4977" s="2" t="inlineStr"/>
      <c r="D4977" s="2" t="inlineStr"/>
      <c r="E4977" s="24" t="inlineStr">
        <is>
          <r>
            <t xml:space="preserve">VALOR:</t>
          </r>
        </is>
      </c>
      <c r="F4977" s="24" t="inlineStr"/>
      <c r="G4977" s="25" t="n">
        <f>ROUND(SUM(G4972,G4976),2)</f>
        <v>307.7</v>
      </c>
    </row>
    <row r="4978" customHeight="1" ht="10">
      <c r="A4978" s="2" t="inlineStr"/>
      <c r="B4978" s="2" t="inlineStr"/>
      <c r="C4978" s="2" t="inlineStr"/>
      <c r="D4978" s="2" t="inlineStr"/>
      <c r="E4978" s="14" t="inlineStr"/>
      <c r="F4978" s="14" t="inlineStr"/>
      <c r="G4978" s="14" t="inlineStr"/>
    </row>
    <row r="4979" customHeight="1" ht="20">
      <c r="A4979" s="15" t="inlineStr">
        <is>
          <r>
            <t xml:space="preserve">5.11.13. ​25.01.080​ Caixilho em alumínio de correr, sob medida​ (M2)</t>
          </r>
        </is>
      </c>
      <c r="B4979" s="15" t="inlineStr"/>
      <c r="C4979" s="15" t="inlineStr"/>
      <c r="D4979" s="15" t="inlineStr"/>
      <c r="E4979" s="15" t="inlineStr"/>
      <c r="F4979" s="15" t="inlineStr"/>
      <c r="G4979" s="15" t="inlineStr"/>
    </row>
    <row r="4980" customHeight="1" ht="15">
      <c r="A4980" s="16" t="inlineStr">
        <is>
          <r>
            <t xml:space="preserve">Material</t>
          </r>
        </is>
      </c>
      <c r="B4980" s="16" t="inlineStr"/>
      <c r="C4980" s="17" t="inlineStr">
        <is>
          <r>
            <t xml:space="preserve">FONTE</t>
          </r>
        </is>
      </c>
      <c r="D4980" s="17" t="inlineStr">
        <is>
          <r>
            <t xml:space="preserve">UNID</t>
          </r>
        </is>
      </c>
      <c r="E4980" s="17" t="inlineStr">
        <is>
          <r>
            <t xml:space="preserve">COEFICIENTE</t>
          </r>
        </is>
      </c>
      <c r="F4980" s="17" t="inlineStr">
        <is>
          <r>
            <t xml:space="preserve">PREÇO UNITÁRIO</t>
          </r>
        </is>
      </c>
      <c r="G4980" s="17" t="inlineStr">
        <is>
          <r>
            <t xml:space="preserve">TOTAL</t>
          </r>
        </is>
      </c>
    </row>
    <row r="4981" customHeight="1" ht="29">
      <c r="A4981" s="18" t="inlineStr">
        <is>
          <r>
            <t xml:space="preserve">B.04.000.020503</t>
          </r>
        </is>
      </c>
      <c r="B4981" s="19" t="inlineStr">
        <is>
          <r>
            <t xml:space="preserve">Areia média lavada (a granel caçamba fechada)</t>
          </r>
        </is>
      </c>
      <c r="C4981" s="18" t="inlineStr">
        <is>
          <r>
            <t xml:space="preserve">SP Obras</t>
          </r>
        </is>
      </c>
      <c r="D4981" s="18" t="inlineStr">
        <is>
          <r>
            <t xml:space="preserve">M3</t>
          </r>
        </is>
      </c>
      <c r="E4981" s="20" t="n">
        <v>0.0091</v>
      </c>
      <c r="F4981" s="21" t="n">
        <v>170.0</v>
      </c>
      <c r="G4981" s="21" t="n">
        <f>ROUND(ROUND(E4981,4)*F4981,2)</f>
        <v>1.55</v>
      </c>
    </row>
    <row r="4982" customHeight="1" ht="29">
      <c r="A4982" s="18" t="inlineStr">
        <is>
          <r>
            <t xml:space="preserve">H.05.000.031002</t>
          </r>
        </is>
      </c>
      <c r="B4982" s="19" t="inlineStr">
        <is>
          <r>
            <t xml:space="preserve">Caixilho em alumínio anodizado fosco L 25 de correr, sob medida</t>
          </r>
        </is>
      </c>
      <c r="C4982" s="18" t="inlineStr">
        <is>
          <r>
            <t xml:space="preserve">SP Obras</t>
          </r>
        </is>
      </c>
      <c r="D4982" s="18" t="inlineStr">
        <is>
          <r>
            <t xml:space="preserve">M2</t>
          </r>
        </is>
      </c>
      <c r="E4982" s="20" t="n">
        <v>1.0</v>
      </c>
      <c r="F4982" s="21" t="n">
        <v>808.92</v>
      </c>
      <c r="G4982" s="21" t="n">
        <f>ROUND(ROUND(E4982,4)*F4982,2)</f>
        <v>808.92</v>
      </c>
    </row>
    <row r="4983" customHeight="1" ht="29">
      <c r="A4983" s="18" t="inlineStr">
        <is>
          <r>
            <t xml:space="preserve">B.02.000.020508</t>
          </r>
        </is>
      </c>
      <c r="B4983" s="19" t="inlineStr">
        <is>
          <r>
            <t xml:space="preserve">Cimento CPII-E-32 (sacos de 50 kg)</t>
          </r>
        </is>
      </c>
      <c r="C4983" s="18" t="inlineStr">
        <is>
          <r>
            <t xml:space="preserve">SP Obras</t>
          </r>
        </is>
      </c>
      <c r="D4983" s="18" t="inlineStr">
        <is>
          <r>
            <t xml:space="preserve">KG</t>
          </r>
        </is>
      </c>
      <c r="E4983" s="20" t="n">
        <v>3.926</v>
      </c>
      <c r="F4983" s="21" t="n">
        <v>0.65</v>
      </c>
      <c r="G4983" s="21" t="n">
        <f>ROUND(ROUND(E4983,4)*F4983,2)</f>
        <v>2.55</v>
      </c>
    </row>
    <row r="4984" customHeight="1" ht="15">
      <c r="A4984" s="2" t="inlineStr"/>
      <c r="B4984" s="2" t="inlineStr"/>
      <c r="C4984" s="2" t="inlineStr"/>
      <c r="D4984" s="2" t="inlineStr"/>
      <c r="E4984" s="22" t="inlineStr">
        <is>
          <r>
            <t xml:space="preserve">TOTAL Material:</t>
          </r>
        </is>
      </c>
      <c r="F4984" s="22" t="inlineStr"/>
      <c r="G4984" s="23" t="n">
        <f>SUM(G4981:G4983)</f>
        <v>813.02</v>
      </c>
    </row>
    <row r="4985" customHeight="1" ht="15">
      <c r="A4985" s="16" t="inlineStr">
        <is>
          <r>
            <t xml:space="preserve">Mão de Obra</t>
          </r>
        </is>
      </c>
      <c r="B4985" s="16" t="inlineStr"/>
      <c r="C4985" s="17" t="inlineStr">
        <is>
          <r>
            <t xml:space="preserve">FONTE</t>
          </r>
        </is>
      </c>
      <c r="D4985" s="17" t="inlineStr">
        <is>
          <r>
            <t xml:space="preserve">UNID</t>
          </r>
        </is>
      </c>
      <c r="E4985" s="17" t="inlineStr">
        <is>
          <r>
            <t xml:space="preserve">COEFICIENTE</t>
          </r>
        </is>
      </c>
      <c r="F4985" s="17" t="inlineStr">
        <is>
          <r>
            <t xml:space="preserve">PREÇO UNITÁRIO</t>
          </r>
        </is>
      </c>
      <c r="G4985" s="17" t="inlineStr">
        <is>
          <r>
            <t xml:space="preserve">TOTAL</t>
          </r>
        </is>
      </c>
    </row>
    <row r="4986" customHeight="1" ht="29">
      <c r="A4986" s="18" t="inlineStr">
        <is>
          <r>
            <t xml:space="preserve">B.01.000.010139</t>
          </r>
        </is>
      </c>
      <c r="B4986" s="19" t="inlineStr">
        <is>
          <r>
            <t xml:space="preserve">Pedreiro</t>
          </r>
        </is>
      </c>
      <c r="C4986" s="18" t="inlineStr">
        <is>
          <r>
            <t xml:space="preserve">SP Obras</t>
          </r>
        </is>
      </c>
      <c r="D4986" s="18" t="inlineStr">
        <is>
          <r>
            <t xml:space="preserve">H</t>
          </r>
        </is>
      </c>
      <c r="E4986" s="20" t="n">
        <v>1.5</v>
      </c>
      <c r="F4986" s="21" t="n">
        <v>24.8727</v>
      </c>
      <c r="G4986" s="21" t="n">
        <f>ROUND(ROUND(E4986,4)*F4986,2)</f>
        <v>37.31</v>
      </c>
    </row>
    <row r="4987" customHeight="1" ht="29">
      <c r="A4987" s="18" t="inlineStr">
        <is>
          <r>
            <t xml:space="preserve">B.01.000.010146</t>
          </r>
        </is>
      </c>
      <c r="B4987" s="19" t="inlineStr">
        <is>
          <r>
            <t xml:space="preserve">Servente</t>
          </r>
        </is>
      </c>
      <c r="C4987" s="18" t="inlineStr">
        <is>
          <r>
            <t xml:space="preserve">SP Obras</t>
          </r>
        </is>
      </c>
      <c r="D4987" s="18" t="inlineStr">
        <is>
          <r>
            <t xml:space="preserve">H</t>
          </r>
        </is>
      </c>
      <c r="E4987" s="20" t="n">
        <v>1.5</v>
      </c>
      <c r="F4987" s="21" t="n">
        <v>20.4363</v>
      </c>
      <c r="G4987" s="21" t="n">
        <f>ROUND(ROUND(E4987,4)*F4987,2)</f>
        <v>30.65</v>
      </c>
    </row>
    <row r="4988" customHeight="1" ht="15">
      <c r="A4988" s="2" t="inlineStr"/>
      <c r="B4988" s="2" t="inlineStr"/>
      <c r="C4988" s="2" t="inlineStr"/>
      <c r="D4988" s="2" t="inlineStr"/>
      <c r="E4988" s="22" t="inlineStr">
        <is>
          <r>
            <t xml:space="preserve">TOTAL Mão de Obra:</t>
          </r>
        </is>
      </c>
      <c r="F4988" s="22" t="inlineStr"/>
      <c r="G4988" s="23" t="n">
        <f>SUM(G4986:G4987)</f>
        <v>67.96</v>
      </c>
    </row>
    <row r="4989" customHeight="1" ht="15">
      <c r="A4989" s="2" t="inlineStr"/>
      <c r="B4989" s="2" t="inlineStr"/>
      <c r="C4989" s="2" t="inlineStr"/>
      <c r="D4989" s="2" t="inlineStr"/>
      <c r="E4989" s="24" t="inlineStr">
        <is>
          <r>
            <t xml:space="preserve">VALOR:</t>
          </r>
        </is>
      </c>
      <c r="F4989" s="24" t="inlineStr"/>
      <c r="G4989" s="25" t="n">
        <f>ROUND(SUM(G4984,G4988),2)</f>
        <v>880.99</v>
      </c>
    </row>
    <row r="4990" customHeight="1" ht="10">
      <c r="A4990" s="2" t="inlineStr"/>
      <c r="B4990" s="2" t="inlineStr"/>
      <c r="C4990" s="2" t="inlineStr"/>
      <c r="D4990" s="2" t="inlineStr"/>
      <c r="E4990" s="14" t="inlineStr"/>
      <c r="F4990" s="14" t="inlineStr"/>
      <c r="G4990" s="14" t="inlineStr"/>
    </row>
    <row r="4991" customHeight="1" ht="20">
      <c r="A4991" s="15" t="inlineStr">
        <is>
          <r>
            <t xml:space="preserve">5.11.14. ​28.01.550​ Fechadura com maçaneta tipo alavanca em aço inoxidável, para porta externa​ (UN)</t>
          </r>
        </is>
      </c>
      <c r="B4991" s="15" t="inlineStr"/>
      <c r="C4991" s="15" t="inlineStr"/>
      <c r="D4991" s="15" t="inlineStr"/>
      <c r="E4991" s="15" t="inlineStr"/>
      <c r="F4991" s="15" t="inlineStr"/>
      <c r="G4991" s="15" t="inlineStr"/>
    </row>
    <row r="4992" customHeight="1" ht="15">
      <c r="A4992" s="16" t="inlineStr">
        <is>
          <r>
            <t xml:space="preserve">Material</t>
          </r>
        </is>
      </c>
      <c r="B4992" s="16" t="inlineStr"/>
      <c r="C4992" s="17" t="inlineStr">
        <is>
          <r>
            <t xml:space="preserve">FONTE</t>
          </r>
        </is>
      </c>
      <c r="D4992" s="17" t="inlineStr">
        <is>
          <r>
            <t xml:space="preserve">UNID</t>
          </r>
        </is>
      </c>
      <c r="E4992" s="17" t="inlineStr">
        <is>
          <r>
            <t xml:space="preserve">COEFICIENTE</t>
          </r>
        </is>
      </c>
      <c r="F4992" s="17" t="inlineStr">
        <is>
          <r>
            <t xml:space="preserve">PREÇO UNITÁRIO</t>
          </r>
        </is>
      </c>
      <c r="G4992" s="17" t="inlineStr">
        <is>
          <r>
            <t xml:space="preserve">TOTAL</t>
          </r>
        </is>
      </c>
    </row>
    <row r="4993" customHeight="1" ht="29">
      <c r="A4993" s="18" t="inlineStr">
        <is>
          <r>
            <t xml:space="preserve">H.08.000.035019</t>
          </r>
        </is>
      </c>
      <c r="B4993" s="19" t="inlineStr">
        <is>
          <r>
            <t xml:space="preserve">Fechadura com maçaneta tipo alavanca em aço inoxidável e rozeta, ref. Victória Ecoinox 882 IXE externa da Pado ou equivalente</t>
          </r>
        </is>
      </c>
      <c r="C4993" s="18" t="inlineStr">
        <is>
          <r>
            <t xml:space="preserve">SP Obras</t>
          </r>
        </is>
      </c>
      <c r="D4993" s="18" t="inlineStr">
        <is>
          <r>
            <t xml:space="preserve">UN</t>
          </r>
        </is>
      </c>
      <c r="E4993" s="20" t="n">
        <v>1.0</v>
      </c>
      <c r="F4993" s="21" t="n">
        <v>237.2</v>
      </c>
      <c r="G4993" s="21" t="n">
        <f>ROUND(ROUND(E4993,4)*F4993,2)</f>
        <v>237.2</v>
      </c>
    </row>
    <row r="4994" customHeight="1" ht="15">
      <c r="A4994" s="2" t="inlineStr"/>
      <c r="B4994" s="2" t="inlineStr"/>
      <c r="C4994" s="2" t="inlineStr"/>
      <c r="D4994" s="2" t="inlineStr"/>
      <c r="E4994" s="22" t="inlineStr">
        <is>
          <r>
            <t xml:space="preserve">TOTAL Material:</t>
          </r>
        </is>
      </c>
      <c r="F4994" s="22" t="inlineStr"/>
      <c r="G4994" s="23" t="n">
        <f>SUM(G4993:G4993)</f>
        <v>237.2</v>
      </c>
    </row>
    <row r="4995" customHeight="1" ht="15">
      <c r="A4995" s="16" t="inlineStr">
        <is>
          <r>
            <t xml:space="preserve">Mão de Obra</t>
          </r>
        </is>
      </c>
      <c r="B4995" s="16" t="inlineStr"/>
      <c r="C4995" s="17" t="inlineStr">
        <is>
          <r>
            <t xml:space="preserve">FONTE</t>
          </r>
        </is>
      </c>
      <c r="D4995" s="17" t="inlineStr">
        <is>
          <r>
            <t xml:space="preserve">UNID</t>
          </r>
        </is>
      </c>
      <c r="E4995" s="17" t="inlineStr">
        <is>
          <r>
            <t xml:space="preserve">COEFICIENTE</t>
          </r>
        </is>
      </c>
      <c r="F4995" s="17" t="inlineStr">
        <is>
          <r>
            <t xml:space="preserve">PREÇO UNITÁRIO</t>
          </r>
        </is>
      </c>
      <c r="G4995" s="17" t="inlineStr">
        <is>
          <r>
            <t xml:space="preserve">TOTAL</t>
          </r>
        </is>
      </c>
    </row>
    <row r="4996" customHeight="1" ht="29">
      <c r="A4996" s="18" t="inlineStr">
        <is>
          <r>
            <t xml:space="preserve">B.01.000.010112</t>
          </r>
        </is>
      </c>
      <c r="B4996" s="19" t="inlineStr">
        <is>
          <r>
            <t xml:space="preserve">Ajudante de carpinteiro</t>
          </r>
        </is>
      </c>
      <c r="C4996" s="18" t="inlineStr">
        <is>
          <r>
            <t xml:space="preserve">SP Obras</t>
          </r>
        </is>
      </c>
      <c r="D4996" s="18" t="inlineStr">
        <is>
          <r>
            <t xml:space="preserve">H</t>
          </r>
        </is>
      </c>
      <c r="E4996" s="20" t="n">
        <v>1.5</v>
      </c>
      <c r="F4996" s="21" t="n">
        <v>20.4363</v>
      </c>
      <c r="G4996" s="21" t="n">
        <f>ROUND(ROUND(E4996,4)*F4996,2)</f>
        <v>30.65</v>
      </c>
    </row>
    <row r="4997" customHeight="1" ht="29">
      <c r="A4997" s="18" t="inlineStr">
        <is>
          <r>
            <t xml:space="preserve">B.01.000.010111</t>
          </r>
        </is>
      </c>
      <c r="B4997" s="19" t="inlineStr">
        <is>
          <r>
            <t xml:space="preserve">Carpinteiro</t>
          </r>
        </is>
      </c>
      <c r="C4997" s="18" t="inlineStr">
        <is>
          <r>
            <t xml:space="preserve">SP Obras</t>
          </r>
        </is>
      </c>
      <c r="D4997" s="18" t="inlineStr">
        <is>
          <r>
            <t xml:space="preserve">H</t>
          </r>
        </is>
      </c>
      <c r="E4997" s="20" t="n">
        <v>1.5</v>
      </c>
      <c r="F4997" s="21" t="n">
        <v>24.8727</v>
      </c>
      <c r="G4997" s="21" t="n">
        <f>ROUND(ROUND(E4997,4)*F4997,2)</f>
        <v>37.31</v>
      </c>
    </row>
    <row r="4998" customHeight="1" ht="15">
      <c r="A4998" s="2" t="inlineStr"/>
      <c r="B4998" s="2" t="inlineStr"/>
      <c r="C4998" s="2" t="inlineStr"/>
      <c r="D4998" s="2" t="inlineStr"/>
      <c r="E4998" s="22" t="inlineStr">
        <is>
          <r>
            <t xml:space="preserve">TOTAL Mão de Obra:</t>
          </r>
        </is>
      </c>
      <c r="F4998" s="22" t="inlineStr"/>
      <c r="G4998" s="23" t="n">
        <f>SUM(G4996:G4997)</f>
        <v>67.96</v>
      </c>
    </row>
    <row r="4999" customHeight="1" ht="15">
      <c r="A4999" s="2" t="inlineStr"/>
      <c r="B4999" s="2" t="inlineStr"/>
      <c r="C4999" s="2" t="inlineStr"/>
      <c r="D4999" s="2" t="inlineStr"/>
      <c r="E4999" s="24" t="inlineStr">
        <is>
          <r>
            <t xml:space="preserve">VALOR:</t>
          </r>
        </is>
      </c>
      <c r="F4999" s="24" t="inlineStr"/>
      <c r="G4999" s="25" t="n">
        <f>ROUND(SUM(G4994,G4998),2)</f>
        <v>305.17</v>
      </c>
    </row>
    <row r="5000" customHeight="1" ht="10">
      <c r="A5000" s="2" t="inlineStr"/>
      <c r="B5000" s="2" t="inlineStr"/>
      <c r="C5000" s="2" t="inlineStr"/>
      <c r="D5000" s="2" t="inlineStr"/>
      <c r="E5000" s="14" t="inlineStr"/>
      <c r="F5000" s="14" t="inlineStr"/>
      <c r="G5000" s="14" t="inlineStr"/>
    </row>
    <row r="5001" customHeight="1" ht="20">
      <c r="A5001" s="15" t="inlineStr">
        <is>
          <r>
            <t xml:space="preserve">5.11.15. ​32.17.010​ Impermeabilização em argamassa impermeável com aditivo hidrófugo​ (M3)</t>
          </r>
        </is>
      </c>
      <c r="B5001" s="15" t="inlineStr"/>
      <c r="C5001" s="15" t="inlineStr"/>
      <c r="D5001" s="15" t="inlineStr"/>
      <c r="E5001" s="15" t="inlineStr"/>
      <c r="F5001" s="15" t="inlineStr"/>
      <c r="G5001" s="15" t="inlineStr"/>
    </row>
    <row r="5002" customHeight="1" ht="15">
      <c r="A5002" s="16" t="inlineStr">
        <is>
          <r>
            <t xml:space="preserve">Equipamento</t>
          </r>
        </is>
      </c>
      <c r="B5002" s="16" t="inlineStr"/>
      <c r="C5002" s="17" t="inlineStr">
        <is>
          <r>
            <t xml:space="preserve">FONTE</t>
          </r>
        </is>
      </c>
      <c r="D5002" s="17" t="inlineStr">
        <is>
          <r>
            <t xml:space="preserve">UNID</t>
          </r>
        </is>
      </c>
      <c r="E5002" s="17" t="inlineStr">
        <is>
          <r>
            <t xml:space="preserve">COEFICIENTE</t>
          </r>
        </is>
      </c>
      <c r="F5002" s="17" t="inlineStr">
        <is>
          <r>
            <t xml:space="preserve">PREÇO UNITÁRIO</t>
          </r>
        </is>
      </c>
      <c r="G5002" s="17" t="inlineStr">
        <is>
          <r>
            <t xml:space="preserve">TOTAL</t>
          </r>
        </is>
      </c>
    </row>
    <row r="5003" customHeight="1" ht="29">
      <c r="A5003" s="18" t="inlineStr">
        <is>
          <r>
            <t xml:space="preserve">S.01.000.080125</t>
          </r>
        </is>
      </c>
      <c r="B500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003" s="18" t="inlineStr">
        <is>
          <r>
            <t xml:space="preserve">SP Obras</t>
          </r>
        </is>
      </c>
      <c r="D5003" s="18" t="inlineStr">
        <is>
          <r>
            <t xml:space="preserve">H</t>
          </r>
        </is>
      </c>
      <c r="E5003" s="20" t="n">
        <v>0.5</v>
      </c>
      <c r="F5003" s="21" t="n">
        <v>29.83</v>
      </c>
      <c r="G5003" s="21" t="n">
        <f>ROUND(ROUND(E5003,4)*F5003,2)</f>
        <v>14.92</v>
      </c>
    </row>
    <row r="5004" customHeight="1" ht="15">
      <c r="A5004" s="2" t="inlineStr"/>
      <c r="B5004" s="2" t="inlineStr"/>
      <c r="C5004" s="2" t="inlineStr"/>
      <c r="D5004" s="2" t="inlineStr"/>
      <c r="E5004" s="22" t="inlineStr">
        <is>
          <r>
            <t xml:space="preserve">TOTAL Equipamento:</t>
          </r>
        </is>
      </c>
      <c r="F5004" s="22" t="inlineStr"/>
      <c r="G5004" s="23" t="n">
        <f>SUM(G5003:G5003)</f>
        <v>14.92</v>
      </c>
    </row>
    <row r="5005" customHeight="1" ht="15">
      <c r="A5005" s="16" t="inlineStr">
        <is>
          <r>
            <t xml:space="preserve">Material</t>
          </r>
        </is>
      </c>
      <c r="B5005" s="16" t="inlineStr"/>
      <c r="C5005" s="17" t="inlineStr">
        <is>
          <r>
            <t xml:space="preserve">FONTE</t>
          </r>
        </is>
      </c>
      <c r="D5005" s="17" t="inlineStr">
        <is>
          <r>
            <t xml:space="preserve">UNID</t>
          </r>
        </is>
      </c>
      <c r="E5005" s="17" t="inlineStr">
        <is>
          <r>
            <t xml:space="preserve">COEFICIENTE</t>
          </r>
        </is>
      </c>
      <c r="F5005" s="17" t="inlineStr">
        <is>
          <r>
            <t xml:space="preserve">PREÇO UNITÁRIO</t>
          </r>
        </is>
      </c>
      <c r="G5005" s="17" t="inlineStr">
        <is>
          <r>
            <t xml:space="preserve">TOTAL</t>
          </r>
        </is>
      </c>
    </row>
    <row r="5006" customHeight="1" ht="29">
      <c r="A5006" s="18" t="inlineStr">
        <is>
          <r>
            <t xml:space="preserve">B.09.000.024069</t>
          </r>
        </is>
      </c>
      <c r="B5006" s="19" t="inlineStr">
        <is>
          <r>
            <t xml:space="preserve">Aditivo hidrófugo de pega normal; ref. Vedacit, Sika 1 / Sika ou equivalente</t>
          </r>
        </is>
      </c>
      <c r="C5006" s="18" t="inlineStr">
        <is>
          <r>
            <t xml:space="preserve">SP Obras</t>
          </r>
        </is>
      </c>
      <c r="D5006" s="18" t="inlineStr">
        <is>
          <r>
            <t xml:space="preserve">L</t>
          </r>
        </is>
      </c>
      <c r="E5006" s="20" t="n">
        <v>15.0</v>
      </c>
      <c r="F5006" s="21" t="n">
        <v>5.99</v>
      </c>
      <c r="G5006" s="21" t="n">
        <f>ROUND(ROUND(E5006,4)*F5006,2)</f>
        <v>89.85</v>
      </c>
    </row>
    <row r="5007" customHeight="1" ht="29">
      <c r="A5007" s="18" t="inlineStr">
        <is>
          <r>
            <t xml:space="preserve">B.04.000.020503</t>
          </r>
        </is>
      </c>
      <c r="B5007" s="19" t="inlineStr">
        <is>
          <r>
            <t xml:space="preserve">Areia média lavada (a granel caçamba fechada)</t>
          </r>
        </is>
      </c>
      <c r="C5007" s="18" t="inlineStr">
        <is>
          <r>
            <t xml:space="preserve">SP Obras</t>
          </r>
        </is>
      </c>
      <c r="D5007" s="18" t="inlineStr">
        <is>
          <r>
            <t xml:space="preserve">M3</t>
          </r>
        </is>
      </c>
      <c r="E5007" s="20" t="n">
        <v>0.8</v>
      </c>
      <c r="F5007" s="21" t="n">
        <v>170.0</v>
      </c>
      <c r="G5007" s="21" t="n">
        <f>ROUND(ROUND(E5007,4)*F5007,2)</f>
        <v>136.0</v>
      </c>
    </row>
    <row r="5008" customHeight="1" ht="29">
      <c r="A5008" s="18" t="inlineStr">
        <is>
          <r>
            <t xml:space="preserve">B.02.000.020508</t>
          </r>
        </is>
      </c>
      <c r="B5008" s="19" t="inlineStr">
        <is>
          <r>
            <t xml:space="preserve">Cimento CPII-E-32 (sacos de 50 kg)</t>
          </r>
        </is>
      </c>
      <c r="C5008" s="18" t="inlineStr">
        <is>
          <r>
            <t xml:space="preserve">SP Obras</t>
          </r>
        </is>
      </c>
      <c r="D5008" s="18" t="inlineStr">
        <is>
          <r>
            <t xml:space="preserve">KG</t>
          </r>
        </is>
      </c>
      <c r="E5008" s="20" t="n">
        <v>375.0</v>
      </c>
      <c r="F5008" s="21" t="n">
        <v>0.65</v>
      </c>
      <c r="G5008" s="21" t="n">
        <f>ROUND(ROUND(E5008,4)*F5008,2)</f>
        <v>243.75</v>
      </c>
    </row>
    <row r="5009" customHeight="1" ht="15">
      <c r="A5009" s="2" t="inlineStr"/>
      <c r="B5009" s="2" t="inlineStr"/>
      <c r="C5009" s="2" t="inlineStr"/>
      <c r="D5009" s="2" t="inlineStr"/>
      <c r="E5009" s="22" t="inlineStr">
        <is>
          <r>
            <t xml:space="preserve">TOTAL Material:</t>
          </r>
        </is>
      </c>
      <c r="F5009" s="22" t="inlineStr"/>
      <c r="G5009" s="23" t="n">
        <f>SUM(G5006:G5008)</f>
        <v>469.6</v>
      </c>
    </row>
    <row r="5010" customHeight="1" ht="15">
      <c r="A5010" s="16" t="inlineStr">
        <is>
          <r>
            <t xml:space="preserve">Mão de Obra</t>
          </r>
        </is>
      </c>
      <c r="B5010" s="16" t="inlineStr"/>
      <c r="C5010" s="17" t="inlineStr">
        <is>
          <r>
            <t xml:space="preserve">FONTE</t>
          </r>
        </is>
      </c>
      <c r="D5010" s="17" t="inlineStr">
        <is>
          <r>
            <t xml:space="preserve">UNID</t>
          </r>
        </is>
      </c>
      <c r="E5010" s="17" t="inlineStr">
        <is>
          <r>
            <t xml:space="preserve">COEFICIENTE</t>
          </r>
        </is>
      </c>
      <c r="F5010" s="17" t="inlineStr">
        <is>
          <r>
            <t xml:space="preserve">PREÇO UNITÁRIO</t>
          </r>
        </is>
      </c>
      <c r="G5010" s="17" t="inlineStr">
        <is>
          <r>
            <t xml:space="preserve">TOTAL</t>
          </r>
        </is>
      </c>
    </row>
    <row r="5011" customHeight="1" ht="29">
      <c r="A5011" s="18" t="inlineStr">
        <is>
          <r>
            <t xml:space="preserve">B.01.000.010139</t>
          </r>
        </is>
      </c>
      <c r="B5011" s="19" t="inlineStr">
        <is>
          <r>
            <t xml:space="preserve">Pedreiro</t>
          </r>
        </is>
      </c>
      <c r="C5011" s="18" t="inlineStr">
        <is>
          <r>
            <t xml:space="preserve">SP Obras</t>
          </r>
        </is>
      </c>
      <c r="D5011" s="18" t="inlineStr">
        <is>
          <r>
            <t xml:space="preserve">H</t>
          </r>
        </is>
      </c>
      <c r="E5011" s="20" t="n">
        <v>6.0</v>
      </c>
      <c r="F5011" s="21" t="n">
        <v>24.8727</v>
      </c>
      <c r="G5011" s="21" t="n">
        <f>ROUND(ROUND(E5011,4)*F5011,2)</f>
        <v>149.24</v>
      </c>
    </row>
    <row r="5012" customHeight="1" ht="29">
      <c r="A5012" s="18" t="inlineStr">
        <is>
          <r>
            <t xml:space="preserve">B.01.000.010146</t>
          </r>
        </is>
      </c>
      <c r="B5012" s="19" t="inlineStr">
        <is>
          <r>
            <t xml:space="preserve">Servente</t>
          </r>
        </is>
      </c>
      <c r="C5012" s="18" t="inlineStr">
        <is>
          <r>
            <t xml:space="preserve">SP Obras</t>
          </r>
        </is>
      </c>
      <c r="D5012" s="18" t="inlineStr">
        <is>
          <r>
            <t xml:space="preserve">H</t>
          </r>
        </is>
      </c>
      <c r="E5012" s="20" t="n">
        <v>10.0</v>
      </c>
      <c r="F5012" s="21" t="n">
        <v>20.4363</v>
      </c>
      <c r="G5012" s="21" t="n">
        <f>ROUND(ROUND(E5012,4)*F5012,2)</f>
        <v>204.36</v>
      </c>
    </row>
    <row r="5013" customHeight="1" ht="15">
      <c r="A5013" s="2" t="inlineStr"/>
      <c r="B5013" s="2" t="inlineStr"/>
      <c r="C5013" s="2" t="inlineStr"/>
      <c r="D5013" s="2" t="inlineStr"/>
      <c r="E5013" s="22" t="inlineStr">
        <is>
          <r>
            <t xml:space="preserve">TOTAL Mão de Obra:</t>
          </r>
        </is>
      </c>
      <c r="F5013" s="22" t="inlineStr"/>
      <c r="G5013" s="23" t="n">
        <f>SUM(G5011:G5012)</f>
        <v>353.6</v>
      </c>
    </row>
    <row r="5014" customHeight="1" ht="15">
      <c r="A5014" s="2" t="inlineStr"/>
      <c r="B5014" s="2" t="inlineStr"/>
      <c r="C5014" s="2" t="inlineStr"/>
      <c r="D5014" s="2" t="inlineStr"/>
      <c r="E5014" s="24" t="inlineStr">
        <is>
          <r>
            <t xml:space="preserve">VALOR:</t>
          </r>
        </is>
      </c>
      <c r="F5014" s="24" t="inlineStr"/>
      <c r="G5014" s="25" t="n">
        <f>ROUND(SUM(G5004,G5009,G5013),2)</f>
        <v>838.14</v>
      </c>
    </row>
    <row r="5015" customHeight="1" ht="10">
      <c r="A5015" s="2" t="inlineStr"/>
      <c r="B5015" s="2" t="inlineStr"/>
      <c r="C5015" s="2" t="inlineStr"/>
      <c r="D5015" s="2" t="inlineStr"/>
      <c r="E5015" s="14" t="inlineStr"/>
      <c r="F5015" s="14" t="inlineStr"/>
      <c r="G5015" s="14" t="inlineStr"/>
    </row>
    <row r="5016" customHeight="1" ht="20">
      <c r="A5016" s="15" t="inlineStr">
        <is>
          <r>
            <t xml:space="preserve">5.11.16. ​33.02.060​ Massa corrida a base de PVA​ (M2)</t>
          </r>
        </is>
      </c>
      <c r="B5016" s="15" t="inlineStr"/>
      <c r="C5016" s="15" t="inlineStr"/>
      <c r="D5016" s="15" t="inlineStr"/>
      <c r="E5016" s="15" t="inlineStr"/>
      <c r="F5016" s="15" t="inlineStr"/>
      <c r="G5016" s="15" t="inlineStr"/>
    </row>
    <row r="5017" customHeight="1" ht="15">
      <c r="A5017" s="16" t="inlineStr">
        <is>
          <r>
            <t xml:space="preserve">Material</t>
          </r>
        </is>
      </c>
      <c r="B5017" s="16" t="inlineStr"/>
      <c r="C5017" s="17" t="inlineStr">
        <is>
          <r>
            <t xml:space="preserve">FONTE</t>
          </r>
        </is>
      </c>
      <c r="D5017" s="17" t="inlineStr">
        <is>
          <r>
            <t xml:space="preserve">UNID</t>
          </r>
        </is>
      </c>
      <c r="E5017" s="17" t="inlineStr">
        <is>
          <r>
            <t xml:space="preserve">COEFICIENTE</t>
          </r>
        </is>
      </c>
      <c r="F5017" s="17" t="inlineStr">
        <is>
          <r>
            <t xml:space="preserve">PREÇO UNITÁRIO</t>
          </r>
        </is>
      </c>
      <c r="G5017" s="17" t="inlineStr">
        <is>
          <r>
            <t xml:space="preserve">TOTAL</t>
          </r>
        </is>
      </c>
    </row>
    <row r="5018" customHeight="1" ht="29">
      <c r="A5018" s="18" t="inlineStr">
        <is>
          <r>
            <t xml:space="preserve">S.04.000.038014</t>
          </r>
        </is>
      </c>
      <c r="B5018" s="19" t="inlineStr">
        <is>
          <r>
            <t xml:space="preserve">Lixa massa/madeira uso geral Norton, Alcar ou equivalente (médias)</t>
          </r>
        </is>
      </c>
      <c r="C5018" s="18" t="inlineStr">
        <is>
          <r>
            <t xml:space="preserve">SP Obras</t>
          </r>
        </is>
      </c>
      <c r="D5018" s="18" t="inlineStr">
        <is>
          <r>
            <t xml:space="preserve">UN</t>
          </r>
        </is>
      </c>
      <c r="E5018" s="20" t="n">
        <v>0.3</v>
      </c>
      <c r="F5018" s="21" t="n">
        <v>0.77</v>
      </c>
      <c r="G5018" s="21" t="n">
        <f>ROUND(ROUND(E5018,4)*F5018,2)</f>
        <v>0.23</v>
      </c>
    </row>
    <row r="5019" customHeight="1" ht="29">
      <c r="A5019" s="18" t="inlineStr">
        <is>
          <r>
            <t xml:space="preserve">J.02.000.038017</t>
          </r>
        </is>
      </c>
      <c r="B5019" s="19" t="inlineStr">
        <is>
          <r>
            <t xml:space="preserve">Massa corrida PVA; ref. Massa Corrida Suvinil, Massa Corrida Coral, Metalatex da Sherwin Willians ou equivalente</t>
          </r>
        </is>
      </c>
      <c r="C5019" s="18" t="inlineStr">
        <is>
          <r>
            <t xml:space="preserve">SP Obras</t>
          </r>
        </is>
      </c>
      <c r="D5019" s="18" t="inlineStr">
        <is>
          <r>
            <t xml:space="preserve">L</t>
          </r>
        </is>
      </c>
      <c r="E5019" s="20" t="n">
        <v>0.45</v>
      </c>
      <c r="F5019" s="21" t="n">
        <v>6.25</v>
      </c>
      <c r="G5019" s="21" t="n">
        <f>ROUND(ROUND(E5019,4)*F5019,2)</f>
        <v>2.81</v>
      </c>
    </row>
    <row r="5020" customHeight="1" ht="15">
      <c r="A5020" s="2" t="inlineStr"/>
      <c r="B5020" s="2" t="inlineStr"/>
      <c r="C5020" s="2" t="inlineStr"/>
      <c r="D5020" s="2" t="inlineStr"/>
      <c r="E5020" s="22" t="inlineStr">
        <is>
          <r>
            <t xml:space="preserve">TOTAL Material:</t>
          </r>
        </is>
      </c>
      <c r="F5020" s="22" t="inlineStr"/>
      <c r="G5020" s="23" t="n">
        <f>SUM(G5018:G5019)</f>
        <v>3.04</v>
      </c>
    </row>
    <row r="5021" customHeight="1" ht="15">
      <c r="A5021" s="16" t="inlineStr">
        <is>
          <r>
            <t xml:space="preserve">Mão de Obra</t>
          </r>
        </is>
      </c>
      <c r="B5021" s="16" t="inlineStr"/>
      <c r="C5021" s="17" t="inlineStr">
        <is>
          <r>
            <t xml:space="preserve">FONTE</t>
          </r>
        </is>
      </c>
      <c r="D5021" s="17" t="inlineStr">
        <is>
          <r>
            <t xml:space="preserve">UNID</t>
          </r>
        </is>
      </c>
      <c r="E5021" s="17" t="inlineStr">
        <is>
          <r>
            <t xml:space="preserve">COEFICIENTE</t>
          </r>
        </is>
      </c>
      <c r="F5021" s="17" t="inlineStr">
        <is>
          <r>
            <t xml:space="preserve">PREÇO UNITÁRIO</t>
          </r>
        </is>
      </c>
      <c r="G5021" s="17" t="inlineStr">
        <is>
          <r>
            <t xml:space="preserve">TOTAL</t>
          </r>
        </is>
      </c>
    </row>
    <row r="5022" customHeight="1" ht="29">
      <c r="A5022" s="18" t="inlineStr">
        <is>
          <r>
            <t xml:space="preserve">B.01.000.010141</t>
          </r>
        </is>
      </c>
      <c r="B5022" s="19" t="inlineStr">
        <is>
          <r>
            <t xml:space="preserve">Ajudante de pintor</t>
          </r>
        </is>
      </c>
      <c r="C5022" s="18" t="inlineStr">
        <is>
          <r>
            <t xml:space="preserve">SP Obras</t>
          </r>
        </is>
      </c>
      <c r="D5022" s="18" t="inlineStr">
        <is>
          <r>
            <t xml:space="preserve">H</t>
          </r>
        </is>
      </c>
      <c r="E5022" s="20" t="n">
        <v>0.3</v>
      </c>
      <c r="F5022" s="21" t="n">
        <v>20.4363</v>
      </c>
      <c r="G5022" s="21" t="n">
        <f>ROUND(ROUND(E5022,4)*F5022,2)</f>
        <v>6.13</v>
      </c>
    </row>
    <row r="5023" customHeight="1" ht="29">
      <c r="A5023" s="18" t="inlineStr">
        <is>
          <r>
            <t xml:space="preserve">B.01.000.010140</t>
          </r>
        </is>
      </c>
      <c r="B5023" s="19" t="inlineStr">
        <is>
          <r>
            <t xml:space="preserve">Pintor</t>
          </r>
        </is>
      </c>
      <c r="C5023" s="18" t="inlineStr">
        <is>
          <r>
            <t xml:space="preserve">SP Obras</t>
          </r>
        </is>
      </c>
      <c r="D5023" s="18" t="inlineStr">
        <is>
          <r>
            <t xml:space="preserve">H</t>
          </r>
        </is>
      </c>
      <c r="E5023" s="20" t="n">
        <v>0.2</v>
      </c>
      <c r="F5023" s="21" t="n">
        <v>29.8021</v>
      </c>
      <c r="G5023" s="21" t="n">
        <f>ROUND(ROUND(E5023,4)*F5023,2)</f>
        <v>5.96</v>
      </c>
    </row>
    <row r="5024" customHeight="1" ht="15">
      <c r="A5024" s="2" t="inlineStr"/>
      <c r="B5024" s="2" t="inlineStr"/>
      <c r="C5024" s="2" t="inlineStr"/>
      <c r="D5024" s="2" t="inlineStr"/>
      <c r="E5024" s="22" t="inlineStr">
        <is>
          <r>
            <t xml:space="preserve">TOTAL Mão de Obra:</t>
          </r>
        </is>
      </c>
      <c r="F5024" s="22" t="inlineStr"/>
      <c r="G5024" s="23" t="n">
        <f>SUM(G5022:G5023)</f>
        <v>12.09</v>
      </c>
    </row>
    <row r="5025" customHeight="1" ht="15">
      <c r="A5025" s="2" t="inlineStr"/>
      <c r="B5025" s="2" t="inlineStr"/>
      <c r="C5025" s="2" t="inlineStr"/>
      <c r="D5025" s="2" t="inlineStr"/>
      <c r="E5025" s="24" t="inlineStr">
        <is>
          <r>
            <t xml:space="preserve">VALOR:</t>
          </r>
        </is>
      </c>
      <c r="F5025" s="24" t="inlineStr"/>
      <c r="G5025" s="25" t="n">
        <f>ROUND(SUM(G5020,G5024),2)</f>
        <v>15.13</v>
      </c>
    </row>
    <row r="5026" customHeight="1" ht="10">
      <c r="A5026" s="2" t="inlineStr"/>
      <c r="B5026" s="2" t="inlineStr"/>
      <c r="C5026" s="2" t="inlineStr"/>
      <c r="D5026" s="2" t="inlineStr"/>
      <c r="E5026" s="14" t="inlineStr"/>
      <c r="F5026" s="14" t="inlineStr"/>
      <c r="G5026" s="14" t="inlineStr"/>
    </row>
    <row r="5027" customHeight="1" ht="20">
      <c r="A5027" s="15" t="inlineStr">
        <is>
          <r>
            <t xml:space="preserve">5.11.17. ​33.10.020​ Tinta látex em massa, inclusive preparo​ (M2)</t>
          </r>
        </is>
      </c>
      <c r="B5027" s="15" t="inlineStr"/>
      <c r="C5027" s="15" t="inlineStr"/>
      <c r="D5027" s="15" t="inlineStr"/>
      <c r="E5027" s="15" t="inlineStr"/>
      <c r="F5027" s="15" t="inlineStr"/>
      <c r="G5027" s="15" t="inlineStr"/>
    </row>
    <row r="5028" customHeight="1" ht="15">
      <c r="A5028" s="16" t="inlineStr">
        <is>
          <r>
            <t xml:space="preserve">Material</t>
          </r>
        </is>
      </c>
      <c r="B5028" s="16" t="inlineStr"/>
      <c r="C5028" s="17" t="inlineStr">
        <is>
          <r>
            <t xml:space="preserve">FONTE</t>
          </r>
        </is>
      </c>
      <c r="D5028" s="17" t="inlineStr">
        <is>
          <r>
            <t xml:space="preserve">UNID</t>
          </r>
        </is>
      </c>
      <c r="E5028" s="17" t="inlineStr">
        <is>
          <r>
            <t xml:space="preserve">COEFICIENTE</t>
          </r>
        </is>
      </c>
      <c r="F5028" s="17" t="inlineStr">
        <is>
          <r>
            <t xml:space="preserve">PREÇO UNITÁRIO</t>
          </r>
        </is>
      </c>
      <c r="G5028" s="17" t="inlineStr">
        <is>
          <r>
            <t xml:space="preserve">TOTAL</t>
          </r>
        </is>
      </c>
    </row>
    <row r="5029" customHeight="1" ht="29">
      <c r="A5029" s="18" t="inlineStr">
        <is>
          <r>
            <t xml:space="preserve">S.04.000.038014</t>
          </r>
        </is>
      </c>
      <c r="B5029" s="19" t="inlineStr">
        <is>
          <r>
            <t xml:space="preserve">Lixa massa/madeira uso geral Norton, Alcar ou equivalente (médias)</t>
          </r>
        </is>
      </c>
      <c r="C5029" s="18" t="inlineStr">
        <is>
          <r>
            <t xml:space="preserve">SP Obras</t>
          </r>
        </is>
      </c>
      <c r="D5029" s="18" t="inlineStr">
        <is>
          <r>
            <t xml:space="preserve">UN</t>
          </r>
        </is>
      </c>
      <c r="E5029" s="20" t="n">
        <v>0.3</v>
      </c>
      <c r="F5029" s="21" t="n">
        <v>0.77</v>
      </c>
      <c r="G5029" s="21" t="n">
        <f>ROUND(ROUND(E5029,4)*F5029,2)</f>
        <v>0.23</v>
      </c>
    </row>
    <row r="5030" customHeight="1" ht="29">
      <c r="A5030" s="18" t="inlineStr">
        <is>
          <r>
            <t xml:space="preserve">J.02.000.037518</t>
          </r>
        </is>
      </c>
      <c r="B5030" s="19" t="inlineStr">
        <is>
          <r>
            <t xml:space="preserve">Selador para tinta acrílica Coral, Suvinil ou equivalente</t>
          </r>
        </is>
      </c>
      <c r="C5030" s="18" t="inlineStr">
        <is>
          <r>
            <t xml:space="preserve">SP Obras</t>
          </r>
        </is>
      </c>
      <c r="D5030" s="18" t="inlineStr">
        <is>
          <r>
            <t xml:space="preserve">L</t>
          </r>
        </is>
      </c>
      <c r="E5030" s="20" t="n">
        <v>0.24</v>
      </c>
      <c r="F5030" s="21" t="n">
        <v>14.15</v>
      </c>
      <c r="G5030" s="21" t="n">
        <f>ROUND(ROUND(E5030,4)*F5030,2)</f>
        <v>3.4</v>
      </c>
    </row>
    <row r="5031" customHeight="1" ht="29">
      <c r="A5031" s="18" t="inlineStr">
        <is>
          <r>
            <t xml:space="preserve">J.02.000.037513</t>
          </r>
        </is>
      </c>
      <c r="B5031" s="19" t="inlineStr">
        <is>
          <r>
            <t xml:space="preserve">Tinta latex, acabamento fosco aveludado, ref. coral 3 em 1 da Coral, rende e cobre muito da Suvinil ou equivalente</t>
          </r>
        </is>
      </c>
      <c r="C5031" s="18" t="inlineStr">
        <is>
          <r>
            <t xml:space="preserve">SP Obras</t>
          </r>
        </is>
      </c>
      <c r="D5031" s="18" t="inlineStr">
        <is>
          <r>
            <t xml:space="preserve">L</t>
          </r>
        </is>
      </c>
      <c r="E5031" s="20" t="n">
        <v>0.25</v>
      </c>
      <c r="F5031" s="21" t="n">
        <v>17.32</v>
      </c>
      <c r="G5031" s="21" t="n">
        <f>ROUND(ROUND(E5031,4)*F5031,2)</f>
        <v>4.33</v>
      </c>
    </row>
    <row r="5032" customHeight="1" ht="15">
      <c r="A5032" s="2" t="inlineStr"/>
      <c r="B5032" s="2" t="inlineStr"/>
      <c r="C5032" s="2" t="inlineStr"/>
      <c r="D5032" s="2" t="inlineStr"/>
      <c r="E5032" s="22" t="inlineStr">
        <is>
          <r>
            <t xml:space="preserve">TOTAL Material:</t>
          </r>
        </is>
      </c>
      <c r="F5032" s="22" t="inlineStr"/>
      <c r="G5032" s="23" t="n">
        <f>SUM(G5029:G5031)</f>
        <v>7.96</v>
      </c>
    </row>
    <row r="5033" customHeight="1" ht="15">
      <c r="A5033" s="16" t="inlineStr">
        <is>
          <r>
            <t xml:space="preserve">Mão de Obra</t>
          </r>
        </is>
      </c>
      <c r="B5033" s="16" t="inlineStr"/>
      <c r="C5033" s="17" t="inlineStr">
        <is>
          <r>
            <t xml:space="preserve">FONTE</t>
          </r>
        </is>
      </c>
      <c r="D5033" s="17" t="inlineStr">
        <is>
          <r>
            <t xml:space="preserve">UNID</t>
          </r>
        </is>
      </c>
      <c r="E5033" s="17" t="inlineStr">
        <is>
          <r>
            <t xml:space="preserve">COEFICIENTE</t>
          </r>
        </is>
      </c>
      <c r="F5033" s="17" t="inlineStr">
        <is>
          <r>
            <t xml:space="preserve">PREÇO UNITÁRIO</t>
          </r>
        </is>
      </c>
      <c r="G5033" s="17" t="inlineStr">
        <is>
          <r>
            <t xml:space="preserve">TOTAL</t>
          </r>
        </is>
      </c>
    </row>
    <row r="5034" customHeight="1" ht="29">
      <c r="A5034" s="18" t="inlineStr">
        <is>
          <r>
            <t xml:space="preserve">B.01.000.010141</t>
          </r>
        </is>
      </c>
      <c r="B5034" s="19" t="inlineStr">
        <is>
          <r>
            <t xml:space="preserve">Ajudante de pintor</t>
          </r>
        </is>
      </c>
      <c r="C5034" s="18" t="inlineStr">
        <is>
          <r>
            <t xml:space="preserve">SP Obras</t>
          </r>
        </is>
      </c>
      <c r="D5034" s="18" t="inlineStr">
        <is>
          <r>
            <t xml:space="preserve">H</t>
          </r>
        </is>
      </c>
      <c r="E5034" s="20" t="n">
        <v>0.4</v>
      </c>
      <c r="F5034" s="21" t="n">
        <v>20.4363</v>
      </c>
      <c r="G5034" s="21" t="n">
        <f>ROUND(ROUND(E5034,4)*F5034,2)</f>
        <v>8.17</v>
      </c>
    </row>
    <row r="5035" customHeight="1" ht="29">
      <c r="A5035" s="18" t="inlineStr">
        <is>
          <r>
            <t xml:space="preserve">B.01.000.010140</t>
          </r>
        </is>
      </c>
      <c r="B5035" s="19" t="inlineStr">
        <is>
          <r>
            <t xml:space="preserve">Pintor</t>
          </r>
        </is>
      </c>
      <c r="C5035" s="18" t="inlineStr">
        <is>
          <r>
            <t xml:space="preserve">SP Obras</t>
          </r>
        </is>
      </c>
      <c r="D5035" s="18" t="inlineStr">
        <is>
          <r>
            <t xml:space="preserve">H</t>
          </r>
        </is>
      </c>
      <c r="E5035" s="20" t="n">
        <v>0.45</v>
      </c>
      <c r="F5035" s="21" t="n">
        <v>29.8021</v>
      </c>
      <c r="G5035" s="21" t="n">
        <f>ROUND(ROUND(E5035,4)*F5035,2)</f>
        <v>13.41</v>
      </c>
    </row>
    <row r="5036" customHeight="1" ht="15">
      <c r="A5036" s="2" t="inlineStr"/>
      <c r="B5036" s="2" t="inlineStr"/>
      <c r="C5036" s="2" t="inlineStr"/>
      <c r="D5036" s="2" t="inlineStr"/>
      <c r="E5036" s="22" t="inlineStr">
        <is>
          <r>
            <t xml:space="preserve">TOTAL Mão de Obra:</t>
          </r>
        </is>
      </c>
      <c r="F5036" s="22" t="inlineStr"/>
      <c r="G5036" s="23" t="n">
        <f>SUM(G5034:G5035)</f>
        <v>21.58</v>
      </c>
    </row>
    <row r="5037" customHeight="1" ht="15">
      <c r="A5037" s="2" t="inlineStr"/>
      <c r="B5037" s="2" t="inlineStr"/>
      <c r="C5037" s="2" t="inlineStr"/>
      <c r="D5037" s="2" t="inlineStr"/>
      <c r="E5037" s="24" t="inlineStr">
        <is>
          <r>
            <t xml:space="preserve">VALOR:</t>
          </r>
        </is>
      </c>
      <c r="F5037" s="24" t="inlineStr"/>
      <c r="G5037" s="25" t="n">
        <f>ROUND(SUM(G5032,G5036),2)</f>
        <v>29.55</v>
      </c>
    </row>
    <row r="5038" customHeight="1" ht="10">
      <c r="A5038" s="2" t="inlineStr"/>
      <c r="B5038" s="2" t="inlineStr"/>
      <c r="C5038" s="2" t="inlineStr"/>
      <c r="D5038" s="2" t="inlineStr"/>
      <c r="E5038" s="14" t="inlineStr"/>
      <c r="F5038" s="14" t="inlineStr"/>
      <c r="G5038" s="14" t="inlineStr"/>
    </row>
    <row r="5039" customHeight="1" ht="20">
      <c r="A5039" s="15" t="inlineStr">
        <is>
          <r>
            <t xml:space="preserve">5.11.18. ​33.10.041​ Esmalte à base de água em massa, inclusive preparo​ (M2)</t>
          </r>
        </is>
      </c>
      <c r="B5039" s="15" t="inlineStr"/>
      <c r="C5039" s="15" t="inlineStr"/>
      <c r="D5039" s="15" t="inlineStr"/>
      <c r="E5039" s="15" t="inlineStr"/>
      <c r="F5039" s="15" t="inlineStr"/>
      <c r="G5039" s="15" t="inlineStr"/>
    </row>
    <row r="5040" customHeight="1" ht="15">
      <c r="A5040" s="16" t="inlineStr">
        <is>
          <r>
            <t xml:space="preserve">Material</t>
          </r>
        </is>
      </c>
      <c r="B5040" s="16" t="inlineStr"/>
      <c r="C5040" s="17" t="inlineStr">
        <is>
          <r>
            <t xml:space="preserve">FONTE</t>
          </r>
        </is>
      </c>
      <c r="D5040" s="17" t="inlineStr">
        <is>
          <r>
            <t xml:space="preserve">UNID</t>
          </r>
        </is>
      </c>
      <c r="E5040" s="17" t="inlineStr">
        <is>
          <r>
            <t xml:space="preserve">COEFICIENTE</t>
          </r>
        </is>
      </c>
      <c r="F5040" s="17" t="inlineStr">
        <is>
          <r>
            <t xml:space="preserve">PREÇO UNITÁRIO</t>
          </r>
        </is>
      </c>
      <c r="G5040" s="17" t="inlineStr">
        <is>
          <r>
            <t xml:space="preserve">TOTAL</t>
          </r>
        </is>
      </c>
    </row>
    <row r="5041" customHeight="1" ht="38">
      <c r="A5041" s="18" t="inlineStr">
        <is>
          <r>
            <t xml:space="preserve">J.02.000.038000</t>
          </r>
        </is>
      </c>
      <c r="B504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041" s="18" t="inlineStr">
        <is>
          <r>
            <t xml:space="preserve">SP Obras</t>
          </r>
        </is>
      </c>
      <c r="D5041" s="18" t="inlineStr">
        <is>
          <r>
            <t xml:space="preserve">L</t>
          </r>
        </is>
      </c>
      <c r="E5041" s="20" t="n">
        <v>0.1</v>
      </c>
      <c r="F5041" s="21" t="n">
        <v>41.61</v>
      </c>
      <c r="G5041" s="21" t="n">
        <f>ROUND(ROUND(E5041,4)*F5041,2)</f>
        <v>4.16</v>
      </c>
    </row>
    <row r="5042" customHeight="1" ht="29">
      <c r="A5042" s="18" t="inlineStr">
        <is>
          <r>
            <t xml:space="preserve">J.01.000.038040</t>
          </r>
        </is>
      </c>
      <c r="B5042" s="19" t="inlineStr">
        <is>
          <r>
            <t xml:space="preserve">Lixa d´água, ref. Norton n° 80, Aquaflex ou equivalente</t>
          </r>
        </is>
      </c>
      <c r="C5042" s="18" t="inlineStr">
        <is>
          <r>
            <t xml:space="preserve">SP Obras</t>
          </r>
        </is>
      </c>
      <c r="D5042" s="18" t="inlineStr">
        <is>
          <r>
            <t xml:space="preserve">UN</t>
          </r>
        </is>
      </c>
      <c r="E5042" s="20" t="n">
        <v>0.3</v>
      </c>
      <c r="F5042" s="21" t="n">
        <v>2.17</v>
      </c>
      <c r="G5042" s="21" t="n">
        <f>ROUND(ROUND(E5042,4)*F5042,2)</f>
        <v>0.65</v>
      </c>
    </row>
    <row r="5043" customHeight="1" ht="38">
      <c r="A5043" s="18" t="inlineStr">
        <is>
          <r>
            <t xml:space="preserve">J.02.000.028058</t>
          </r>
        </is>
      </c>
      <c r="B504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043" s="18" t="inlineStr">
        <is>
          <r>
            <t xml:space="preserve">SP Obras</t>
          </r>
        </is>
      </c>
      <c r="D5043" s="18" t="inlineStr">
        <is>
          <r>
            <t xml:space="preserve">L</t>
          </r>
        </is>
      </c>
      <c r="E5043" s="20" t="n">
        <v>0.25</v>
      </c>
      <c r="F5043" s="21" t="n">
        <v>39.44</v>
      </c>
      <c r="G5043" s="21" t="n">
        <f>ROUND(ROUND(E5043,4)*F5043,2)</f>
        <v>9.86</v>
      </c>
    </row>
    <row r="5044" customHeight="1" ht="15">
      <c r="A5044" s="2" t="inlineStr"/>
      <c r="B5044" s="2" t="inlineStr"/>
      <c r="C5044" s="2" t="inlineStr"/>
      <c r="D5044" s="2" t="inlineStr"/>
      <c r="E5044" s="22" t="inlineStr">
        <is>
          <r>
            <t xml:space="preserve">TOTAL Material:</t>
          </r>
        </is>
      </c>
      <c r="F5044" s="22" t="inlineStr"/>
      <c r="G5044" s="23" t="n">
        <f>SUM(G5041:G5043)</f>
        <v>14.67</v>
      </c>
    </row>
    <row r="5045" customHeight="1" ht="15">
      <c r="A5045" s="16" t="inlineStr">
        <is>
          <r>
            <t xml:space="preserve">Mão de Obra</t>
          </r>
        </is>
      </c>
      <c r="B5045" s="16" t="inlineStr"/>
      <c r="C5045" s="17" t="inlineStr">
        <is>
          <r>
            <t xml:space="preserve">FONTE</t>
          </r>
        </is>
      </c>
      <c r="D5045" s="17" t="inlineStr">
        <is>
          <r>
            <t xml:space="preserve">UNID</t>
          </r>
        </is>
      </c>
      <c r="E5045" s="17" t="inlineStr">
        <is>
          <r>
            <t xml:space="preserve">COEFICIENTE</t>
          </r>
        </is>
      </c>
      <c r="F5045" s="17" t="inlineStr">
        <is>
          <r>
            <t xml:space="preserve">PREÇO UNITÁRIO</t>
          </r>
        </is>
      </c>
      <c r="G5045" s="17" t="inlineStr">
        <is>
          <r>
            <t xml:space="preserve">TOTAL</t>
          </r>
        </is>
      </c>
    </row>
    <row r="5046" customHeight="1" ht="29">
      <c r="A5046" s="18" t="inlineStr">
        <is>
          <r>
            <t xml:space="preserve">B.01.000.010141</t>
          </r>
        </is>
      </c>
      <c r="B5046" s="19" t="inlineStr">
        <is>
          <r>
            <t xml:space="preserve">Ajudante de pintor</t>
          </r>
        </is>
      </c>
      <c r="C5046" s="18" t="inlineStr">
        <is>
          <r>
            <t xml:space="preserve">SP Obras</t>
          </r>
        </is>
      </c>
      <c r="D5046" s="18" t="inlineStr">
        <is>
          <r>
            <t xml:space="preserve">H</t>
          </r>
        </is>
      </c>
      <c r="E5046" s="20" t="n">
        <v>0.4</v>
      </c>
      <c r="F5046" s="21" t="n">
        <v>20.4363</v>
      </c>
      <c r="G5046" s="21" t="n">
        <f>ROUND(ROUND(E5046,4)*F5046,2)</f>
        <v>8.17</v>
      </c>
    </row>
    <row r="5047" customHeight="1" ht="29">
      <c r="A5047" s="18" t="inlineStr">
        <is>
          <r>
            <t xml:space="preserve">B.01.000.010140</t>
          </r>
        </is>
      </c>
      <c r="B5047" s="19" t="inlineStr">
        <is>
          <r>
            <t xml:space="preserve">Pintor</t>
          </r>
        </is>
      </c>
      <c r="C5047" s="18" t="inlineStr">
        <is>
          <r>
            <t xml:space="preserve">SP Obras</t>
          </r>
        </is>
      </c>
      <c r="D5047" s="18" t="inlineStr">
        <is>
          <r>
            <t xml:space="preserve">H</t>
          </r>
        </is>
      </c>
      <c r="E5047" s="20" t="n">
        <v>0.45</v>
      </c>
      <c r="F5047" s="21" t="n">
        <v>29.8021</v>
      </c>
      <c r="G5047" s="21" t="n">
        <f>ROUND(ROUND(E5047,4)*F5047,2)</f>
        <v>13.41</v>
      </c>
    </row>
    <row r="5048" customHeight="1" ht="15">
      <c r="A5048" s="2" t="inlineStr"/>
      <c r="B5048" s="2" t="inlineStr"/>
      <c r="C5048" s="2" t="inlineStr"/>
      <c r="D5048" s="2" t="inlineStr"/>
      <c r="E5048" s="22" t="inlineStr">
        <is>
          <r>
            <t xml:space="preserve">TOTAL Mão de Obra:</t>
          </r>
        </is>
      </c>
      <c r="F5048" s="22" t="inlineStr"/>
      <c r="G5048" s="23" t="n">
        <f>SUM(G5046:G5047)</f>
        <v>21.58</v>
      </c>
    </row>
    <row r="5049" customHeight="1" ht="15">
      <c r="A5049" s="2" t="inlineStr"/>
      <c r="B5049" s="2" t="inlineStr"/>
      <c r="C5049" s="2" t="inlineStr"/>
      <c r="D5049" s="2" t="inlineStr"/>
      <c r="E5049" s="24" t="inlineStr">
        <is>
          <r>
            <t xml:space="preserve">VALOR:</t>
          </r>
        </is>
      </c>
      <c r="F5049" s="24" t="inlineStr"/>
      <c r="G5049" s="25" t="n">
        <f>ROUND(SUM(G5044,G5048),2)</f>
        <v>36.26</v>
      </c>
    </row>
    <row r="5050" customHeight="1" ht="10">
      <c r="A5050" s="2" t="inlineStr"/>
      <c r="B5050" s="2" t="inlineStr"/>
      <c r="C5050" s="2" t="inlineStr"/>
      <c r="D5050" s="2" t="inlineStr"/>
      <c r="E5050" s="14" t="inlineStr"/>
      <c r="F5050" s="14" t="inlineStr"/>
      <c r="G5050" s="14" t="inlineStr"/>
    </row>
    <row r="5051" customHeight="1" ht="20">
      <c r="A5051" s="15" t="inlineStr">
        <is>
          <r>
            <t xml:space="preserve">5.11.19. ​33.11.050​ Esmalte à base água em superfície metálica, inclusive preparo​ (M2)</t>
          </r>
        </is>
      </c>
      <c r="B5051" s="15" t="inlineStr"/>
      <c r="C5051" s="15" t="inlineStr"/>
      <c r="D5051" s="15" t="inlineStr"/>
      <c r="E5051" s="15" t="inlineStr"/>
      <c r="F5051" s="15" t="inlineStr"/>
      <c r="G5051" s="15" t="inlineStr"/>
    </row>
    <row r="5052" customHeight="1" ht="15">
      <c r="A5052" s="16" t="inlineStr">
        <is>
          <r>
            <t xml:space="preserve">Material</t>
          </r>
        </is>
      </c>
      <c r="B5052" s="16" t="inlineStr"/>
      <c r="C5052" s="17" t="inlineStr">
        <is>
          <r>
            <t xml:space="preserve">FONTE</t>
          </r>
        </is>
      </c>
      <c r="D5052" s="17" t="inlineStr">
        <is>
          <r>
            <t xml:space="preserve">UNID</t>
          </r>
        </is>
      </c>
      <c r="E5052" s="17" t="inlineStr">
        <is>
          <r>
            <t xml:space="preserve">COEFICIENTE</t>
          </r>
        </is>
      </c>
      <c r="F5052" s="17" t="inlineStr">
        <is>
          <r>
            <t xml:space="preserve">PREÇO UNITÁRIO</t>
          </r>
        </is>
      </c>
      <c r="G5052" s="17" t="inlineStr">
        <is>
          <r>
            <t xml:space="preserve">TOTAL</t>
          </r>
        </is>
      </c>
    </row>
    <row r="5053" customHeight="1" ht="38">
      <c r="A5053" s="18" t="inlineStr">
        <is>
          <r>
            <t xml:space="preserve">J.02.000.038000</t>
          </r>
        </is>
      </c>
      <c r="B505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053" s="18" t="inlineStr">
        <is>
          <r>
            <t xml:space="preserve">SP Obras</t>
          </r>
        </is>
      </c>
      <c r="D5053" s="18" t="inlineStr">
        <is>
          <r>
            <t xml:space="preserve">L</t>
          </r>
        </is>
      </c>
      <c r="E5053" s="20" t="n">
        <v>0.2</v>
      </c>
      <c r="F5053" s="21" t="n">
        <v>41.61</v>
      </c>
      <c r="G5053" s="21" t="n">
        <f>ROUND(ROUND(E5053,4)*F5053,2)</f>
        <v>8.32</v>
      </c>
    </row>
    <row r="5054" customHeight="1" ht="29">
      <c r="A5054" s="18" t="inlineStr">
        <is>
          <r>
            <t xml:space="preserve">J.01.000.038040</t>
          </r>
        </is>
      </c>
      <c r="B5054" s="19" t="inlineStr">
        <is>
          <r>
            <t xml:space="preserve">Lixa d´água, ref. Norton n° 80, Aquaflex ou equivalente</t>
          </r>
        </is>
      </c>
      <c r="C5054" s="18" t="inlineStr">
        <is>
          <r>
            <t xml:space="preserve">SP Obras</t>
          </r>
        </is>
      </c>
      <c r="D5054" s="18" t="inlineStr">
        <is>
          <r>
            <t xml:space="preserve">UN</t>
          </r>
        </is>
      </c>
      <c r="E5054" s="20" t="n">
        <v>0.3</v>
      </c>
      <c r="F5054" s="21" t="n">
        <v>2.17</v>
      </c>
      <c r="G5054" s="21" t="n">
        <f>ROUND(ROUND(E5054,4)*F5054,2)</f>
        <v>0.65</v>
      </c>
    </row>
    <row r="5055" customHeight="1" ht="38">
      <c r="A5055" s="18" t="inlineStr">
        <is>
          <r>
            <t xml:space="preserve">J.02.000.028058</t>
          </r>
        </is>
      </c>
      <c r="B505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055" s="18" t="inlineStr">
        <is>
          <r>
            <t xml:space="preserve">SP Obras</t>
          </r>
        </is>
      </c>
      <c r="D5055" s="18" t="inlineStr">
        <is>
          <r>
            <t xml:space="preserve">L</t>
          </r>
        </is>
      </c>
      <c r="E5055" s="20" t="n">
        <v>0.25</v>
      </c>
      <c r="F5055" s="21" t="n">
        <v>39.44</v>
      </c>
      <c r="G5055" s="21" t="n">
        <f>ROUND(ROUND(E5055,4)*F5055,2)</f>
        <v>9.86</v>
      </c>
    </row>
    <row r="5056" customHeight="1" ht="15">
      <c r="A5056" s="2" t="inlineStr"/>
      <c r="B5056" s="2" t="inlineStr"/>
      <c r="C5056" s="2" t="inlineStr"/>
      <c r="D5056" s="2" t="inlineStr"/>
      <c r="E5056" s="22" t="inlineStr">
        <is>
          <r>
            <t xml:space="preserve">TOTAL Material:</t>
          </r>
        </is>
      </c>
      <c r="F5056" s="22" t="inlineStr"/>
      <c r="G5056" s="23" t="n">
        <f>SUM(G5053:G5055)</f>
        <v>18.83</v>
      </c>
    </row>
    <row r="5057" customHeight="1" ht="15">
      <c r="A5057" s="16" t="inlineStr">
        <is>
          <r>
            <t xml:space="preserve">Mão de Obra</t>
          </r>
        </is>
      </c>
      <c r="B5057" s="16" t="inlineStr"/>
      <c r="C5057" s="17" t="inlineStr">
        <is>
          <r>
            <t xml:space="preserve">FONTE</t>
          </r>
        </is>
      </c>
      <c r="D5057" s="17" t="inlineStr">
        <is>
          <r>
            <t xml:space="preserve">UNID</t>
          </r>
        </is>
      </c>
      <c r="E5057" s="17" t="inlineStr">
        <is>
          <r>
            <t xml:space="preserve">COEFICIENTE</t>
          </r>
        </is>
      </c>
      <c r="F5057" s="17" t="inlineStr">
        <is>
          <r>
            <t xml:space="preserve">PREÇO UNITÁRIO</t>
          </r>
        </is>
      </c>
      <c r="G5057" s="17" t="inlineStr">
        <is>
          <r>
            <t xml:space="preserve">TOTAL</t>
          </r>
        </is>
      </c>
    </row>
    <row r="5058" customHeight="1" ht="29">
      <c r="A5058" s="18" t="inlineStr">
        <is>
          <r>
            <t xml:space="preserve">B.01.000.010141</t>
          </r>
        </is>
      </c>
      <c r="B5058" s="19" t="inlineStr">
        <is>
          <r>
            <t xml:space="preserve">Ajudante de pintor</t>
          </r>
        </is>
      </c>
      <c r="C5058" s="18" t="inlineStr">
        <is>
          <r>
            <t xml:space="preserve">SP Obras</t>
          </r>
        </is>
      </c>
      <c r="D5058" s="18" t="inlineStr">
        <is>
          <r>
            <t xml:space="preserve">H</t>
          </r>
        </is>
      </c>
      <c r="E5058" s="20" t="n">
        <v>0.6</v>
      </c>
      <c r="F5058" s="21" t="n">
        <v>20.4363</v>
      </c>
      <c r="G5058" s="21" t="n">
        <f>ROUND(ROUND(E5058,4)*F5058,2)</f>
        <v>12.26</v>
      </c>
    </row>
    <row r="5059" customHeight="1" ht="29">
      <c r="A5059" s="18" t="inlineStr">
        <is>
          <r>
            <t xml:space="preserve">B.01.000.010140</t>
          </r>
        </is>
      </c>
      <c r="B5059" s="19" t="inlineStr">
        <is>
          <r>
            <t xml:space="preserve">Pintor</t>
          </r>
        </is>
      </c>
      <c r="C5059" s="18" t="inlineStr">
        <is>
          <r>
            <t xml:space="preserve">SP Obras</t>
          </r>
        </is>
      </c>
      <c r="D5059" s="18" t="inlineStr">
        <is>
          <r>
            <t xml:space="preserve">H</t>
          </r>
        </is>
      </c>
      <c r="E5059" s="20" t="n">
        <v>0.6</v>
      </c>
      <c r="F5059" s="21" t="n">
        <v>29.8021</v>
      </c>
      <c r="G5059" s="21" t="n">
        <f>ROUND(ROUND(E5059,4)*F5059,2)</f>
        <v>17.88</v>
      </c>
    </row>
    <row r="5060" customHeight="1" ht="15">
      <c r="A5060" s="2" t="inlineStr"/>
      <c r="B5060" s="2" t="inlineStr"/>
      <c r="C5060" s="2" t="inlineStr"/>
      <c r="D5060" s="2" t="inlineStr"/>
      <c r="E5060" s="22" t="inlineStr">
        <is>
          <r>
            <t xml:space="preserve">TOTAL Mão de Obra:</t>
          </r>
        </is>
      </c>
      <c r="F5060" s="22" t="inlineStr"/>
      <c r="G5060" s="23" t="n">
        <f>SUM(G5058:G5059)</f>
        <v>30.14</v>
      </c>
    </row>
    <row r="5061" customHeight="1" ht="15">
      <c r="A5061" s="2" t="inlineStr"/>
      <c r="B5061" s="2" t="inlineStr"/>
      <c r="C5061" s="2" t="inlineStr"/>
      <c r="D5061" s="2" t="inlineStr"/>
      <c r="E5061" s="24" t="inlineStr">
        <is>
          <r>
            <t xml:space="preserve">VALOR:</t>
          </r>
        </is>
      </c>
      <c r="F5061" s="24" t="inlineStr"/>
      <c r="G5061" s="25" t="n">
        <f>ROUND(SUM(G5056,G5060),2)</f>
        <v>48.97</v>
      </c>
    </row>
    <row r="5062" customHeight="1" ht="10">
      <c r="A5062" s="2" t="inlineStr"/>
      <c r="B5062" s="2" t="inlineStr"/>
      <c r="C5062" s="2" t="inlineStr"/>
      <c r="D5062" s="2" t="inlineStr"/>
      <c r="E5062" s="14" t="inlineStr"/>
      <c r="F5062" s="14" t="inlineStr"/>
      <c r="G5062" s="14" t="inlineStr"/>
    </row>
    <row r="5063" customHeight="1" ht="20">
      <c r="A5063" s="15" t="inlineStr">
        <is>
          <r>
            <t xml:space="preserve">5.11.20. ​33.12.011​ Esmalte à base de água em madeira, inclusive preparo​ (M2)</t>
          </r>
        </is>
      </c>
      <c r="B5063" s="15" t="inlineStr"/>
      <c r="C5063" s="15" t="inlineStr"/>
      <c r="D5063" s="15" t="inlineStr"/>
      <c r="E5063" s="15" t="inlineStr"/>
      <c r="F5063" s="15" t="inlineStr"/>
      <c r="G5063" s="15" t="inlineStr"/>
    </row>
    <row r="5064" customHeight="1" ht="15">
      <c r="A5064" s="16" t="inlineStr">
        <is>
          <r>
            <t xml:space="preserve">Material</t>
          </r>
        </is>
      </c>
      <c r="B5064" s="16" t="inlineStr"/>
      <c r="C5064" s="17" t="inlineStr">
        <is>
          <r>
            <t xml:space="preserve">FONTE</t>
          </r>
        </is>
      </c>
      <c r="D5064" s="17" t="inlineStr">
        <is>
          <r>
            <t xml:space="preserve">UNID</t>
          </r>
        </is>
      </c>
      <c r="E5064" s="17" t="inlineStr">
        <is>
          <r>
            <t xml:space="preserve">COEFICIENTE</t>
          </r>
        </is>
      </c>
      <c r="F5064" s="17" t="inlineStr">
        <is>
          <r>
            <t xml:space="preserve">PREÇO UNITÁRIO</t>
          </r>
        </is>
      </c>
      <c r="G5064" s="17" t="inlineStr">
        <is>
          <r>
            <t xml:space="preserve">TOTAL</t>
          </r>
        </is>
      </c>
    </row>
    <row r="5065" customHeight="1" ht="38">
      <c r="A5065" s="18" t="inlineStr">
        <is>
          <r>
            <t xml:space="preserve">J.02.000.038000</t>
          </r>
        </is>
      </c>
      <c r="B5065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065" s="18" t="inlineStr">
        <is>
          <r>
            <t xml:space="preserve">SP Obras</t>
          </r>
        </is>
      </c>
      <c r="D5065" s="18" t="inlineStr">
        <is>
          <r>
            <t xml:space="preserve">L</t>
          </r>
        </is>
      </c>
      <c r="E5065" s="20" t="n">
        <v>0.2</v>
      </c>
      <c r="F5065" s="21" t="n">
        <v>41.61</v>
      </c>
      <c r="G5065" s="21" t="n">
        <f>ROUND(ROUND(E5065,4)*F5065,2)</f>
        <v>8.32</v>
      </c>
    </row>
    <row r="5066" customHeight="1" ht="29">
      <c r="A5066" s="18" t="inlineStr">
        <is>
          <r>
            <t xml:space="preserve">J.01.000.038040</t>
          </r>
        </is>
      </c>
      <c r="B5066" s="19" t="inlineStr">
        <is>
          <r>
            <t xml:space="preserve">Lixa d´água, ref. Norton n° 80, Aquaflex ou equivalente</t>
          </r>
        </is>
      </c>
      <c r="C5066" s="18" t="inlineStr">
        <is>
          <r>
            <t xml:space="preserve">SP Obras</t>
          </r>
        </is>
      </c>
      <c r="D5066" s="18" t="inlineStr">
        <is>
          <r>
            <t xml:space="preserve">UN</t>
          </r>
        </is>
      </c>
      <c r="E5066" s="20" t="n">
        <v>0.5</v>
      </c>
      <c r="F5066" s="21" t="n">
        <v>2.17</v>
      </c>
      <c r="G5066" s="21" t="n">
        <f>ROUND(ROUND(E5066,4)*F5066,2)</f>
        <v>1.09</v>
      </c>
    </row>
    <row r="5067" customHeight="1" ht="38">
      <c r="A5067" s="18" t="inlineStr">
        <is>
          <r>
            <t xml:space="preserve">J.02.000.028058</t>
          </r>
        </is>
      </c>
      <c r="B5067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067" s="18" t="inlineStr">
        <is>
          <r>
            <t xml:space="preserve">SP Obras</t>
          </r>
        </is>
      </c>
      <c r="D5067" s="18" t="inlineStr">
        <is>
          <r>
            <t xml:space="preserve">L</t>
          </r>
        </is>
      </c>
      <c r="E5067" s="20" t="n">
        <v>0.25</v>
      </c>
      <c r="F5067" s="21" t="n">
        <v>39.44</v>
      </c>
      <c r="G5067" s="21" t="n">
        <f>ROUND(ROUND(E5067,4)*F5067,2)</f>
        <v>9.86</v>
      </c>
    </row>
    <row r="5068" customHeight="1" ht="15">
      <c r="A5068" s="2" t="inlineStr"/>
      <c r="B5068" s="2" t="inlineStr"/>
      <c r="C5068" s="2" t="inlineStr"/>
      <c r="D5068" s="2" t="inlineStr"/>
      <c r="E5068" s="22" t="inlineStr">
        <is>
          <r>
            <t xml:space="preserve">TOTAL Material:</t>
          </r>
        </is>
      </c>
      <c r="F5068" s="22" t="inlineStr"/>
      <c r="G5068" s="23" t="n">
        <f>SUM(G5065:G5067)</f>
        <v>19.27</v>
      </c>
    </row>
    <row r="5069" customHeight="1" ht="15">
      <c r="A5069" s="16" t="inlineStr">
        <is>
          <r>
            <t xml:space="preserve">Mão de Obra</t>
          </r>
        </is>
      </c>
      <c r="B5069" s="16" t="inlineStr"/>
      <c r="C5069" s="17" t="inlineStr">
        <is>
          <r>
            <t xml:space="preserve">FONTE</t>
          </r>
        </is>
      </c>
      <c r="D5069" s="17" t="inlineStr">
        <is>
          <r>
            <t xml:space="preserve">UNID</t>
          </r>
        </is>
      </c>
      <c r="E5069" s="17" t="inlineStr">
        <is>
          <r>
            <t xml:space="preserve">COEFICIENTE</t>
          </r>
        </is>
      </c>
      <c r="F5069" s="17" t="inlineStr">
        <is>
          <r>
            <t xml:space="preserve">PREÇO UNITÁRIO</t>
          </r>
        </is>
      </c>
      <c r="G5069" s="17" t="inlineStr">
        <is>
          <r>
            <t xml:space="preserve">TOTAL</t>
          </r>
        </is>
      </c>
    </row>
    <row r="5070" customHeight="1" ht="29">
      <c r="A5070" s="18" t="inlineStr">
        <is>
          <r>
            <t xml:space="preserve">B.01.000.010141</t>
          </r>
        </is>
      </c>
      <c r="B5070" s="19" t="inlineStr">
        <is>
          <r>
            <t xml:space="preserve">Ajudante de pintor</t>
          </r>
        </is>
      </c>
      <c r="C5070" s="18" t="inlineStr">
        <is>
          <r>
            <t xml:space="preserve">SP Obras</t>
          </r>
        </is>
      </c>
      <c r="D5070" s="18" t="inlineStr">
        <is>
          <r>
            <t xml:space="preserve">H</t>
          </r>
        </is>
      </c>
      <c r="E5070" s="20" t="n">
        <v>0.6</v>
      </c>
      <c r="F5070" s="21" t="n">
        <v>20.4363</v>
      </c>
      <c r="G5070" s="21" t="n">
        <f>ROUND(ROUND(E5070,4)*F5070,2)</f>
        <v>12.26</v>
      </c>
    </row>
    <row r="5071" customHeight="1" ht="29">
      <c r="A5071" s="18" t="inlineStr">
        <is>
          <r>
            <t xml:space="preserve">B.01.000.010140</t>
          </r>
        </is>
      </c>
      <c r="B5071" s="19" t="inlineStr">
        <is>
          <r>
            <t xml:space="preserve">Pintor</t>
          </r>
        </is>
      </c>
      <c r="C5071" s="18" t="inlineStr">
        <is>
          <r>
            <t xml:space="preserve">SP Obras</t>
          </r>
        </is>
      </c>
      <c r="D5071" s="18" t="inlineStr">
        <is>
          <r>
            <t xml:space="preserve">H</t>
          </r>
        </is>
      </c>
      <c r="E5071" s="20" t="n">
        <v>0.6</v>
      </c>
      <c r="F5071" s="21" t="n">
        <v>29.8021</v>
      </c>
      <c r="G5071" s="21" t="n">
        <f>ROUND(ROUND(E5071,4)*F5071,2)</f>
        <v>17.88</v>
      </c>
    </row>
    <row r="5072" customHeight="1" ht="15">
      <c r="A5072" s="2" t="inlineStr"/>
      <c r="B5072" s="2" t="inlineStr"/>
      <c r="C5072" s="2" t="inlineStr"/>
      <c r="D5072" s="2" t="inlineStr"/>
      <c r="E5072" s="22" t="inlineStr">
        <is>
          <r>
            <t xml:space="preserve">TOTAL Mão de Obra:</t>
          </r>
        </is>
      </c>
      <c r="F5072" s="22" t="inlineStr"/>
      <c r="G5072" s="23" t="n">
        <f>SUM(G5070:G5071)</f>
        <v>30.14</v>
      </c>
    </row>
    <row r="5073" customHeight="1" ht="15">
      <c r="A5073" s="2" t="inlineStr"/>
      <c r="B5073" s="2" t="inlineStr"/>
      <c r="C5073" s="2" t="inlineStr"/>
      <c r="D5073" s="2" t="inlineStr"/>
      <c r="E5073" s="24" t="inlineStr">
        <is>
          <r>
            <t xml:space="preserve">VALOR:</t>
          </r>
        </is>
      </c>
      <c r="F5073" s="24" t="inlineStr"/>
      <c r="G5073" s="25" t="n">
        <f>ROUND(SUM(G5068,G5072),2)</f>
        <v>49.41</v>
      </c>
    </row>
    <row r="5074" customHeight="1" ht="10">
      <c r="A5074" s="2" t="inlineStr"/>
      <c r="B5074" s="2" t="inlineStr"/>
      <c r="C5074" s="2" t="inlineStr"/>
      <c r="D5074" s="2" t="inlineStr"/>
      <c r="E5074" s="14" t="inlineStr"/>
      <c r="F5074" s="14" t="inlineStr"/>
      <c r="G5074" s="14" t="inlineStr"/>
    </row>
    <row r="5075" customHeight="1" ht="20">
      <c r="A5075" s="15" t="inlineStr">
        <is>
          <r>
            <t xml:space="preserve">5.12.1. ​03.03.040​ Demolição manual de revestimento em massa de parede ou teto​ (M2)</t>
          </r>
        </is>
      </c>
      <c r="B5075" s="15" t="inlineStr"/>
      <c r="C5075" s="15" t="inlineStr"/>
      <c r="D5075" s="15" t="inlineStr"/>
      <c r="E5075" s="15" t="inlineStr"/>
      <c r="F5075" s="15" t="inlineStr"/>
      <c r="G5075" s="15" t="inlineStr"/>
    </row>
    <row r="5076" customHeight="1" ht="15">
      <c r="A5076" s="16" t="inlineStr">
        <is>
          <r>
            <t xml:space="preserve">Mão de Obra</t>
          </r>
        </is>
      </c>
      <c r="B5076" s="16" t="inlineStr"/>
      <c r="C5076" s="17" t="inlineStr">
        <is>
          <r>
            <t xml:space="preserve">FONTE</t>
          </r>
        </is>
      </c>
      <c r="D5076" s="17" t="inlineStr">
        <is>
          <r>
            <t xml:space="preserve">UNID</t>
          </r>
        </is>
      </c>
      <c r="E5076" s="17" t="inlineStr">
        <is>
          <r>
            <t xml:space="preserve">COEFICIENTE</t>
          </r>
        </is>
      </c>
      <c r="F5076" s="17" t="inlineStr">
        <is>
          <r>
            <t xml:space="preserve">PREÇO UNITÁRIO</t>
          </r>
        </is>
      </c>
      <c r="G5076" s="17" t="inlineStr">
        <is>
          <r>
            <t xml:space="preserve">TOTAL</t>
          </r>
        </is>
      </c>
    </row>
    <row r="5077" customHeight="1" ht="29">
      <c r="A5077" s="18" t="inlineStr">
        <is>
          <r>
            <t xml:space="preserve">B.01.000.010146</t>
          </r>
        </is>
      </c>
      <c r="B5077" s="19" t="inlineStr">
        <is>
          <r>
            <t xml:space="preserve">Servente</t>
          </r>
        </is>
      </c>
      <c r="C5077" s="18" t="inlineStr">
        <is>
          <r>
            <t xml:space="preserve">SP Obras</t>
          </r>
        </is>
      </c>
      <c r="D5077" s="18" t="inlineStr">
        <is>
          <r>
            <t xml:space="preserve">H</t>
          </r>
        </is>
      </c>
      <c r="E5077" s="20" t="n">
        <v>0.3</v>
      </c>
      <c r="F5077" s="21" t="n">
        <v>20.4363</v>
      </c>
      <c r="G5077" s="21" t="n">
        <f>ROUND(ROUND(E5077,4)*F5077,2)</f>
        <v>6.13</v>
      </c>
    </row>
    <row r="5078" customHeight="1" ht="15">
      <c r="A5078" s="2" t="inlineStr"/>
      <c r="B5078" s="2" t="inlineStr"/>
      <c r="C5078" s="2" t="inlineStr"/>
      <c r="D5078" s="2" t="inlineStr"/>
      <c r="E5078" s="22" t="inlineStr">
        <is>
          <r>
            <t xml:space="preserve">TOTAL Mão de Obra:</t>
          </r>
        </is>
      </c>
      <c r="F5078" s="22" t="inlineStr"/>
      <c r="G5078" s="23" t="n">
        <f>SUM(G5077:G5077)</f>
        <v>6.13</v>
      </c>
    </row>
    <row r="5079" customHeight="1" ht="15">
      <c r="A5079" s="2" t="inlineStr"/>
      <c r="B5079" s="2" t="inlineStr"/>
      <c r="C5079" s="2" t="inlineStr"/>
      <c r="D5079" s="2" t="inlineStr"/>
      <c r="E5079" s="24" t="inlineStr">
        <is>
          <r>
            <t xml:space="preserve">VALOR:</t>
          </r>
        </is>
      </c>
      <c r="F5079" s="24" t="inlineStr"/>
      <c r="G5079" s="25" t="n">
        <f>ROUND(SUM(G5078),2)</f>
        <v>6.13</v>
      </c>
    </row>
    <row r="5080" customHeight="1" ht="10">
      <c r="A5080" s="2" t="inlineStr"/>
      <c r="B5080" s="2" t="inlineStr"/>
      <c r="C5080" s="2" t="inlineStr"/>
      <c r="D5080" s="2" t="inlineStr"/>
      <c r="E5080" s="14" t="inlineStr"/>
      <c r="F5080" s="14" t="inlineStr"/>
      <c r="G5080" s="14" t="inlineStr"/>
    </row>
    <row r="5081" customHeight="1" ht="20">
      <c r="A5081" s="15" t="inlineStr">
        <is>
          <r>
            <t xml:space="preserve">5.12.2. ​03.04.020​ Demolição manual de revestimento cerâmico, incluindo a base​ (M2)</t>
          </r>
        </is>
      </c>
      <c r="B5081" s="15" t="inlineStr"/>
      <c r="C5081" s="15" t="inlineStr"/>
      <c r="D5081" s="15" t="inlineStr"/>
      <c r="E5081" s="15" t="inlineStr"/>
      <c r="F5081" s="15" t="inlineStr"/>
      <c r="G5081" s="15" t="inlineStr"/>
    </row>
    <row r="5082" customHeight="1" ht="15">
      <c r="A5082" s="16" t="inlineStr">
        <is>
          <r>
            <t xml:space="preserve">Mão de Obra</t>
          </r>
        </is>
      </c>
      <c r="B5082" s="16" t="inlineStr"/>
      <c r="C5082" s="17" t="inlineStr">
        <is>
          <r>
            <t xml:space="preserve">FONTE</t>
          </r>
        </is>
      </c>
      <c r="D5082" s="17" t="inlineStr">
        <is>
          <r>
            <t xml:space="preserve">UNID</t>
          </r>
        </is>
      </c>
      <c r="E5082" s="17" t="inlineStr">
        <is>
          <r>
            <t xml:space="preserve">COEFICIENTE</t>
          </r>
        </is>
      </c>
      <c r="F5082" s="17" t="inlineStr">
        <is>
          <r>
            <t xml:space="preserve">PREÇO UNITÁRIO</t>
          </r>
        </is>
      </c>
      <c r="G5082" s="17" t="inlineStr">
        <is>
          <r>
            <t xml:space="preserve">TOTAL</t>
          </r>
        </is>
      </c>
    </row>
    <row r="5083" customHeight="1" ht="29">
      <c r="A5083" s="18" t="inlineStr">
        <is>
          <r>
            <t xml:space="preserve">B.01.000.010146</t>
          </r>
        </is>
      </c>
      <c r="B5083" s="19" t="inlineStr">
        <is>
          <r>
            <t xml:space="preserve">Servente</t>
          </r>
        </is>
      </c>
      <c r="C5083" s="18" t="inlineStr">
        <is>
          <r>
            <t xml:space="preserve">SP Obras</t>
          </r>
        </is>
      </c>
      <c r="D5083" s="18" t="inlineStr">
        <is>
          <r>
            <t xml:space="preserve">H</t>
          </r>
        </is>
      </c>
      <c r="E5083" s="20" t="n">
        <v>0.6</v>
      </c>
      <c r="F5083" s="21" t="n">
        <v>20.4363</v>
      </c>
      <c r="G5083" s="21" t="n">
        <f>ROUND(ROUND(E5083,4)*F5083,2)</f>
        <v>12.26</v>
      </c>
    </row>
    <row r="5084" customHeight="1" ht="15">
      <c r="A5084" s="2" t="inlineStr"/>
      <c r="B5084" s="2" t="inlineStr"/>
      <c r="C5084" s="2" t="inlineStr"/>
      <c r="D5084" s="2" t="inlineStr"/>
      <c r="E5084" s="22" t="inlineStr">
        <is>
          <r>
            <t xml:space="preserve">TOTAL Mão de Obra:</t>
          </r>
        </is>
      </c>
      <c r="F5084" s="22" t="inlineStr"/>
      <c r="G5084" s="23" t="n">
        <f>SUM(G5083:G5083)</f>
        <v>12.26</v>
      </c>
    </row>
    <row r="5085" customHeight="1" ht="15">
      <c r="A5085" s="2" t="inlineStr"/>
      <c r="B5085" s="2" t="inlineStr"/>
      <c r="C5085" s="2" t="inlineStr"/>
      <c r="D5085" s="2" t="inlineStr"/>
      <c r="E5085" s="24" t="inlineStr">
        <is>
          <r>
            <t xml:space="preserve">VALOR:</t>
          </r>
        </is>
      </c>
      <c r="F5085" s="24" t="inlineStr"/>
      <c r="G5085" s="25" t="n">
        <f>ROUND(SUM(G5084),2)</f>
        <v>12.26</v>
      </c>
    </row>
    <row r="5086" customHeight="1" ht="10">
      <c r="A5086" s="2" t="inlineStr"/>
      <c r="B5086" s="2" t="inlineStr"/>
      <c r="C5086" s="2" t="inlineStr"/>
      <c r="D5086" s="2" t="inlineStr"/>
      <c r="E5086" s="14" t="inlineStr"/>
      <c r="F5086" s="14" t="inlineStr"/>
      <c r="G5086" s="14" t="inlineStr"/>
    </row>
    <row r="5087" customHeight="1" ht="20">
      <c r="A5087" s="15" t="inlineStr">
        <is>
          <r>
            <t xml:space="preserve">5.12.3. ​03.04.040​ Demolição manual de rodapé, soleira ou peitoril, em material cerâmico e/ou ladrilho hidráulico, incluindo a base​ (M)</t>
          </r>
        </is>
      </c>
      <c r="B5087" s="15" t="inlineStr"/>
      <c r="C5087" s="15" t="inlineStr"/>
      <c r="D5087" s="15" t="inlineStr"/>
      <c r="E5087" s="15" t="inlineStr"/>
      <c r="F5087" s="15" t="inlineStr"/>
      <c r="G5087" s="15" t="inlineStr"/>
    </row>
    <row r="5088" customHeight="1" ht="15">
      <c r="A5088" s="16" t="inlineStr">
        <is>
          <r>
            <t xml:space="preserve">Mão de Obra</t>
          </r>
        </is>
      </c>
      <c r="B5088" s="16" t="inlineStr"/>
      <c r="C5088" s="17" t="inlineStr">
        <is>
          <r>
            <t xml:space="preserve">FONTE</t>
          </r>
        </is>
      </c>
      <c r="D5088" s="17" t="inlineStr">
        <is>
          <r>
            <t xml:space="preserve">UNID</t>
          </r>
        </is>
      </c>
      <c r="E5088" s="17" t="inlineStr">
        <is>
          <r>
            <t xml:space="preserve">COEFICIENTE</t>
          </r>
        </is>
      </c>
      <c r="F5088" s="17" t="inlineStr">
        <is>
          <r>
            <t xml:space="preserve">PREÇO UNITÁRIO</t>
          </r>
        </is>
      </c>
      <c r="G5088" s="17" t="inlineStr">
        <is>
          <r>
            <t xml:space="preserve">TOTAL</t>
          </r>
        </is>
      </c>
    </row>
    <row r="5089" customHeight="1" ht="29">
      <c r="A5089" s="18" t="inlineStr">
        <is>
          <r>
            <t xml:space="preserve">B.01.000.010146</t>
          </r>
        </is>
      </c>
      <c r="B5089" s="19" t="inlineStr">
        <is>
          <r>
            <t xml:space="preserve">Servente</t>
          </r>
        </is>
      </c>
      <c r="C5089" s="18" t="inlineStr">
        <is>
          <r>
            <t xml:space="preserve">SP Obras</t>
          </r>
        </is>
      </c>
      <c r="D5089" s="18" t="inlineStr">
        <is>
          <r>
            <t xml:space="preserve">H</t>
          </r>
        </is>
      </c>
      <c r="E5089" s="20" t="n">
        <v>0.15</v>
      </c>
      <c r="F5089" s="21" t="n">
        <v>20.4363</v>
      </c>
      <c r="G5089" s="21" t="n">
        <f>ROUND(ROUND(E5089,4)*F5089,2)</f>
        <v>3.07</v>
      </c>
    </row>
    <row r="5090" customHeight="1" ht="15">
      <c r="A5090" s="2" t="inlineStr"/>
      <c r="B5090" s="2" t="inlineStr"/>
      <c r="C5090" s="2" t="inlineStr"/>
      <c r="D5090" s="2" t="inlineStr"/>
      <c r="E5090" s="22" t="inlineStr">
        <is>
          <r>
            <t xml:space="preserve">TOTAL Mão de Obra:</t>
          </r>
        </is>
      </c>
      <c r="F5090" s="22" t="inlineStr"/>
      <c r="G5090" s="23" t="n">
        <f>SUM(G5089:G5089)</f>
        <v>3.07</v>
      </c>
    </row>
    <row r="5091" customHeight="1" ht="15">
      <c r="A5091" s="2" t="inlineStr"/>
      <c r="B5091" s="2" t="inlineStr"/>
      <c r="C5091" s="2" t="inlineStr"/>
      <c r="D5091" s="2" t="inlineStr"/>
      <c r="E5091" s="24" t="inlineStr">
        <is>
          <r>
            <t xml:space="preserve">VALOR:</t>
          </r>
        </is>
      </c>
      <c r="F5091" s="24" t="inlineStr"/>
      <c r="G5091" s="25" t="n">
        <f>ROUND(SUM(G5090),2)</f>
        <v>3.07</v>
      </c>
    </row>
    <row r="5092" customHeight="1" ht="10">
      <c r="A5092" s="2" t="inlineStr"/>
      <c r="B5092" s="2" t="inlineStr"/>
      <c r="C5092" s="2" t="inlineStr"/>
      <c r="D5092" s="2" t="inlineStr"/>
      <c r="E5092" s="14" t="inlineStr"/>
      <c r="F5092" s="14" t="inlineStr"/>
      <c r="G5092" s="14" t="inlineStr"/>
    </row>
    <row r="5093" customHeight="1" ht="20">
      <c r="A5093" s="15" t="inlineStr">
        <is>
          <r>
            <t xml:space="preserve">5.12.4. ​05.07.040​ Remoção de entulho separado de obra com caçamba metálica - terra, alvenaria, concreto, argamassa, madeira, papel, plástico ou metal​ (M3)</t>
          </r>
        </is>
      </c>
      <c r="B5093" s="15" t="inlineStr"/>
      <c r="C5093" s="15" t="inlineStr"/>
      <c r="D5093" s="15" t="inlineStr"/>
      <c r="E5093" s="15" t="inlineStr"/>
      <c r="F5093" s="15" t="inlineStr"/>
      <c r="G5093" s="15" t="inlineStr"/>
    </row>
    <row r="5094" customHeight="1" ht="15">
      <c r="A5094" s="16" t="inlineStr">
        <is>
          <r>
            <t xml:space="preserve">Mão de Obra</t>
          </r>
        </is>
      </c>
      <c r="B5094" s="16" t="inlineStr"/>
      <c r="C5094" s="17" t="inlineStr">
        <is>
          <r>
            <t xml:space="preserve">FONTE</t>
          </r>
        </is>
      </c>
      <c r="D5094" s="17" t="inlineStr">
        <is>
          <r>
            <t xml:space="preserve">UNID</t>
          </r>
        </is>
      </c>
      <c r="E5094" s="17" t="inlineStr">
        <is>
          <r>
            <t xml:space="preserve">COEFICIENTE</t>
          </r>
        </is>
      </c>
      <c r="F5094" s="17" t="inlineStr">
        <is>
          <r>
            <t xml:space="preserve">PREÇO UNITÁRIO</t>
          </r>
        </is>
      </c>
      <c r="G5094" s="17" t="inlineStr">
        <is>
          <r>
            <t xml:space="preserve">TOTAL</t>
          </r>
        </is>
      </c>
    </row>
    <row r="5095" customHeight="1" ht="29">
      <c r="A5095" s="18" t="inlineStr">
        <is>
          <r>
            <t xml:space="preserve">B.01.000.010146</t>
          </r>
        </is>
      </c>
      <c r="B5095" s="19" t="inlineStr">
        <is>
          <r>
            <t xml:space="preserve">Servente</t>
          </r>
        </is>
      </c>
      <c r="C5095" s="18" t="inlineStr">
        <is>
          <r>
            <t xml:space="preserve">SP Obras</t>
          </r>
        </is>
      </c>
      <c r="D5095" s="18" t="inlineStr">
        <is>
          <r>
            <t xml:space="preserve">H</t>
          </r>
        </is>
      </c>
      <c r="E5095" s="20" t="n">
        <v>0.6</v>
      </c>
      <c r="F5095" s="21" t="n">
        <v>20.4363</v>
      </c>
      <c r="G5095" s="21" t="n">
        <f>ROUND(ROUND(E5095,4)*F5095,2)</f>
        <v>12.26</v>
      </c>
    </row>
    <row r="5096" customHeight="1" ht="15">
      <c r="A5096" s="2" t="inlineStr"/>
      <c r="B5096" s="2" t="inlineStr"/>
      <c r="C5096" s="2" t="inlineStr"/>
      <c r="D5096" s="2" t="inlineStr"/>
      <c r="E5096" s="22" t="inlineStr">
        <is>
          <r>
            <t xml:space="preserve">TOTAL Mão de Obra:</t>
          </r>
        </is>
      </c>
      <c r="F5096" s="22" t="inlineStr"/>
      <c r="G5096" s="23" t="n">
        <f>SUM(G5095:G5095)</f>
        <v>12.26</v>
      </c>
    </row>
    <row r="5097" customHeight="1" ht="15">
      <c r="A5097" s="16" t="inlineStr">
        <is>
          <r>
            <t xml:space="preserve">Serviço</t>
          </r>
        </is>
      </c>
      <c r="B5097" s="16" t="inlineStr"/>
      <c r="C5097" s="17" t="inlineStr">
        <is>
          <r>
            <t xml:space="preserve">FONTE</t>
          </r>
        </is>
      </c>
      <c r="D5097" s="17" t="inlineStr">
        <is>
          <r>
            <t xml:space="preserve">UNID</t>
          </r>
        </is>
      </c>
      <c r="E5097" s="17" t="inlineStr">
        <is>
          <r>
            <t xml:space="preserve">COEFICIENTE</t>
          </r>
        </is>
      </c>
      <c r="F5097" s="17" t="inlineStr">
        <is>
          <r>
            <t xml:space="preserve">PREÇO UNITÁRIO</t>
          </r>
        </is>
      </c>
      <c r="G5097" s="17" t="inlineStr">
        <is>
          <r>
            <t xml:space="preserve">TOTAL</t>
          </r>
        </is>
      </c>
    </row>
    <row r="5098" customHeight="1" ht="29">
      <c r="A5098" s="18" t="inlineStr">
        <is>
          <r>
            <t xml:space="preserve">A.05.000.020358</t>
          </r>
        </is>
      </c>
      <c r="B5098" s="19" t="inlineStr">
        <is>
          <r>
            <t xml:space="preserve">Remoção de entulho de obra, terra, alvenaria, concreto, argamassa, madeira, papel, plástico, metal, capacidade de 4m³</t>
          </r>
        </is>
      </c>
      <c r="C5098" s="18" t="inlineStr">
        <is>
          <r>
            <t xml:space="preserve">SP Obras</t>
          </r>
        </is>
      </c>
      <c r="D5098" s="18" t="inlineStr">
        <is>
          <r>
            <t xml:space="preserve">M3</t>
          </r>
        </is>
      </c>
      <c r="E5098" s="20" t="n">
        <v>1.0</v>
      </c>
      <c r="F5098" s="21" t="n">
        <v>98.52</v>
      </c>
      <c r="G5098" s="21" t="n">
        <f>ROUND(ROUND(E5098,4)*F5098,2)</f>
        <v>98.52</v>
      </c>
    </row>
    <row r="5099" customHeight="1" ht="15">
      <c r="A5099" s="2" t="inlineStr"/>
      <c r="B5099" s="2" t="inlineStr"/>
      <c r="C5099" s="2" t="inlineStr"/>
      <c r="D5099" s="2" t="inlineStr"/>
      <c r="E5099" s="22" t="inlineStr">
        <is>
          <r>
            <t xml:space="preserve">TOTAL Serviço:</t>
          </r>
        </is>
      </c>
      <c r="F5099" s="22" t="inlineStr"/>
      <c r="G5099" s="23" t="n">
        <f>SUM(G5098:G5098)</f>
        <v>98.52</v>
      </c>
    </row>
    <row r="5100" customHeight="1" ht="15">
      <c r="A5100" s="2" t="inlineStr"/>
      <c r="B5100" s="2" t="inlineStr"/>
      <c r="C5100" s="2" t="inlineStr"/>
      <c r="D5100" s="2" t="inlineStr"/>
      <c r="E5100" s="24" t="inlineStr">
        <is>
          <r>
            <t xml:space="preserve">VALOR:</t>
          </r>
        </is>
      </c>
      <c r="F5100" s="24" t="inlineStr"/>
      <c r="G5100" s="25" t="n">
        <f>ROUND(SUM(G5096,G5099),2)</f>
        <v>110.78</v>
      </c>
    </row>
    <row r="5101" customHeight="1" ht="10">
      <c r="A5101" s="2" t="inlineStr"/>
      <c r="B5101" s="2" t="inlineStr"/>
      <c r="C5101" s="2" t="inlineStr"/>
      <c r="D5101" s="2" t="inlineStr"/>
      <c r="E5101" s="14" t="inlineStr"/>
      <c r="F5101" s="14" t="inlineStr"/>
      <c r="G5101" s="14" t="inlineStr"/>
    </row>
    <row r="5102" customHeight="1" ht="20">
      <c r="A5102" s="15" t="inlineStr">
        <is>
          <r>
            <t xml:space="preserve">5.12.5. ​17.02.020​ Chapisco​ (M2)</t>
          </r>
        </is>
      </c>
      <c r="B5102" s="15" t="inlineStr"/>
      <c r="C5102" s="15" t="inlineStr"/>
      <c r="D5102" s="15" t="inlineStr"/>
      <c r="E5102" s="15" t="inlineStr"/>
      <c r="F5102" s="15" t="inlineStr"/>
      <c r="G5102" s="15" t="inlineStr"/>
    </row>
    <row r="5103" customHeight="1" ht="15">
      <c r="A5103" s="16" t="inlineStr">
        <is>
          <r>
            <t xml:space="preserve">Equipamento</t>
          </r>
        </is>
      </c>
      <c r="B5103" s="16" t="inlineStr"/>
      <c r="C5103" s="17" t="inlineStr">
        <is>
          <r>
            <t xml:space="preserve">FONTE</t>
          </r>
        </is>
      </c>
      <c r="D5103" s="17" t="inlineStr">
        <is>
          <r>
            <t xml:space="preserve">UNID</t>
          </r>
        </is>
      </c>
      <c r="E5103" s="17" t="inlineStr">
        <is>
          <r>
            <t xml:space="preserve">COEFICIENTE</t>
          </r>
        </is>
      </c>
      <c r="F5103" s="17" t="inlineStr">
        <is>
          <r>
            <t xml:space="preserve">PREÇO UNITÁRIO</t>
          </r>
        </is>
      </c>
      <c r="G5103" s="17" t="inlineStr">
        <is>
          <r>
            <t xml:space="preserve">TOTAL</t>
          </r>
        </is>
      </c>
    </row>
    <row r="5104" customHeight="1" ht="29">
      <c r="A5104" s="18" t="inlineStr">
        <is>
          <r>
            <t xml:space="preserve">S.01.000.080125</t>
          </r>
        </is>
      </c>
      <c r="B510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104" s="18" t="inlineStr">
        <is>
          <r>
            <t xml:space="preserve">SP Obras</t>
          </r>
        </is>
      </c>
      <c r="D5104" s="18" t="inlineStr">
        <is>
          <r>
            <t xml:space="preserve">H</t>
          </r>
        </is>
      </c>
      <c r="E5104" s="20" t="n">
        <v>0.0022</v>
      </c>
      <c r="F5104" s="21" t="n">
        <v>29.83</v>
      </c>
      <c r="G5104" s="21" t="n">
        <f>ROUND(ROUND(E5104,4)*F5104,2)</f>
        <v>0.07</v>
      </c>
    </row>
    <row r="5105" customHeight="1" ht="15">
      <c r="A5105" s="2" t="inlineStr"/>
      <c r="B5105" s="2" t="inlineStr"/>
      <c r="C5105" s="2" t="inlineStr"/>
      <c r="D5105" s="2" t="inlineStr"/>
      <c r="E5105" s="22" t="inlineStr">
        <is>
          <r>
            <t xml:space="preserve">TOTAL Equipamento:</t>
          </r>
        </is>
      </c>
      <c r="F5105" s="22" t="inlineStr"/>
      <c r="G5105" s="23" t="n">
        <f>SUM(G5104:G5104)</f>
        <v>0.07</v>
      </c>
    </row>
    <row r="5106" customHeight="1" ht="15">
      <c r="A5106" s="16" t="inlineStr">
        <is>
          <r>
            <t xml:space="preserve">Material</t>
          </r>
        </is>
      </c>
      <c r="B5106" s="16" t="inlineStr"/>
      <c r="C5106" s="17" t="inlineStr">
        <is>
          <r>
            <t xml:space="preserve">FONTE</t>
          </r>
        </is>
      </c>
      <c r="D5106" s="17" t="inlineStr">
        <is>
          <r>
            <t xml:space="preserve">UNID</t>
          </r>
        </is>
      </c>
      <c r="E5106" s="17" t="inlineStr">
        <is>
          <r>
            <t xml:space="preserve">COEFICIENTE</t>
          </r>
        </is>
      </c>
      <c r="F5106" s="17" t="inlineStr">
        <is>
          <r>
            <t xml:space="preserve">PREÇO UNITÁRIO</t>
          </r>
        </is>
      </c>
      <c r="G5106" s="17" t="inlineStr">
        <is>
          <r>
            <t xml:space="preserve">TOTAL</t>
          </r>
        </is>
      </c>
    </row>
    <row r="5107" customHeight="1" ht="29">
      <c r="A5107" s="18" t="inlineStr">
        <is>
          <r>
            <t xml:space="preserve">B.04.000.020503</t>
          </r>
        </is>
      </c>
      <c r="B5107" s="19" t="inlineStr">
        <is>
          <r>
            <t xml:space="preserve">Areia média lavada (a granel caçamba fechada)</t>
          </r>
        </is>
      </c>
      <c r="C5107" s="18" t="inlineStr">
        <is>
          <r>
            <t xml:space="preserve">SP Obras</t>
          </r>
        </is>
      </c>
      <c r="D5107" s="18" t="inlineStr">
        <is>
          <r>
            <t xml:space="preserve">M3</t>
          </r>
        </is>
      </c>
      <c r="E5107" s="20" t="n">
        <v>0.0052</v>
      </c>
      <c r="F5107" s="21" t="n">
        <v>170.0</v>
      </c>
      <c r="G5107" s="21" t="n">
        <f>ROUND(ROUND(E5107,4)*F5107,2)</f>
        <v>0.88</v>
      </c>
    </row>
    <row r="5108" customHeight="1" ht="29">
      <c r="A5108" s="18" t="inlineStr">
        <is>
          <r>
            <t xml:space="preserve">B.02.000.020508</t>
          </r>
        </is>
      </c>
      <c r="B5108" s="19" t="inlineStr">
        <is>
          <r>
            <t xml:space="preserve">Cimento CPII-E-32 (sacos de 50 kg)</t>
          </r>
        </is>
      </c>
      <c r="C5108" s="18" t="inlineStr">
        <is>
          <r>
            <t xml:space="preserve">SP Obras</t>
          </r>
        </is>
      </c>
      <c r="D5108" s="18" t="inlineStr">
        <is>
          <r>
            <t xml:space="preserve">KG</t>
          </r>
        </is>
      </c>
      <c r="E5108" s="20" t="n">
        <v>2.265</v>
      </c>
      <c r="F5108" s="21" t="n">
        <v>0.65</v>
      </c>
      <c r="G5108" s="21" t="n">
        <f>ROUND(ROUND(E5108,4)*F5108,2)</f>
        <v>1.47</v>
      </c>
    </row>
    <row r="5109" customHeight="1" ht="15">
      <c r="A5109" s="2" t="inlineStr"/>
      <c r="B5109" s="2" t="inlineStr"/>
      <c r="C5109" s="2" t="inlineStr"/>
      <c r="D5109" s="2" t="inlineStr"/>
      <c r="E5109" s="22" t="inlineStr">
        <is>
          <r>
            <t xml:space="preserve">TOTAL Material:</t>
          </r>
        </is>
      </c>
      <c r="F5109" s="22" t="inlineStr"/>
      <c r="G5109" s="23" t="n">
        <f>SUM(G5107:G5108)</f>
        <v>2.35</v>
      </c>
    </row>
    <row r="5110" customHeight="1" ht="15">
      <c r="A5110" s="16" t="inlineStr">
        <is>
          <r>
            <t xml:space="preserve">Mão de Obra</t>
          </r>
        </is>
      </c>
      <c r="B5110" s="16" t="inlineStr"/>
      <c r="C5110" s="17" t="inlineStr">
        <is>
          <r>
            <t xml:space="preserve">FONTE</t>
          </r>
        </is>
      </c>
      <c r="D5110" s="17" t="inlineStr">
        <is>
          <r>
            <t xml:space="preserve">UNID</t>
          </r>
        </is>
      </c>
      <c r="E5110" s="17" t="inlineStr">
        <is>
          <r>
            <t xml:space="preserve">COEFICIENTE</t>
          </r>
        </is>
      </c>
      <c r="F5110" s="17" t="inlineStr">
        <is>
          <r>
            <t xml:space="preserve">PREÇO UNITÁRIO</t>
          </r>
        </is>
      </c>
      <c r="G5110" s="17" t="inlineStr">
        <is>
          <r>
            <t xml:space="preserve">TOTAL</t>
          </r>
        </is>
      </c>
    </row>
    <row r="5111" customHeight="1" ht="29">
      <c r="A5111" s="18" t="inlineStr">
        <is>
          <r>
            <t xml:space="preserve">B.01.000.010139</t>
          </r>
        </is>
      </c>
      <c r="B5111" s="19" t="inlineStr">
        <is>
          <r>
            <t xml:space="preserve">Pedreiro</t>
          </r>
        </is>
      </c>
      <c r="C5111" s="18" t="inlineStr">
        <is>
          <r>
            <t xml:space="preserve">SP Obras</t>
          </r>
        </is>
      </c>
      <c r="D5111" s="18" t="inlineStr">
        <is>
          <r>
            <t xml:space="preserve">H</t>
          </r>
        </is>
      </c>
      <c r="E5111" s="20" t="n">
        <v>0.1</v>
      </c>
      <c r="F5111" s="21" t="n">
        <v>24.8727</v>
      </c>
      <c r="G5111" s="21" t="n">
        <f>ROUND(ROUND(E5111,4)*F5111,2)</f>
        <v>2.49</v>
      </c>
    </row>
    <row r="5112" customHeight="1" ht="29">
      <c r="A5112" s="18" t="inlineStr">
        <is>
          <r>
            <t xml:space="preserve">B.01.000.010146</t>
          </r>
        </is>
      </c>
      <c r="B5112" s="19" t="inlineStr">
        <is>
          <r>
            <t xml:space="preserve">Servente</t>
          </r>
        </is>
      </c>
      <c r="C5112" s="18" t="inlineStr">
        <is>
          <r>
            <t xml:space="preserve">SP Obras</t>
          </r>
        </is>
      </c>
      <c r="D5112" s="18" t="inlineStr">
        <is>
          <r>
            <t xml:space="preserve">H</t>
          </r>
        </is>
      </c>
      <c r="E5112" s="20" t="n">
        <v>0.1125</v>
      </c>
      <c r="F5112" s="21" t="n">
        <v>20.4363</v>
      </c>
      <c r="G5112" s="21" t="n">
        <f>ROUND(ROUND(E5112,4)*F5112,2)</f>
        <v>2.3</v>
      </c>
    </row>
    <row r="5113" customHeight="1" ht="15">
      <c r="A5113" s="2" t="inlineStr"/>
      <c r="B5113" s="2" t="inlineStr"/>
      <c r="C5113" s="2" t="inlineStr"/>
      <c r="D5113" s="2" t="inlineStr"/>
      <c r="E5113" s="22" t="inlineStr">
        <is>
          <r>
            <t xml:space="preserve">TOTAL Mão de Obra:</t>
          </r>
        </is>
      </c>
      <c r="F5113" s="22" t="inlineStr"/>
      <c r="G5113" s="23" t="n">
        <f>SUM(G5111:G5112)</f>
        <v>4.79</v>
      </c>
    </row>
    <row r="5114" customHeight="1" ht="15">
      <c r="A5114" s="2" t="inlineStr"/>
      <c r="B5114" s="2" t="inlineStr"/>
      <c r="C5114" s="2" t="inlineStr"/>
      <c r="D5114" s="2" t="inlineStr"/>
      <c r="E5114" s="24" t="inlineStr">
        <is>
          <r>
            <t xml:space="preserve">VALOR:</t>
          </r>
        </is>
      </c>
      <c r="F5114" s="24" t="inlineStr"/>
      <c r="G5114" s="25" t="n">
        <f>ROUND(SUM(G5105,G5109,G5113),2)</f>
        <v>7.21</v>
      </c>
    </row>
    <row r="5115" customHeight="1" ht="10">
      <c r="A5115" s="2" t="inlineStr"/>
      <c r="B5115" s="2" t="inlineStr"/>
      <c r="C5115" s="2" t="inlineStr"/>
      <c r="D5115" s="2" t="inlineStr"/>
      <c r="E5115" s="14" t="inlineStr"/>
      <c r="F5115" s="14" t="inlineStr"/>
      <c r="G5115" s="14" t="inlineStr"/>
    </row>
    <row r="5116" customHeight="1" ht="20">
      <c r="A5116" s="15" t="inlineStr">
        <is>
          <r>
            <t xml:space="preserve">5.12.6. ​17.02.140​ Emboço desempenado com espuma de poliéster​ (M2)</t>
          </r>
        </is>
      </c>
      <c r="B5116" s="15" t="inlineStr"/>
      <c r="C5116" s="15" t="inlineStr"/>
      <c r="D5116" s="15" t="inlineStr"/>
      <c r="E5116" s="15" t="inlineStr"/>
      <c r="F5116" s="15" t="inlineStr"/>
      <c r="G5116" s="15" t="inlineStr"/>
    </row>
    <row r="5117" customHeight="1" ht="15">
      <c r="A5117" s="16" t="inlineStr">
        <is>
          <r>
            <t xml:space="preserve">Equipamento</t>
          </r>
        </is>
      </c>
      <c r="B5117" s="16" t="inlineStr"/>
      <c r="C5117" s="17" t="inlineStr">
        <is>
          <r>
            <t xml:space="preserve">FONTE</t>
          </r>
        </is>
      </c>
      <c r="D5117" s="17" t="inlineStr">
        <is>
          <r>
            <t xml:space="preserve">UNID</t>
          </r>
        </is>
      </c>
      <c r="E5117" s="17" t="inlineStr">
        <is>
          <r>
            <t xml:space="preserve">COEFICIENTE</t>
          </r>
        </is>
      </c>
      <c r="F5117" s="17" t="inlineStr">
        <is>
          <r>
            <t xml:space="preserve">PREÇO UNITÁRIO</t>
          </r>
        </is>
      </c>
      <c r="G5117" s="17" t="inlineStr">
        <is>
          <r>
            <t xml:space="preserve">TOTAL</t>
          </r>
        </is>
      </c>
    </row>
    <row r="5118" customHeight="1" ht="29">
      <c r="A5118" s="18" t="inlineStr">
        <is>
          <r>
            <t xml:space="preserve">S.01.000.080125</t>
          </r>
        </is>
      </c>
      <c r="B511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118" s="18" t="inlineStr">
        <is>
          <r>
            <t xml:space="preserve">SP Obras</t>
          </r>
        </is>
      </c>
      <c r="D5118" s="18" t="inlineStr">
        <is>
          <r>
            <t xml:space="preserve">H</t>
          </r>
        </is>
      </c>
      <c r="E5118" s="20" t="n">
        <v>0.0086</v>
      </c>
      <c r="F5118" s="21" t="n">
        <v>29.83</v>
      </c>
      <c r="G5118" s="21" t="n">
        <f>ROUND(ROUND(E5118,4)*F5118,2)</f>
        <v>0.26</v>
      </c>
    </row>
    <row r="5119" customHeight="1" ht="15">
      <c r="A5119" s="2" t="inlineStr"/>
      <c r="B5119" s="2" t="inlineStr"/>
      <c r="C5119" s="2" t="inlineStr"/>
      <c r="D5119" s="2" t="inlineStr"/>
      <c r="E5119" s="22" t="inlineStr">
        <is>
          <r>
            <t xml:space="preserve">TOTAL Equipamento:</t>
          </r>
        </is>
      </c>
      <c r="F5119" s="22" t="inlineStr"/>
      <c r="G5119" s="23" t="n">
        <f>SUM(G5118:G5118)</f>
        <v>0.26</v>
      </c>
    </row>
    <row r="5120" customHeight="1" ht="15">
      <c r="A5120" s="16" t="inlineStr">
        <is>
          <r>
            <t xml:space="preserve">Material</t>
          </r>
        </is>
      </c>
      <c r="B5120" s="16" t="inlineStr"/>
      <c r="C5120" s="17" t="inlineStr">
        <is>
          <r>
            <t xml:space="preserve">FONTE</t>
          </r>
        </is>
      </c>
      <c r="D5120" s="17" t="inlineStr">
        <is>
          <r>
            <t xml:space="preserve">UNID</t>
          </r>
        </is>
      </c>
      <c r="E5120" s="17" t="inlineStr">
        <is>
          <r>
            <t xml:space="preserve">COEFICIENTE</t>
          </r>
        </is>
      </c>
      <c r="F5120" s="17" t="inlineStr">
        <is>
          <r>
            <t xml:space="preserve">PREÇO UNITÁRIO</t>
          </r>
        </is>
      </c>
      <c r="G5120" s="17" t="inlineStr">
        <is>
          <r>
            <t xml:space="preserve">TOTAL</t>
          </r>
        </is>
      </c>
    </row>
    <row r="5121" customHeight="1" ht="29">
      <c r="A5121" s="18" t="inlineStr">
        <is>
          <r>
            <t xml:space="preserve">B.04.000.020503</t>
          </r>
        </is>
      </c>
      <c r="B5121" s="19" t="inlineStr">
        <is>
          <r>
            <t xml:space="preserve">Areia média lavada (a granel caçamba fechada)</t>
          </r>
        </is>
      </c>
      <c r="C5121" s="18" t="inlineStr">
        <is>
          <r>
            <t xml:space="preserve">SP Obras</t>
          </r>
        </is>
      </c>
      <c r="D5121" s="18" t="inlineStr">
        <is>
          <r>
            <t xml:space="preserve">M3</t>
          </r>
        </is>
      </c>
      <c r="E5121" s="20" t="n">
        <v>0.0255</v>
      </c>
      <c r="F5121" s="21" t="n">
        <v>170.0</v>
      </c>
      <c r="G5121" s="21" t="n">
        <f>ROUND(ROUND(E5121,4)*F5121,2)</f>
        <v>4.34</v>
      </c>
    </row>
    <row r="5122" customHeight="1" ht="29">
      <c r="A5122" s="18" t="inlineStr">
        <is>
          <r>
            <t xml:space="preserve">B.03.000.020505</t>
          </r>
        </is>
      </c>
      <c r="B5122" s="19" t="inlineStr">
        <is>
          <r>
            <t xml:space="preserve">Cal hidratada (saco de 20 kg)</t>
          </r>
        </is>
      </c>
      <c r="C5122" s="18" t="inlineStr">
        <is>
          <r>
            <t xml:space="preserve">SP Obras</t>
          </r>
        </is>
      </c>
      <c r="D5122" s="18" t="inlineStr">
        <is>
          <r>
            <t xml:space="preserve">KG</t>
          </r>
        </is>
      </c>
      <c r="E5122" s="20" t="n">
        <v>4.54</v>
      </c>
      <c r="F5122" s="21" t="n">
        <v>0.88</v>
      </c>
      <c r="G5122" s="21" t="n">
        <f>ROUND(ROUND(E5122,4)*F5122,2)</f>
        <v>4.0</v>
      </c>
    </row>
    <row r="5123" customHeight="1" ht="29">
      <c r="A5123" s="18" t="inlineStr">
        <is>
          <r>
            <t xml:space="preserve">B.02.000.020508</t>
          </r>
        </is>
      </c>
      <c r="B5123" s="19" t="inlineStr">
        <is>
          <r>
            <t xml:space="preserve">Cimento CPII-E-32 (sacos de 50 kg)</t>
          </r>
        </is>
      </c>
      <c r="C5123" s="18" t="inlineStr">
        <is>
          <r>
            <t xml:space="preserve">SP Obras</t>
          </r>
        </is>
      </c>
      <c r="D5123" s="18" t="inlineStr">
        <is>
          <r>
            <t xml:space="preserve">KG</t>
          </r>
        </is>
      </c>
      <c r="E5123" s="20" t="n">
        <v>2.28</v>
      </c>
      <c r="F5123" s="21" t="n">
        <v>0.65</v>
      </c>
      <c r="G5123" s="21" t="n">
        <f>ROUND(ROUND(E5123,4)*F5123,2)</f>
        <v>1.48</v>
      </c>
    </row>
    <row r="5124" customHeight="1" ht="15">
      <c r="A5124" s="2" t="inlineStr"/>
      <c r="B5124" s="2" t="inlineStr"/>
      <c r="C5124" s="2" t="inlineStr"/>
      <c r="D5124" s="2" t="inlineStr"/>
      <c r="E5124" s="22" t="inlineStr">
        <is>
          <r>
            <t xml:space="preserve">TOTAL Material:</t>
          </r>
        </is>
      </c>
      <c r="F5124" s="22" t="inlineStr"/>
      <c r="G5124" s="23" t="n">
        <f>SUM(G5121:G5123)</f>
        <v>9.82</v>
      </c>
    </row>
    <row r="5125" customHeight="1" ht="15">
      <c r="A5125" s="16" t="inlineStr">
        <is>
          <r>
            <t xml:space="preserve">Mão de Obra</t>
          </r>
        </is>
      </c>
      <c r="B5125" s="16" t="inlineStr"/>
      <c r="C5125" s="17" t="inlineStr">
        <is>
          <r>
            <t xml:space="preserve">FONTE</t>
          </r>
        </is>
      </c>
      <c r="D5125" s="17" t="inlineStr">
        <is>
          <r>
            <t xml:space="preserve">UNID</t>
          </r>
        </is>
      </c>
      <c r="E5125" s="17" t="inlineStr">
        <is>
          <r>
            <t xml:space="preserve">COEFICIENTE</t>
          </r>
        </is>
      </c>
      <c r="F5125" s="17" t="inlineStr">
        <is>
          <r>
            <t xml:space="preserve">PREÇO UNITÁRIO</t>
          </r>
        </is>
      </c>
      <c r="G5125" s="17" t="inlineStr">
        <is>
          <r>
            <t xml:space="preserve">TOTAL</t>
          </r>
        </is>
      </c>
    </row>
    <row r="5126" customHeight="1" ht="29">
      <c r="A5126" s="18" t="inlineStr">
        <is>
          <r>
            <t xml:space="preserve">B.01.000.010139</t>
          </r>
        </is>
      </c>
      <c r="B5126" s="19" t="inlineStr">
        <is>
          <r>
            <t xml:space="preserve">Pedreiro</t>
          </r>
        </is>
      </c>
      <c r="C5126" s="18" t="inlineStr">
        <is>
          <r>
            <t xml:space="preserve">SP Obras</t>
          </r>
        </is>
      </c>
      <c r="D5126" s="18" t="inlineStr">
        <is>
          <r>
            <t xml:space="preserve">H</t>
          </r>
        </is>
      </c>
      <c r="E5126" s="20" t="n">
        <v>0.4</v>
      </c>
      <c r="F5126" s="21" t="n">
        <v>24.8727</v>
      </c>
      <c r="G5126" s="21" t="n">
        <f>ROUND(ROUND(E5126,4)*F5126,2)</f>
        <v>9.95</v>
      </c>
    </row>
    <row r="5127" customHeight="1" ht="29">
      <c r="A5127" s="18" t="inlineStr">
        <is>
          <r>
            <t xml:space="preserve">B.01.000.010146</t>
          </r>
        </is>
      </c>
      <c r="B5127" s="19" t="inlineStr">
        <is>
          <r>
            <t xml:space="preserve">Servente</t>
          </r>
        </is>
      </c>
      <c r="C5127" s="18" t="inlineStr">
        <is>
          <r>
            <t xml:space="preserve">SP Obras</t>
          </r>
        </is>
      </c>
      <c r="D5127" s="18" t="inlineStr">
        <is>
          <r>
            <t xml:space="preserve">H</t>
          </r>
        </is>
      </c>
      <c r="E5127" s="20" t="n">
        <v>0.4</v>
      </c>
      <c r="F5127" s="21" t="n">
        <v>20.4363</v>
      </c>
      <c r="G5127" s="21" t="n">
        <f>ROUND(ROUND(E5127,4)*F5127,2)</f>
        <v>8.17</v>
      </c>
    </row>
    <row r="5128" customHeight="1" ht="15">
      <c r="A5128" s="2" t="inlineStr"/>
      <c r="B5128" s="2" t="inlineStr"/>
      <c r="C5128" s="2" t="inlineStr"/>
      <c r="D5128" s="2" t="inlineStr"/>
      <c r="E5128" s="22" t="inlineStr">
        <is>
          <r>
            <t xml:space="preserve">TOTAL Mão de Obra:</t>
          </r>
        </is>
      </c>
      <c r="F5128" s="22" t="inlineStr"/>
      <c r="G5128" s="23" t="n">
        <f>SUM(G5126:G5127)</f>
        <v>18.12</v>
      </c>
    </row>
    <row r="5129" customHeight="1" ht="15">
      <c r="A5129" s="2" t="inlineStr"/>
      <c r="B5129" s="2" t="inlineStr"/>
      <c r="C5129" s="2" t="inlineStr"/>
      <c r="D5129" s="2" t="inlineStr"/>
      <c r="E5129" s="24" t="inlineStr">
        <is>
          <r>
            <t xml:space="preserve">VALOR:</t>
          </r>
        </is>
      </c>
      <c r="F5129" s="24" t="inlineStr"/>
      <c r="G5129" s="25" t="n">
        <f>ROUND(SUM(G5119,G5124,G5128),2)</f>
        <v>28.21</v>
      </c>
    </row>
    <row r="5130" customHeight="1" ht="10">
      <c r="A5130" s="2" t="inlineStr"/>
      <c r="B5130" s="2" t="inlineStr"/>
      <c r="C5130" s="2" t="inlineStr"/>
      <c r="D5130" s="2" t="inlineStr"/>
      <c r="E5130" s="14" t="inlineStr"/>
      <c r="F5130" s="14" t="inlineStr"/>
      <c r="G5130" s="14" t="inlineStr"/>
    </row>
    <row r="5131" customHeight="1" ht="20">
      <c r="A5131" s="15" t="inlineStr">
        <is>
          <r>
            <t xml:space="preserve">5.12.7. ​18.06.142​ Placa cerâmica esmaltada antiderrapante PEI-5 para área interna com saída para o exterior, grupo de absorção BIIa, resistência química A, assentado com argamassa colante industrializada​ (M2)</t>
          </r>
        </is>
      </c>
      <c r="B5131" s="15" t="inlineStr"/>
      <c r="C5131" s="15" t="inlineStr"/>
      <c r="D5131" s="15" t="inlineStr"/>
      <c r="E5131" s="15" t="inlineStr"/>
      <c r="F5131" s="15" t="inlineStr"/>
      <c r="G5131" s="15" t="inlineStr"/>
    </row>
    <row r="5132" customHeight="1" ht="15">
      <c r="A5132" s="16" t="inlineStr">
        <is>
          <r>
            <t xml:space="preserve">Material</t>
          </r>
        </is>
      </c>
      <c r="B5132" s="16" t="inlineStr"/>
      <c r="C5132" s="17" t="inlineStr">
        <is>
          <r>
            <t xml:space="preserve">FONTE</t>
          </r>
        </is>
      </c>
      <c r="D5132" s="17" t="inlineStr">
        <is>
          <r>
            <t xml:space="preserve">UNID</t>
          </r>
        </is>
      </c>
      <c r="E5132" s="17" t="inlineStr">
        <is>
          <r>
            <t xml:space="preserve">COEFICIENTE</t>
          </r>
        </is>
      </c>
      <c r="F5132" s="17" t="inlineStr">
        <is>
          <r>
            <t xml:space="preserve">PREÇO UNITÁRIO</t>
          </r>
        </is>
      </c>
      <c r="G5132" s="17" t="inlineStr">
        <is>
          <r>
            <t xml:space="preserve">TOTAL</t>
          </r>
        </is>
      </c>
    </row>
    <row r="5133" customHeight="1" ht="38">
      <c r="A5133" s="18" t="inlineStr">
        <is>
          <r>
            <t xml:space="preserve">B.02.000.039032</t>
          </r>
        </is>
      </c>
      <c r="B5133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133" s="18" t="inlineStr">
        <is>
          <r>
            <t xml:space="preserve">SP Obras</t>
          </r>
        </is>
      </c>
      <c r="D5133" s="18" t="inlineStr">
        <is>
          <r>
            <t xml:space="preserve">KG</t>
          </r>
        </is>
      </c>
      <c r="E5133" s="20" t="n">
        <v>4.4</v>
      </c>
      <c r="F5133" s="21" t="n">
        <v>1.75</v>
      </c>
      <c r="G5133" s="21" t="n">
        <f>ROUND(ROUND(E5133,4)*F5133,2)</f>
        <v>7.7</v>
      </c>
    </row>
    <row r="5134" customHeight="1" ht="38">
      <c r="A5134" s="18" t="inlineStr">
        <is>
          <r>
            <t xml:space="preserve">G.02.000.034523</t>
          </r>
        </is>
      </c>
      <c r="B5134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134" s="18" t="inlineStr">
        <is>
          <r>
            <t xml:space="preserve">SP Obras</t>
          </r>
        </is>
      </c>
      <c r="D5134" s="18" t="inlineStr">
        <is>
          <r>
            <t xml:space="preserve">M2</t>
          </r>
        </is>
      </c>
      <c r="E5134" s="20" t="n">
        <v>1.1</v>
      </c>
      <c r="F5134" s="21" t="n">
        <v>98.52</v>
      </c>
      <c r="G5134" s="21" t="n">
        <f>ROUND(ROUND(E5134,4)*F5134,2)</f>
        <v>108.37</v>
      </c>
    </row>
    <row r="5135" customHeight="1" ht="15">
      <c r="A5135" s="2" t="inlineStr"/>
      <c r="B5135" s="2" t="inlineStr"/>
      <c r="C5135" s="2" t="inlineStr"/>
      <c r="D5135" s="2" t="inlineStr"/>
      <c r="E5135" s="22" t="inlineStr">
        <is>
          <r>
            <t xml:space="preserve">TOTAL Material:</t>
          </r>
        </is>
      </c>
      <c r="F5135" s="22" t="inlineStr"/>
      <c r="G5135" s="23" t="n">
        <f>SUM(G5133:G5134)</f>
        <v>116.07</v>
      </c>
    </row>
    <row r="5136" customHeight="1" ht="15">
      <c r="A5136" s="16" t="inlineStr">
        <is>
          <r>
            <t xml:space="preserve">Mão de Obra</t>
          </r>
        </is>
      </c>
      <c r="B5136" s="16" t="inlineStr"/>
      <c r="C5136" s="17" t="inlineStr">
        <is>
          <r>
            <t xml:space="preserve">FONTE</t>
          </r>
        </is>
      </c>
      <c r="D5136" s="17" t="inlineStr">
        <is>
          <r>
            <t xml:space="preserve">UNID</t>
          </r>
        </is>
      </c>
      <c r="E5136" s="17" t="inlineStr">
        <is>
          <r>
            <t xml:space="preserve">COEFICIENTE</t>
          </r>
        </is>
      </c>
      <c r="F5136" s="17" t="inlineStr">
        <is>
          <r>
            <t xml:space="preserve">PREÇO UNITÁRIO</t>
          </r>
        </is>
      </c>
      <c r="G5136" s="17" t="inlineStr">
        <is>
          <r>
            <t xml:space="preserve">TOTAL</t>
          </r>
        </is>
      </c>
    </row>
    <row r="5137" customHeight="1" ht="29">
      <c r="A5137" s="18" t="inlineStr">
        <is>
          <r>
            <t xml:space="preserve">B.01.000.010139</t>
          </r>
        </is>
      </c>
      <c r="B5137" s="19" t="inlineStr">
        <is>
          <r>
            <t xml:space="preserve">Pedreiro</t>
          </r>
        </is>
      </c>
      <c r="C5137" s="18" t="inlineStr">
        <is>
          <r>
            <t xml:space="preserve">SP Obras</t>
          </r>
        </is>
      </c>
      <c r="D5137" s="18" t="inlineStr">
        <is>
          <r>
            <t xml:space="preserve">H</t>
          </r>
        </is>
      </c>
      <c r="E5137" s="20" t="n">
        <v>0.44</v>
      </c>
      <c r="F5137" s="21" t="n">
        <v>24.8727</v>
      </c>
      <c r="G5137" s="21" t="n">
        <f>ROUND(ROUND(E5137,4)*F5137,2)</f>
        <v>10.94</v>
      </c>
    </row>
    <row r="5138" customHeight="1" ht="29">
      <c r="A5138" s="18" t="inlineStr">
        <is>
          <r>
            <t xml:space="preserve">B.01.000.010146</t>
          </r>
        </is>
      </c>
      <c r="B5138" s="19" t="inlineStr">
        <is>
          <r>
            <t xml:space="preserve">Servente</t>
          </r>
        </is>
      </c>
      <c r="C5138" s="18" t="inlineStr">
        <is>
          <r>
            <t xml:space="preserve">SP Obras</t>
          </r>
        </is>
      </c>
      <c r="D5138" s="18" t="inlineStr">
        <is>
          <r>
            <t xml:space="preserve">H</t>
          </r>
        </is>
      </c>
      <c r="E5138" s="20" t="n">
        <v>0.22</v>
      </c>
      <c r="F5138" s="21" t="n">
        <v>20.4363</v>
      </c>
      <c r="G5138" s="21" t="n">
        <f>ROUND(ROUND(E5138,4)*F5138,2)</f>
        <v>4.5</v>
      </c>
    </row>
    <row r="5139" customHeight="1" ht="15">
      <c r="A5139" s="2" t="inlineStr"/>
      <c r="B5139" s="2" t="inlineStr"/>
      <c r="C5139" s="2" t="inlineStr"/>
      <c r="D5139" s="2" t="inlineStr"/>
      <c r="E5139" s="22" t="inlineStr">
        <is>
          <r>
            <t xml:space="preserve">TOTAL Mão de Obra:</t>
          </r>
        </is>
      </c>
      <c r="F5139" s="22" t="inlineStr"/>
      <c r="G5139" s="23" t="n">
        <f>SUM(G5137:G5138)</f>
        <v>15.44</v>
      </c>
    </row>
    <row r="5140" customHeight="1" ht="15">
      <c r="A5140" s="2" t="inlineStr"/>
      <c r="B5140" s="2" t="inlineStr"/>
      <c r="C5140" s="2" t="inlineStr"/>
      <c r="D5140" s="2" t="inlineStr"/>
      <c r="E5140" s="24" t="inlineStr">
        <is>
          <r>
            <t xml:space="preserve">VALOR:</t>
          </r>
        </is>
      </c>
      <c r="F5140" s="24" t="inlineStr"/>
      <c r="G5140" s="25" t="n">
        <f>ROUND(SUM(G5135,G5139),2)</f>
        <v>131.51</v>
      </c>
    </row>
    <row r="5141" customHeight="1" ht="10">
      <c r="A5141" s="2" t="inlineStr"/>
      <c r="B5141" s="2" t="inlineStr"/>
      <c r="C5141" s="2" t="inlineStr"/>
      <c r="D5141" s="2" t="inlineStr"/>
      <c r="E5141" s="14" t="inlineStr"/>
      <c r="F5141" s="14" t="inlineStr"/>
      <c r="G5141" s="14" t="inlineStr"/>
    </row>
    <row r="5142" customHeight="1" ht="20">
      <c r="A5142" s="15" t="inlineStr">
        <is>
          <r>
            <t xml:space="preserve">5.12.8.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5142" s="15" t="inlineStr"/>
      <c r="C5142" s="15" t="inlineStr"/>
      <c r="D5142" s="15" t="inlineStr"/>
      <c r="E5142" s="15" t="inlineStr"/>
      <c r="F5142" s="15" t="inlineStr"/>
      <c r="G5142" s="15" t="inlineStr"/>
    </row>
    <row r="5143" customHeight="1" ht="15">
      <c r="A5143" s="16" t="inlineStr">
        <is>
          <r>
            <t xml:space="preserve">Material</t>
          </r>
        </is>
      </c>
      <c r="B5143" s="16" t="inlineStr"/>
      <c r="C5143" s="17" t="inlineStr">
        <is>
          <r>
            <t xml:space="preserve">FONTE</t>
          </r>
        </is>
      </c>
      <c r="D5143" s="17" t="inlineStr">
        <is>
          <r>
            <t xml:space="preserve">UNID</t>
          </r>
        </is>
      </c>
      <c r="E5143" s="17" t="inlineStr">
        <is>
          <r>
            <t xml:space="preserve">COEFICIENTE</t>
          </r>
        </is>
      </c>
      <c r="F5143" s="17" t="inlineStr">
        <is>
          <r>
            <t xml:space="preserve">PREÇO UNITÁRIO</t>
          </r>
        </is>
      </c>
      <c r="G5143" s="17" t="inlineStr">
        <is>
          <r>
            <t xml:space="preserve">TOTAL</t>
          </r>
        </is>
      </c>
    </row>
    <row r="5144" customHeight="1" ht="38">
      <c r="A5144" s="18" t="inlineStr">
        <is>
          <r>
            <t xml:space="preserve">B.02.000.039032</t>
          </r>
        </is>
      </c>
      <c r="B5144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144" s="18" t="inlineStr">
        <is>
          <r>
            <t xml:space="preserve">SP Obras</t>
          </r>
        </is>
      </c>
      <c r="D5144" s="18" t="inlineStr">
        <is>
          <r>
            <t xml:space="preserve">KG</t>
          </r>
        </is>
      </c>
      <c r="E5144" s="20" t="n">
        <v>0.5</v>
      </c>
      <c r="F5144" s="21" t="n">
        <v>1.75</v>
      </c>
      <c r="G5144" s="21" t="n">
        <f>ROUND(ROUND(E5144,4)*F5144,2)</f>
        <v>0.88</v>
      </c>
    </row>
    <row r="5145" customHeight="1" ht="38">
      <c r="A5145" s="18" t="inlineStr">
        <is>
          <r>
            <t xml:space="preserve">G.02.000.034523</t>
          </r>
        </is>
      </c>
      <c r="B5145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145" s="18" t="inlineStr">
        <is>
          <r>
            <t xml:space="preserve">SP Obras</t>
          </r>
        </is>
      </c>
      <c r="D5145" s="18" t="inlineStr">
        <is>
          <r>
            <t xml:space="preserve">M2</t>
          </r>
        </is>
      </c>
      <c r="E5145" s="20" t="n">
        <v>0.188</v>
      </c>
      <c r="F5145" s="21" t="n">
        <v>98.52</v>
      </c>
      <c r="G5145" s="21" t="n">
        <f>ROUND(ROUND(E5145,4)*F5145,2)</f>
        <v>18.52</v>
      </c>
    </row>
    <row r="5146" customHeight="1" ht="15">
      <c r="A5146" s="2" t="inlineStr"/>
      <c r="B5146" s="2" t="inlineStr"/>
      <c r="C5146" s="2" t="inlineStr"/>
      <c r="D5146" s="2" t="inlineStr"/>
      <c r="E5146" s="22" t="inlineStr">
        <is>
          <r>
            <t xml:space="preserve">TOTAL Material:</t>
          </r>
        </is>
      </c>
      <c r="F5146" s="22" t="inlineStr"/>
      <c r="G5146" s="23" t="n">
        <f>SUM(G5144:G5145)</f>
        <v>19.4</v>
      </c>
    </row>
    <row r="5147" customHeight="1" ht="15">
      <c r="A5147" s="16" t="inlineStr">
        <is>
          <r>
            <t xml:space="preserve">Mão de Obra</t>
          </r>
        </is>
      </c>
      <c r="B5147" s="16" t="inlineStr"/>
      <c r="C5147" s="17" t="inlineStr">
        <is>
          <r>
            <t xml:space="preserve">FONTE</t>
          </r>
        </is>
      </c>
      <c r="D5147" s="17" t="inlineStr">
        <is>
          <r>
            <t xml:space="preserve">UNID</t>
          </r>
        </is>
      </c>
      <c r="E5147" s="17" t="inlineStr">
        <is>
          <r>
            <t xml:space="preserve">COEFICIENTE</t>
          </r>
        </is>
      </c>
      <c r="F5147" s="17" t="inlineStr">
        <is>
          <r>
            <t xml:space="preserve">PREÇO UNITÁRIO</t>
          </r>
        </is>
      </c>
      <c r="G5147" s="17" t="inlineStr">
        <is>
          <r>
            <t xml:space="preserve">TOTAL</t>
          </r>
        </is>
      </c>
    </row>
    <row r="5148" customHeight="1" ht="29">
      <c r="A5148" s="18" t="inlineStr">
        <is>
          <r>
            <t xml:space="preserve">B.01.000.010139</t>
          </r>
        </is>
      </c>
      <c r="B5148" s="19" t="inlineStr">
        <is>
          <r>
            <t xml:space="preserve">Pedreiro</t>
          </r>
        </is>
      </c>
      <c r="C5148" s="18" t="inlineStr">
        <is>
          <r>
            <t xml:space="preserve">SP Obras</t>
          </r>
        </is>
      </c>
      <c r="D5148" s="18" t="inlineStr">
        <is>
          <r>
            <t xml:space="preserve">H</t>
          </r>
        </is>
      </c>
      <c r="E5148" s="20" t="n">
        <v>0.0352</v>
      </c>
      <c r="F5148" s="21" t="n">
        <v>24.8727</v>
      </c>
      <c r="G5148" s="21" t="n">
        <f>ROUND(ROUND(E5148,4)*F5148,2)</f>
        <v>0.88</v>
      </c>
    </row>
    <row r="5149" customHeight="1" ht="29">
      <c r="A5149" s="18" t="inlineStr">
        <is>
          <r>
            <t xml:space="preserve">B.01.000.010146</t>
          </r>
        </is>
      </c>
      <c r="B5149" s="19" t="inlineStr">
        <is>
          <r>
            <t xml:space="preserve">Servente</t>
          </r>
        </is>
      </c>
      <c r="C5149" s="18" t="inlineStr">
        <is>
          <r>
            <t xml:space="preserve">SP Obras</t>
          </r>
        </is>
      </c>
      <c r="D5149" s="18" t="inlineStr">
        <is>
          <r>
            <t xml:space="preserve">H</t>
          </r>
        </is>
      </c>
      <c r="E5149" s="20" t="n">
        <v>0.0176</v>
      </c>
      <c r="F5149" s="21" t="n">
        <v>20.4363</v>
      </c>
      <c r="G5149" s="21" t="n">
        <f>ROUND(ROUND(E5149,4)*F5149,2)</f>
        <v>0.36</v>
      </c>
    </row>
    <row r="5150" customHeight="1" ht="15">
      <c r="A5150" s="2" t="inlineStr"/>
      <c r="B5150" s="2" t="inlineStr"/>
      <c r="C5150" s="2" t="inlineStr"/>
      <c r="D5150" s="2" t="inlineStr"/>
      <c r="E5150" s="22" t="inlineStr">
        <is>
          <r>
            <t xml:space="preserve">TOTAL Mão de Obra:</t>
          </r>
        </is>
      </c>
      <c r="F5150" s="22" t="inlineStr"/>
      <c r="G5150" s="23" t="n">
        <f>SUM(G5148:G5149)</f>
        <v>1.24</v>
      </c>
    </row>
    <row r="5151" customHeight="1" ht="15">
      <c r="A5151" s="2" t="inlineStr"/>
      <c r="B5151" s="2" t="inlineStr"/>
      <c r="C5151" s="2" t="inlineStr"/>
      <c r="D5151" s="2" t="inlineStr"/>
      <c r="E5151" s="24" t="inlineStr">
        <is>
          <r>
            <t xml:space="preserve">VALOR:</t>
          </r>
        </is>
      </c>
      <c r="F5151" s="24" t="inlineStr"/>
      <c r="G5151" s="25" t="n">
        <f>ROUND(SUM(G5146,G5150),2)</f>
        <v>20.64</v>
      </c>
    </row>
    <row r="5152" customHeight="1" ht="10">
      <c r="A5152" s="2" t="inlineStr"/>
      <c r="B5152" s="2" t="inlineStr"/>
      <c r="C5152" s="2" t="inlineStr"/>
      <c r="D5152" s="2" t="inlineStr"/>
      <c r="E5152" s="14" t="inlineStr"/>
      <c r="F5152" s="14" t="inlineStr"/>
      <c r="G5152" s="14" t="inlineStr"/>
    </row>
    <row r="5153" customHeight="1" ht="20">
      <c r="A5153" s="15" t="inlineStr">
        <is>
          <r>
            <t xml:space="preserve">5.12.9. ​18.06.410​ Rejuntamento em placas cerâmicas com argamassa industrializada para rejunte, juntas acima de 3 até 5 mm​ (M2)</t>
          </r>
        </is>
      </c>
      <c r="B5153" s="15" t="inlineStr"/>
      <c r="C5153" s="15" t="inlineStr"/>
      <c r="D5153" s="15" t="inlineStr"/>
      <c r="E5153" s="15" t="inlineStr"/>
      <c r="F5153" s="15" t="inlineStr"/>
      <c r="G5153" s="15" t="inlineStr"/>
    </row>
    <row r="5154" customHeight="1" ht="15">
      <c r="A5154" s="16" t="inlineStr">
        <is>
          <r>
            <t xml:space="preserve">Mão de Obra</t>
          </r>
        </is>
      </c>
      <c r="B5154" s="16" t="inlineStr"/>
      <c r="C5154" s="17" t="inlineStr">
        <is>
          <r>
            <t xml:space="preserve">FONTE</t>
          </r>
        </is>
      </c>
      <c r="D5154" s="17" t="inlineStr">
        <is>
          <r>
            <t xml:space="preserve">UNID</t>
          </r>
        </is>
      </c>
      <c r="E5154" s="17" t="inlineStr">
        <is>
          <r>
            <t xml:space="preserve">COEFICIENTE</t>
          </r>
        </is>
      </c>
      <c r="F5154" s="17" t="inlineStr">
        <is>
          <r>
            <t xml:space="preserve">PREÇO UNITÁRIO</t>
          </r>
        </is>
      </c>
      <c r="G5154" s="17" t="inlineStr">
        <is>
          <r>
            <t xml:space="preserve">TOTAL</t>
          </r>
        </is>
      </c>
    </row>
    <row r="5155" customHeight="1" ht="29">
      <c r="A5155" s="18" t="inlineStr">
        <is>
          <r>
            <t xml:space="preserve">B.01.000.010139</t>
          </r>
        </is>
      </c>
      <c r="B5155" s="19" t="inlineStr">
        <is>
          <r>
            <t xml:space="preserve">Pedreiro</t>
          </r>
        </is>
      </c>
      <c r="C5155" s="18" t="inlineStr">
        <is>
          <r>
            <t xml:space="preserve">SP Obras</t>
          </r>
        </is>
      </c>
      <c r="D5155" s="18" t="inlineStr">
        <is>
          <r>
            <t xml:space="preserve">H</t>
          </r>
        </is>
      </c>
      <c r="E5155" s="20" t="n">
        <v>0.25</v>
      </c>
      <c r="F5155" s="21" t="n">
        <v>24.8727</v>
      </c>
      <c r="G5155" s="21" t="n">
        <f>ROUND(ROUND(E5155,4)*F5155,2)</f>
        <v>6.22</v>
      </c>
    </row>
    <row r="5156" customHeight="1" ht="29">
      <c r="A5156" s="18" t="inlineStr">
        <is>
          <r>
            <t xml:space="preserve">B.01.000.010146</t>
          </r>
        </is>
      </c>
      <c r="B5156" s="19" t="inlineStr">
        <is>
          <r>
            <t xml:space="preserve">Servente</t>
          </r>
        </is>
      </c>
      <c r="C5156" s="18" t="inlineStr">
        <is>
          <r>
            <t xml:space="preserve">SP Obras</t>
          </r>
        </is>
      </c>
      <c r="D5156" s="18" t="inlineStr">
        <is>
          <r>
            <t xml:space="preserve">H</t>
          </r>
        </is>
      </c>
      <c r="E5156" s="20" t="n">
        <v>0.2</v>
      </c>
      <c r="F5156" s="21" t="n">
        <v>20.4363</v>
      </c>
      <c r="G5156" s="21" t="n">
        <f>ROUND(ROUND(E5156,4)*F5156,2)</f>
        <v>4.09</v>
      </c>
    </row>
    <row r="5157" customHeight="1" ht="15">
      <c r="A5157" s="2" t="inlineStr"/>
      <c r="B5157" s="2" t="inlineStr"/>
      <c r="C5157" s="2" t="inlineStr"/>
      <c r="D5157" s="2" t="inlineStr"/>
      <c r="E5157" s="22" t="inlineStr">
        <is>
          <r>
            <t xml:space="preserve">TOTAL Mão de Obra:</t>
          </r>
        </is>
      </c>
      <c r="F5157" s="22" t="inlineStr"/>
      <c r="G5157" s="23" t="n">
        <f>SUM(G5155:G5156)</f>
        <v>10.31</v>
      </c>
    </row>
    <row r="5158" customHeight="1" ht="15">
      <c r="A5158" s="16" t="inlineStr">
        <is>
          <r>
            <t xml:space="preserve">Serviço</t>
          </r>
        </is>
      </c>
      <c r="B5158" s="16" t="inlineStr"/>
      <c r="C5158" s="17" t="inlineStr">
        <is>
          <r>
            <t xml:space="preserve">FONTE</t>
          </r>
        </is>
      </c>
      <c r="D5158" s="17" t="inlineStr">
        <is>
          <r>
            <t xml:space="preserve">UNID</t>
          </r>
        </is>
      </c>
      <c r="E5158" s="17" t="inlineStr">
        <is>
          <r>
            <t xml:space="preserve">COEFICIENTE</t>
          </r>
        </is>
      </c>
      <c r="F5158" s="17" t="inlineStr">
        <is>
          <r>
            <t xml:space="preserve">PREÇO UNITÁRIO</t>
          </r>
        </is>
      </c>
      <c r="G5158" s="17" t="inlineStr">
        <is>
          <r>
            <t xml:space="preserve">TOTAL</t>
          </r>
        </is>
      </c>
    </row>
    <row r="5159" customHeight="1" ht="29">
      <c r="A5159" s="18" t="inlineStr">
        <is>
          <r>
            <t xml:space="preserve">B.02.000.039027</t>
          </r>
        </is>
      </c>
      <c r="B5159" s="19" t="inlineStr">
        <is>
          <r>
            <t xml:space="preserve">Rejunte flexível cores diversas, para áreas interna e externa, pisos e paredes, juntas de 2 a 10 mm</t>
          </r>
        </is>
      </c>
      <c r="C5159" s="18" t="inlineStr">
        <is>
          <r>
            <t xml:space="preserve">SP Obras</t>
          </r>
        </is>
      </c>
      <c r="D5159" s="18" t="inlineStr">
        <is>
          <r>
            <t xml:space="preserve">KG</t>
          </r>
        </is>
      </c>
      <c r="E5159" s="20" t="n">
        <v>0.4</v>
      </c>
      <c r="F5159" s="21" t="n">
        <v>7.39</v>
      </c>
      <c r="G5159" s="21" t="n">
        <f>ROUND(ROUND(E5159,4)*F5159,2)</f>
        <v>2.96</v>
      </c>
    </row>
    <row r="5160" customHeight="1" ht="15">
      <c r="A5160" s="2" t="inlineStr"/>
      <c r="B5160" s="2" t="inlineStr"/>
      <c r="C5160" s="2" t="inlineStr"/>
      <c r="D5160" s="2" t="inlineStr"/>
      <c r="E5160" s="22" t="inlineStr">
        <is>
          <r>
            <t xml:space="preserve">TOTAL Serviço:</t>
          </r>
        </is>
      </c>
      <c r="F5160" s="22" t="inlineStr"/>
      <c r="G5160" s="23" t="n">
        <f>SUM(G5159:G5159)</f>
        <v>2.96</v>
      </c>
    </row>
    <row r="5161" customHeight="1" ht="15">
      <c r="A5161" s="2" t="inlineStr"/>
      <c r="B5161" s="2" t="inlineStr"/>
      <c r="C5161" s="2" t="inlineStr"/>
      <c r="D5161" s="2" t="inlineStr"/>
      <c r="E5161" s="24" t="inlineStr">
        <is>
          <r>
            <t xml:space="preserve">VALOR:</t>
          </r>
        </is>
      </c>
      <c r="F5161" s="24" t="inlineStr"/>
      <c r="G5161" s="25" t="n">
        <f>ROUND(SUM(G5157,G5160),2)</f>
        <v>13.27</v>
      </c>
    </row>
    <row r="5162" customHeight="1" ht="10">
      <c r="A5162" s="2" t="inlineStr"/>
      <c r="B5162" s="2" t="inlineStr"/>
      <c r="C5162" s="2" t="inlineStr"/>
      <c r="D5162" s="2" t="inlineStr"/>
      <c r="E5162" s="14" t="inlineStr"/>
      <c r="F5162" s="14" t="inlineStr"/>
      <c r="G5162" s="14" t="inlineStr"/>
    </row>
    <row r="5163" customHeight="1" ht="20">
      <c r="A5163" s="15" t="inlineStr">
        <is>
          <r>
            <t xml:space="preserve">5.12.10. ​18.06.510​ Rejuntamento de rodapé em placas cerâmicas com argamassa industrializada para rejunte, altura até 10 cm, juntas acima de 3 até 5 mm​ (M)</t>
          </r>
        </is>
      </c>
      <c r="B5163" s="15" t="inlineStr"/>
      <c r="C5163" s="15" t="inlineStr"/>
      <c r="D5163" s="15" t="inlineStr"/>
      <c r="E5163" s="15" t="inlineStr"/>
      <c r="F5163" s="15" t="inlineStr"/>
      <c r="G5163" s="15" t="inlineStr"/>
    </row>
    <row r="5164" customHeight="1" ht="15">
      <c r="A5164" s="16" t="inlineStr">
        <is>
          <r>
            <t xml:space="preserve">Mão de Obra</t>
          </r>
        </is>
      </c>
      <c r="B5164" s="16" t="inlineStr"/>
      <c r="C5164" s="17" t="inlineStr">
        <is>
          <r>
            <t xml:space="preserve">FONTE</t>
          </r>
        </is>
      </c>
      <c r="D5164" s="17" t="inlineStr">
        <is>
          <r>
            <t xml:space="preserve">UNID</t>
          </r>
        </is>
      </c>
      <c r="E5164" s="17" t="inlineStr">
        <is>
          <r>
            <t xml:space="preserve">COEFICIENTE</t>
          </r>
        </is>
      </c>
      <c r="F5164" s="17" t="inlineStr">
        <is>
          <r>
            <t xml:space="preserve">PREÇO UNITÁRIO</t>
          </r>
        </is>
      </c>
      <c r="G5164" s="17" t="inlineStr">
        <is>
          <r>
            <t xml:space="preserve">TOTAL</t>
          </r>
        </is>
      </c>
    </row>
    <row r="5165" customHeight="1" ht="29">
      <c r="A5165" s="18" t="inlineStr">
        <is>
          <r>
            <t xml:space="preserve">B.01.000.010139</t>
          </r>
        </is>
      </c>
      <c r="B5165" s="19" t="inlineStr">
        <is>
          <r>
            <t xml:space="preserve">Pedreiro</t>
          </r>
        </is>
      </c>
      <c r="C5165" s="18" t="inlineStr">
        <is>
          <r>
            <t xml:space="preserve">SP Obras</t>
          </r>
        </is>
      </c>
      <c r="D5165" s="18" t="inlineStr">
        <is>
          <r>
            <t xml:space="preserve">H</t>
          </r>
        </is>
      </c>
      <c r="E5165" s="20" t="n">
        <v>0.03</v>
      </c>
      <c r="F5165" s="21" t="n">
        <v>24.8727</v>
      </c>
      <c r="G5165" s="21" t="n">
        <f>ROUND(ROUND(E5165,4)*F5165,2)</f>
        <v>0.75</v>
      </c>
    </row>
    <row r="5166" customHeight="1" ht="29">
      <c r="A5166" s="18" t="inlineStr">
        <is>
          <r>
            <t xml:space="preserve">B.01.000.010146</t>
          </r>
        </is>
      </c>
      <c r="B5166" s="19" t="inlineStr">
        <is>
          <r>
            <t xml:space="preserve">Servente</t>
          </r>
        </is>
      </c>
      <c r="C5166" s="18" t="inlineStr">
        <is>
          <r>
            <t xml:space="preserve">SP Obras</t>
          </r>
        </is>
      </c>
      <c r="D5166" s="18" t="inlineStr">
        <is>
          <r>
            <t xml:space="preserve">H</t>
          </r>
        </is>
      </c>
      <c r="E5166" s="20" t="n">
        <v>0.02</v>
      </c>
      <c r="F5166" s="21" t="n">
        <v>20.4363</v>
      </c>
      <c r="G5166" s="21" t="n">
        <f>ROUND(ROUND(E5166,4)*F5166,2)</f>
        <v>0.41</v>
      </c>
    </row>
    <row r="5167" customHeight="1" ht="15">
      <c r="A5167" s="2" t="inlineStr"/>
      <c r="B5167" s="2" t="inlineStr"/>
      <c r="C5167" s="2" t="inlineStr"/>
      <c r="D5167" s="2" t="inlineStr"/>
      <c r="E5167" s="22" t="inlineStr">
        <is>
          <r>
            <t xml:space="preserve">TOTAL Mão de Obra:</t>
          </r>
        </is>
      </c>
      <c r="F5167" s="22" t="inlineStr"/>
      <c r="G5167" s="23" t="n">
        <f>SUM(G5165:G5166)</f>
        <v>1.16</v>
      </c>
    </row>
    <row r="5168" customHeight="1" ht="15">
      <c r="A5168" s="16" t="inlineStr">
        <is>
          <r>
            <t xml:space="preserve">Serviço</t>
          </r>
        </is>
      </c>
      <c r="B5168" s="16" t="inlineStr"/>
      <c r="C5168" s="17" t="inlineStr">
        <is>
          <r>
            <t xml:space="preserve">FONTE</t>
          </r>
        </is>
      </c>
      <c r="D5168" s="17" t="inlineStr">
        <is>
          <r>
            <t xml:space="preserve">UNID</t>
          </r>
        </is>
      </c>
      <c r="E5168" s="17" t="inlineStr">
        <is>
          <r>
            <t xml:space="preserve">COEFICIENTE</t>
          </r>
        </is>
      </c>
      <c r="F5168" s="17" t="inlineStr">
        <is>
          <r>
            <t xml:space="preserve">PREÇO UNITÁRIO</t>
          </r>
        </is>
      </c>
      <c r="G5168" s="17" t="inlineStr">
        <is>
          <r>
            <t xml:space="preserve">TOTAL</t>
          </r>
        </is>
      </c>
    </row>
    <row r="5169" customHeight="1" ht="29">
      <c r="A5169" s="18" t="inlineStr">
        <is>
          <r>
            <t xml:space="preserve">B.02.000.039027</t>
          </r>
        </is>
      </c>
      <c r="B5169" s="19" t="inlineStr">
        <is>
          <r>
            <t xml:space="preserve">Rejunte flexível cores diversas, para áreas interna e externa, pisos e paredes, juntas de 2 a 10 mm</t>
          </r>
        </is>
      </c>
      <c r="C5169" s="18" t="inlineStr">
        <is>
          <r>
            <t xml:space="preserve">SP Obras</t>
          </r>
        </is>
      </c>
      <c r="D5169" s="18" t="inlineStr">
        <is>
          <r>
            <t xml:space="preserve">KG</t>
          </r>
        </is>
      </c>
      <c r="E5169" s="20" t="n">
        <v>0.04</v>
      </c>
      <c r="F5169" s="21" t="n">
        <v>7.39</v>
      </c>
      <c r="G5169" s="21" t="n">
        <f>ROUND(ROUND(E5169,4)*F5169,2)</f>
        <v>0.3</v>
      </c>
    </row>
    <row r="5170" customHeight="1" ht="15">
      <c r="A5170" s="2" t="inlineStr"/>
      <c r="B5170" s="2" t="inlineStr"/>
      <c r="C5170" s="2" t="inlineStr"/>
      <c r="D5170" s="2" t="inlineStr"/>
      <c r="E5170" s="22" t="inlineStr">
        <is>
          <r>
            <t xml:space="preserve">TOTAL Serviço:</t>
          </r>
        </is>
      </c>
      <c r="F5170" s="22" t="inlineStr"/>
      <c r="G5170" s="23" t="n">
        <f>SUM(G5169:G5169)</f>
        <v>0.3</v>
      </c>
    </row>
    <row r="5171" customHeight="1" ht="15">
      <c r="A5171" s="2" t="inlineStr"/>
      <c r="B5171" s="2" t="inlineStr"/>
      <c r="C5171" s="2" t="inlineStr"/>
      <c r="D5171" s="2" t="inlineStr"/>
      <c r="E5171" s="24" t="inlineStr">
        <is>
          <r>
            <t xml:space="preserve">VALOR:</t>
          </r>
        </is>
      </c>
      <c r="F5171" s="24" t="inlineStr"/>
      <c r="G5171" s="25" t="n">
        <f>ROUND(SUM(G5167,G5170),2)</f>
        <v>1.46</v>
      </c>
    </row>
    <row r="5172" customHeight="1" ht="10">
      <c r="A5172" s="2" t="inlineStr"/>
      <c r="B5172" s="2" t="inlineStr"/>
      <c r="C5172" s="2" t="inlineStr"/>
      <c r="D5172" s="2" t="inlineStr"/>
      <c r="E5172" s="14" t="inlineStr"/>
      <c r="F5172" s="14" t="inlineStr"/>
      <c r="G5172" s="14" t="inlineStr"/>
    </row>
    <row r="5173" customHeight="1" ht="20">
      <c r="A5173" s="15" t="inlineStr">
        <is>
          <r>
            <t xml:space="preserve">5.12.11. ​19.01.062​ Peitoril e/ou soleira em granito, espessura de 2 cm e largura até 20 cm, acabamento polido​ (M)</t>
          </r>
        </is>
      </c>
      <c r="B5173" s="15" t="inlineStr"/>
      <c r="C5173" s="15" t="inlineStr"/>
      <c r="D5173" s="15" t="inlineStr"/>
      <c r="E5173" s="15" t="inlineStr"/>
      <c r="F5173" s="15" t="inlineStr"/>
      <c r="G5173" s="15" t="inlineStr"/>
    </row>
    <row r="5174" customHeight="1" ht="15">
      <c r="A5174" s="16" t="inlineStr">
        <is>
          <r>
            <t xml:space="preserve">Material</t>
          </r>
        </is>
      </c>
      <c r="B5174" s="16" t="inlineStr"/>
      <c r="C5174" s="17" t="inlineStr">
        <is>
          <r>
            <t xml:space="preserve">FONTE</t>
          </r>
        </is>
      </c>
      <c r="D5174" s="17" t="inlineStr">
        <is>
          <r>
            <t xml:space="preserve">UNID</t>
          </r>
        </is>
      </c>
      <c r="E5174" s="17" t="inlineStr">
        <is>
          <r>
            <t xml:space="preserve">COEFICIENTE</t>
          </r>
        </is>
      </c>
      <c r="F5174" s="17" t="inlineStr">
        <is>
          <r>
            <t xml:space="preserve">PREÇO UNITÁRIO</t>
          </r>
        </is>
      </c>
      <c r="G5174" s="17" t="inlineStr">
        <is>
          <r>
            <t xml:space="preserve">TOTAL</t>
          </r>
        </is>
      </c>
    </row>
    <row r="5175" customHeight="1" ht="29">
      <c r="A5175" s="18" t="inlineStr">
        <is>
          <r>
            <t xml:space="preserve">B.02.000.039056</t>
          </r>
        </is>
      </c>
      <c r="B5175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5175" s="18" t="inlineStr">
        <is>
          <r>
            <t xml:space="preserve">SP Obras</t>
          </r>
        </is>
      </c>
      <c r="D5175" s="18" t="inlineStr">
        <is>
          <r>
            <t xml:space="preserve">KG</t>
          </r>
        </is>
      </c>
      <c r="E5175" s="20" t="n">
        <v>1.0</v>
      </c>
      <c r="F5175" s="21" t="n">
        <v>3.83</v>
      </c>
      <c r="G5175" s="21" t="n">
        <f>ROUND(ROUND(E5175,4)*F5175,2)</f>
        <v>3.83</v>
      </c>
    </row>
    <row r="5176" customHeight="1" ht="38">
      <c r="A5176" s="18" t="inlineStr">
        <is>
          <r>
            <t xml:space="preserve">K.02.000.032508</t>
          </r>
        </is>
      </c>
      <c r="B5176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5176" s="18" t="inlineStr">
        <is>
          <r>
            <t xml:space="preserve">SP Obras</t>
          </r>
        </is>
      </c>
      <c r="D5176" s="18" t="inlineStr">
        <is>
          <r>
            <t xml:space="preserve">M</t>
          </r>
        </is>
      </c>
      <c r="E5176" s="20" t="n">
        <v>1.05</v>
      </c>
      <c r="F5176" s="21" t="n">
        <v>151.86</v>
      </c>
      <c r="G5176" s="21" t="n">
        <f>ROUND(ROUND(E5176,4)*F5176,2)</f>
        <v>159.45</v>
      </c>
    </row>
    <row r="5177" customHeight="1" ht="15">
      <c r="A5177" s="2" t="inlineStr"/>
      <c r="B5177" s="2" t="inlineStr"/>
      <c r="C5177" s="2" t="inlineStr"/>
      <c r="D5177" s="2" t="inlineStr"/>
      <c r="E5177" s="22" t="inlineStr">
        <is>
          <r>
            <t xml:space="preserve">TOTAL Material:</t>
          </r>
        </is>
      </c>
      <c r="F5177" s="22" t="inlineStr"/>
      <c r="G5177" s="23" t="n">
        <f>SUM(G5175:G5176)</f>
        <v>163.28</v>
      </c>
    </row>
    <row r="5178" customHeight="1" ht="15">
      <c r="A5178" s="16" t="inlineStr">
        <is>
          <r>
            <t xml:space="preserve">Mão de Obra</t>
          </r>
        </is>
      </c>
      <c r="B5178" s="16" t="inlineStr"/>
      <c r="C5178" s="17" t="inlineStr">
        <is>
          <r>
            <t xml:space="preserve">FONTE</t>
          </r>
        </is>
      </c>
      <c r="D5178" s="17" t="inlineStr">
        <is>
          <r>
            <t xml:space="preserve">UNID</t>
          </r>
        </is>
      </c>
      <c r="E5178" s="17" t="inlineStr">
        <is>
          <r>
            <t xml:space="preserve">COEFICIENTE</t>
          </r>
        </is>
      </c>
      <c r="F5178" s="17" t="inlineStr">
        <is>
          <r>
            <t xml:space="preserve">PREÇO UNITÁRIO</t>
          </r>
        </is>
      </c>
      <c r="G5178" s="17" t="inlineStr">
        <is>
          <r>
            <t xml:space="preserve">TOTAL</t>
          </r>
        </is>
      </c>
    </row>
    <row r="5179" customHeight="1" ht="29">
      <c r="A5179" s="18" t="inlineStr">
        <is>
          <r>
            <t xml:space="preserve">B.01.000.010124</t>
          </r>
        </is>
      </c>
      <c r="B5179" s="19" t="inlineStr">
        <is>
          <r>
            <t xml:space="preserve">Graniteiro</t>
          </r>
        </is>
      </c>
      <c r="C5179" s="18" t="inlineStr">
        <is>
          <r>
            <t xml:space="preserve">SP Obras</t>
          </r>
        </is>
      </c>
      <c r="D5179" s="18" t="inlineStr">
        <is>
          <r>
            <t xml:space="preserve">H</t>
          </r>
        </is>
      </c>
      <c r="E5179" s="20" t="n">
        <v>0.27</v>
      </c>
      <c r="F5179" s="21" t="n">
        <v>29.8021</v>
      </c>
      <c r="G5179" s="21" t="n">
        <f>ROUND(ROUND(E5179,4)*F5179,2)</f>
        <v>8.05</v>
      </c>
    </row>
    <row r="5180" customHeight="1" ht="29">
      <c r="A5180" s="18" t="inlineStr">
        <is>
          <r>
            <t xml:space="preserve">B.01.000.010146</t>
          </r>
        </is>
      </c>
      <c r="B5180" s="19" t="inlineStr">
        <is>
          <r>
            <t xml:space="preserve">Servente</t>
          </r>
        </is>
      </c>
      <c r="C5180" s="18" t="inlineStr">
        <is>
          <r>
            <t xml:space="preserve">SP Obras</t>
          </r>
        </is>
      </c>
      <c r="D5180" s="18" t="inlineStr">
        <is>
          <r>
            <t xml:space="preserve">H</t>
          </r>
        </is>
      </c>
      <c r="E5180" s="20" t="n">
        <v>0.27</v>
      </c>
      <c r="F5180" s="21" t="n">
        <v>20.4363</v>
      </c>
      <c r="G5180" s="21" t="n">
        <f>ROUND(ROUND(E5180,4)*F5180,2)</f>
        <v>5.52</v>
      </c>
    </row>
    <row r="5181" customHeight="1" ht="15">
      <c r="A5181" s="2" t="inlineStr"/>
      <c r="B5181" s="2" t="inlineStr"/>
      <c r="C5181" s="2" t="inlineStr"/>
      <c r="D5181" s="2" t="inlineStr"/>
      <c r="E5181" s="22" t="inlineStr">
        <is>
          <r>
            <t xml:space="preserve">TOTAL Mão de Obra:</t>
          </r>
        </is>
      </c>
      <c r="F5181" s="22" t="inlineStr"/>
      <c r="G5181" s="23" t="n">
        <f>SUM(G5179:G5180)</f>
        <v>13.57</v>
      </c>
    </row>
    <row r="5182" customHeight="1" ht="15">
      <c r="A5182" s="16" t="inlineStr">
        <is>
          <r>
            <t xml:space="preserve">Serviço</t>
          </r>
        </is>
      </c>
      <c r="B5182" s="16" t="inlineStr"/>
      <c r="C5182" s="17" t="inlineStr">
        <is>
          <r>
            <t xml:space="preserve">FONTE</t>
          </r>
        </is>
      </c>
      <c r="D5182" s="17" t="inlineStr">
        <is>
          <r>
            <t xml:space="preserve">UNID</t>
          </r>
        </is>
      </c>
      <c r="E5182" s="17" t="inlineStr">
        <is>
          <r>
            <t xml:space="preserve">COEFICIENTE</t>
          </r>
        </is>
      </c>
      <c r="F5182" s="17" t="inlineStr">
        <is>
          <r>
            <t xml:space="preserve">PREÇO UNITÁRIO</t>
          </r>
        </is>
      </c>
      <c r="G5182" s="17" t="inlineStr">
        <is>
          <r>
            <t xml:space="preserve">TOTAL</t>
          </r>
        </is>
      </c>
    </row>
    <row r="5183" customHeight="1" ht="29">
      <c r="A5183" s="18" t="inlineStr">
        <is>
          <r>
            <t xml:space="preserve">B.02.000.039027</t>
          </r>
        </is>
      </c>
      <c r="B5183" s="19" t="inlineStr">
        <is>
          <r>
            <t xml:space="preserve">Rejunte flexível cores diversas, para áreas interna e externa, pisos e paredes, juntas de 2 a 10 mm</t>
          </r>
        </is>
      </c>
      <c r="C5183" s="18" t="inlineStr">
        <is>
          <r>
            <t xml:space="preserve">SP Obras</t>
          </r>
        </is>
      </c>
      <c r="D5183" s="18" t="inlineStr">
        <is>
          <r>
            <t xml:space="preserve">KG</t>
          </r>
        </is>
      </c>
      <c r="E5183" s="20" t="n">
        <v>0.162</v>
      </c>
      <c r="F5183" s="21" t="n">
        <v>7.39</v>
      </c>
      <c r="G5183" s="21" t="n">
        <f>ROUND(ROUND(E5183,4)*F5183,2)</f>
        <v>1.2</v>
      </c>
    </row>
    <row r="5184" customHeight="1" ht="15">
      <c r="A5184" s="2" t="inlineStr"/>
      <c r="B5184" s="2" t="inlineStr"/>
      <c r="C5184" s="2" t="inlineStr"/>
      <c r="D5184" s="2" t="inlineStr"/>
      <c r="E5184" s="22" t="inlineStr">
        <is>
          <r>
            <t xml:space="preserve">TOTAL Serviço:</t>
          </r>
        </is>
      </c>
      <c r="F5184" s="22" t="inlineStr"/>
      <c r="G5184" s="23" t="n">
        <f>SUM(G5183:G5183)</f>
        <v>1.2</v>
      </c>
    </row>
    <row r="5185" customHeight="1" ht="15">
      <c r="A5185" s="2" t="inlineStr"/>
      <c r="B5185" s="2" t="inlineStr"/>
      <c r="C5185" s="2" t="inlineStr"/>
      <c r="D5185" s="2" t="inlineStr"/>
      <c r="E5185" s="24" t="inlineStr">
        <is>
          <r>
            <t xml:space="preserve">VALOR:</t>
          </r>
        </is>
      </c>
      <c r="F5185" s="24" t="inlineStr"/>
      <c r="G5185" s="25" t="n">
        <f>ROUND(SUM(G5177,G5181,G5184),2)</f>
        <v>178.05</v>
      </c>
    </row>
    <row r="5186" customHeight="1" ht="10">
      <c r="A5186" s="2" t="inlineStr"/>
      <c r="B5186" s="2" t="inlineStr"/>
      <c r="C5186" s="2" t="inlineStr"/>
      <c r="D5186" s="2" t="inlineStr"/>
      <c r="E5186" s="14" t="inlineStr"/>
      <c r="F5186" s="14" t="inlineStr"/>
      <c r="G5186" s="14" t="inlineStr"/>
    </row>
    <row r="5187" customHeight="1" ht="20">
      <c r="A5187" s="15" t="inlineStr">
        <is>
          <r>
            <t xml:space="preserve">5.12.12. ​23.20.340​ Folha de porta lisa comum - 90 x 210 cm​ (UN)</t>
          </r>
        </is>
      </c>
      <c r="B5187" s="15" t="inlineStr"/>
      <c r="C5187" s="15" t="inlineStr"/>
      <c r="D5187" s="15" t="inlineStr"/>
      <c r="E5187" s="15" t="inlineStr"/>
      <c r="F5187" s="15" t="inlineStr"/>
      <c r="G5187" s="15" t="inlineStr"/>
    </row>
    <row r="5188" customHeight="1" ht="15">
      <c r="A5188" s="16" t="inlineStr">
        <is>
          <r>
            <t xml:space="preserve">Material</t>
          </r>
        </is>
      </c>
      <c r="B5188" s="16" t="inlineStr"/>
      <c r="C5188" s="17" t="inlineStr">
        <is>
          <r>
            <t xml:space="preserve">FONTE</t>
          </r>
        </is>
      </c>
      <c r="D5188" s="17" t="inlineStr">
        <is>
          <r>
            <t xml:space="preserve">UNID</t>
          </r>
        </is>
      </c>
      <c r="E5188" s="17" t="inlineStr">
        <is>
          <r>
            <t xml:space="preserve">COEFICIENTE</t>
          </r>
        </is>
      </c>
      <c r="F5188" s="17" t="inlineStr">
        <is>
          <r>
            <t xml:space="preserve">PREÇO UNITÁRIO</t>
          </r>
        </is>
      </c>
      <c r="G5188" s="17" t="inlineStr">
        <is>
          <r>
            <t xml:space="preserve">TOTAL</t>
          </r>
        </is>
      </c>
    </row>
    <row r="5189" customHeight="1" ht="29">
      <c r="A5189" s="18" t="inlineStr">
        <is>
          <r>
            <t xml:space="preserve">D.04.000.030224</t>
          </r>
        </is>
      </c>
      <c r="B5189" s="19" t="inlineStr">
        <is>
          <r>
            <t xml:space="preserve">Folha de porta lisa em madeira sarrafeada para pintura 92x210cm</t>
          </r>
        </is>
      </c>
      <c r="C5189" s="18" t="inlineStr">
        <is>
          <r>
            <t xml:space="preserve">SP Obras</t>
          </r>
        </is>
      </c>
      <c r="D5189" s="18" t="inlineStr">
        <is>
          <r>
            <t xml:space="preserve">UN</t>
          </r>
        </is>
      </c>
      <c r="E5189" s="20" t="n">
        <v>1.0</v>
      </c>
      <c r="F5189" s="21" t="n">
        <v>264.15</v>
      </c>
      <c r="G5189" s="21" t="n">
        <f>ROUND(ROUND(E5189,4)*F5189,2)</f>
        <v>264.15</v>
      </c>
    </row>
    <row r="5190" customHeight="1" ht="15">
      <c r="A5190" s="2" t="inlineStr"/>
      <c r="B5190" s="2" t="inlineStr"/>
      <c r="C5190" s="2" t="inlineStr"/>
      <c r="D5190" s="2" t="inlineStr"/>
      <c r="E5190" s="22" t="inlineStr">
        <is>
          <r>
            <t xml:space="preserve">TOTAL Material:</t>
          </r>
        </is>
      </c>
      <c r="F5190" s="22" t="inlineStr"/>
      <c r="G5190" s="23" t="n">
        <f>SUM(G5189:G5189)</f>
        <v>264.15</v>
      </c>
    </row>
    <row r="5191" customHeight="1" ht="15">
      <c r="A5191" s="16" t="inlineStr">
        <is>
          <r>
            <t xml:space="preserve">Mão de Obra</t>
          </r>
        </is>
      </c>
      <c r="B5191" s="16" t="inlineStr"/>
      <c r="C5191" s="17" t="inlineStr">
        <is>
          <r>
            <t xml:space="preserve">FONTE</t>
          </r>
        </is>
      </c>
      <c r="D5191" s="17" t="inlineStr">
        <is>
          <r>
            <t xml:space="preserve">UNID</t>
          </r>
        </is>
      </c>
      <c r="E5191" s="17" t="inlineStr">
        <is>
          <r>
            <t xml:space="preserve">COEFICIENTE</t>
          </r>
        </is>
      </c>
      <c r="F5191" s="17" t="inlineStr">
        <is>
          <r>
            <t xml:space="preserve">PREÇO UNITÁRIO</t>
          </r>
        </is>
      </c>
      <c r="G5191" s="17" t="inlineStr">
        <is>
          <r>
            <t xml:space="preserve">TOTAL</t>
          </r>
        </is>
      </c>
    </row>
    <row r="5192" customHeight="1" ht="29">
      <c r="A5192" s="18" t="inlineStr">
        <is>
          <r>
            <t xml:space="preserve">B.01.000.010112</t>
          </r>
        </is>
      </c>
      <c r="B5192" s="19" t="inlineStr">
        <is>
          <r>
            <t xml:space="preserve">Ajudante de carpinteiro</t>
          </r>
        </is>
      </c>
      <c r="C5192" s="18" t="inlineStr">
        <is>
          <r>
            <t xml:space="preserve">SP Obras</t>
          </r>
        </is>
      </c>
      <c r="D5192" s="18" t="inlineStr">
        <is>
          <r>
            <t xml:space="preserve">H</t>
          </r>
        </is>
      </c>
      <c r="E5192" s="20" t="n">
        <v>1.5</v>
      </c>
      <c r="F5192" s="21" t="n">
        <v>20.4363</v>
      </c>
      <c r="G5192" s="21" t="n">
        <f>ROUND(ROUND(E5192,4)*F5192,2)</f>
        <v>30.65</v>
      </c>
    </row>
    <row r="5193" customHeight="1" ht="29">
      <c r="A5193" s="18" t="inlineStr">
        <is>
          <r>
            <t xml:space="preserve">B.01.000.010111</t>
          </r>
        </is>
      </c>
      <c r="B5193" s="19" t="inlineStr">
        <is>
          <r>
            <t xml:space="preserve">Carpinteiro</t>
          </r>
        </is>
      </c>
      <c r="C5193" s="18" t="inlineStr">
        <is>
          <r>
            <t xml:space="preserve">SP Obras</t>
          </r>
        </is>
      </c>
      <c r="D5193" s="18" t="inlineStr">
        <is>
          <r>
            <t xml:space="preserve">H</t>
          </r>
        </is>
      </c>
      <c r="E5193" s="20" t="n">
        <v>1.5</v>
      </c>
      <c r="F5193" s="21" t="n">
        <v>24.8727</v>
      </c>
      <c r="G5193" s="21" t="n">
        <f>ROUND(ROUND(E5193,4)*F5193,2)</f>
        <v>37.31</v>
      </c>
    </row>
    <row r="5194" customHeight="1" ht="15">
      <c r="A5194" s="2" t="inlineStr"/>
      <c r="B5194" s="2" t="inlineStr"/>
      <c r="C5194" s="2" t="inlineStr"/>
      <c r="D5194" s="2" t="inlineStr"/>
      <c r="E5194" s="22" t="inlineStr">
        <is>
          <r>
            <t xml:space="preserve">TOTAL Mão de Obra:</t>
          </r>
        </is>
      </c>
      <c r="F5194" s="22" t="inlineStr"/>
      <c r="G5194" s="23" t="n">
        <f>SUM(G5192:G5193)</f>
        <v>67.96</v>
      </c>
    </row>
    <row r="5195" customHeight="1" ht="15">
      <c r="A5195" s="2" t="inlineStr"/>
      <c r="B5195" s="2" t="inlineStr"/>
      <c r="C5195" s="2" t="inlineStr"/>
      <c r="D5195" s="2" t="inlineStr"/>
      <c r="E5195" s="24" t="inlineStr">
        <is>
          <r>
            <t xml:space="preserve">VALOR:</t>
          </r>
        </is>
      </c>
      <c r="F5195" s="24" t="inlineStr"/>
      <c r="G5195" s="25" t="n">
        <f>ROUND(SUM(G5190,G5194),2)</f>
        <v>332.12</v>
      </c>
    </row>
    <row r="5196" customHeight="1" ht="10">
      <c r="A5196" s="2" t="inlineStr"/>
      <c r="B5196" s="2" t="inlineStr"/>
      <c r="C5196" s="2" t="inlineStr"/>
      <c r="D5196" s="2" t="inlineStr"/>
      <c r="E5196" s="14" t="inlineStr"/>
      <c r="F5196" s="14" t="inlineStr"/>
      <c r="G5196" s="14" t="inlineStr"/>
    </row>
    <row r="5197" customHeight="1" ht="20">
      <c r="A5197" s="15" t="inlineStr">
        <is>
          <r>
            <t xml:space="preserve">5.12.13. ​25.01.080​ Caixilho em alumínio de correr, sob medida​ (M2)</t>
          </r>
        </is>
      </c>
      <c r="B5197" s="15" t="inlineStr"/>
      <c r="C5197" s="15" t="inlineStr"/>
      <c r="D5197" s="15" t="inlineStr"/>
      <c r="E5197" s="15" t="inlineStr"/>
      <c r="F5197" s="15" t="inlineStr"/>
      <c r="G5197" s="15" t="inlineStr"/>
    </row>
    <row r="5198" customHeight="1" ht="15">
      <c r="A5198" s="16" t="inlineStr">
        <is>
          <r>
            <t xml:space="preserve">Material</t>
          </r>
        </is>
      </c>
      <c r="B5198" s="16" t="inlineStr"/>
      <c r="C5198" s="17" t="inlineStr">
        <is>
          <r>
            <t xml:space="preserve">FONTE</t>
          </r>
        </is>
      </c>
      <c r="D5198" s="17" t="inlineStr">
        <is>
          <r>
            <t xml:space="preserve">UNID</t>
          </r>
        </is>
      </c>
      <c r="E5198" s="17" t="inlineStr">
        <is>
          <r>
            <t xml:space="preserve">COEFICIENTE</t>
          </r>
        </is>
      </c>
      <c r="F5198" s="17" t="inlineStr">
        <is>
          <r>
            <t xml:space="preserve">PREÇO UNITÁRIO</t>
          </r>
        </is>
      </c>
      <c r="G5198" s="17" t="inlineStr">
        <is>
          <r>
            <t xml:space="preserve">TOTAL</t>
          </r>
        </is>
      </c>
    </row>
    <row r="5199" customHeight="1" ht="29">
      <c r="A5199" s="18" t="inlineStr">
        <is>
          <r>
            <t xml:space="preserve">B.04.000.020503</t>
          </r>
        </is>
      </c>
      <c r="B5199" s="19" t="inlineStr">
        <is>
          <r>
            <t xml:space="preserve">Areia média lavada (a granel caçamba fechada)</t>
          </r>
        </is>
      </c>
      <c r="C5199" s="18" t="inlineStr">
        <is>
          <r>
            <t xml:space="preserve">SP Obras</t>
          </r>
        </is>
      </c>
      <c r="D5199" s="18" t="inlineStr">
        <is>
          <r>
            <t xml:space="preserve">M3</t>
          </r>
        </is>
      </c>
      <c r="E5199" s="20" t="n">
        <v>0.0091</v>
      </c>
      <c r="F5199" s="21" t="n">
        <v>170.0</v>
      </c>
      <c r="G5199" s="21" t="n">
        <f>ROUND(ROUND(E5199,4)*F5199,2)</f>
        <v>1.55</v>
      </c>
    </row>
    <row r="5200" customHeight="1" ht="29">
      <c r="A5200" s="18" t="inlineStr">
        <is>
          <r>
            <t xml:space="preserve">H.05.000.031002</t>
          </r>
        </is>
      </c>
      <c r="B5200" s="19" t="inlineStr">
        <is>
          <r>
            <t xml:space="preserve">Caixilho em alumínio anodizado fosco L 25 de correr, sob medida</t>
          </r>
        </is>
      </c>
      <c r="C5200" s="18" t="inlineStr">
        <is>
          <r>
            <t xml:space="preserve">SP Obras</t>
          </r>
        </is>
      </c>
      <c r="D5200" s="18" t="inlineStr">
        <is>
          <r>
            <t xml:space="preserve">M2</t>
          </r>
        </is>
      </c>
      <c r="E5200" s="20" t="n">
        <v>1.0</v>
      </c>
      <c r="F5200" s="21" t="n">
        <v>808.92</v>
      </c>
      <c r="G5200" s="21" t="n">
        <f>ROUND(ROUND(E5200,4)*F5200,2)</f>
        <v>808.92</v>
      </c>
    </row>
    <row r="5201" customHeight="1" ht="29">
      <c r="A5201" s="18" t="inlineStr">
        <is>
          <r>
            <t xml:space="preserve">B.02.000.020508</t>
          </r>
        </is>
      </c>
      <c r="B5201" s="19" t="inlineStr">
        <is>
          <r>
            <t xml:space="preserve">Cimento CPII-E-32 (sacos de 50 kg)</t>
          </r>
        </is>
      </c>
      <c r="C5201" s="18" t="inlineStr">
        <is>
          <r>
            <t xml:space="preserve">SP Obras</t>
          </r>
        </is>
      </c>
      <c r="D5201" s="18" t="inlineStr">
        <is>
          <r>
            <t xml:space="preserve">KG</t>
          </r>
        </is>
      </c>
      <c r="E5201" s="20" t="n">
        <v>3.926</v>
      </c>
      <c r="F5201" s="21" t="n">
        <v>0.65</v>
      </c>
      <c r="G5201" s="21" t="n">
        <f>ROUND(ROUND(E5201,4)*F5201,2)</f>
        <v>2.55</v>
      </c>
    </row>
    <row r="5202" customHeight="1" ht="15">
      <c r="A5202" s="2" t="inlineStr"/>
      <c r="B5202" s="2" t="inlineStr"/>
      <c r="C5202" s="2" t="inlineStr"/>
      <c r="D5202" s="2" t="inlineStr"/>
      <c r="E5202" s="22" t="inlineStr">
        <is>
          <r>
            <t xml:space="preserve">TOTAL Material:</t>
          </r>
        </is>
      </c>
      <c r="F5202" s="22" t="inlineStr"/>
      <c r="G5202" s="23" t="n">
        <f>SUM(G5199:G5201)</f>
        <v>813.02</v>
      </c>
    </row>
    <row r="5203" customHeight="1" ht="15">
      <c r="A5203" s="16" t="inlineStr">
        <is>
          <r>
            <t xml:space="preserve">Mão de Obra</t>
          </r>
        </is>
      </c>
      <c r="B5203" s="16" t="inlineStr"/>
      <c r="C5203" s="17" t="inlineStr">
        <is>
          <r>
            <t xml:space="preserve">FONTE</t>
          </r>
        </is>
      </c>
      <c r="D5203" s="17" t="inlineStr">
        <is>
          <r>
            <t xml:space="preserve">UNID</t>
          </r>
        </is>
      </c>
      <c r="E5203" s="17" t="inlineStr">
        <is>
          <r>
            <t xml:space="preserve">COEFICIENTE</t>
          </r>
        </is>
      </c>
      <c r="F5203" s="17" t="inlineStr">
        <is>
          <r>
            <t xml:space="preserve">PREÇO UNITÁRIO</t>
          </r>
        </is>
      </c>
      <c r="G5203" s="17" t="inlineStr">
        <is>
          <r>
            <t xml:space="preserve">TOTAL</t>
          </r>
        </is>
      </c>
    </row>
    <row r="5204" customHeight="1" ht="29">
      <c r="A5204" s="18" t="inlineStr">
        <is>
          <r>
            <t xml:space="preserve">B.01.000.010139</t>
          </r>
        </is>
      </c>
      <c r="B5204" s="19" t="inlineStr">
        <is>
          <r>
            <t xml:space="preserve">Pedreiro</t>
          </r>
        </is>
      </c>
      <c r="C5204" s="18" t="inlineStr">
        <is>
          <r>
            <t xml:space="preserve">SP Obras</t>
          </r>
        </is>
      </c>
      <c r="D5204" s="18" t="inlineStr">
        <is>
          <r>
            <t xml:space="preserve">H</t>
          </r>
        </is>
      </c>
      <c r="E5204" s="20" t="n">
        <v>1.5</v>
      </c>
      <c r="F5204" s="21" t="n">
        <v>24.8727</v>
      </c>
      <c r="G5204" s="21" t="n">
        <f>ROUND(ROUND(E5204,4)*F5204,2)</f>
        <v>37.31</v>
      </c>
    </row>
    <row r="5205" customHeight="1" ht="29">
      <c r="A5205" s="18" t="inlineStr">
        <is>
          <r>
            <t xml:space="preserve">B.01.000.010146</t>
          </r>
        </is>
      </c>
      <c r="B5205" s="19" t="inlineStr">
        <is>
          <r>
            <t xml:space="preserve">Servente</t>
          </r>
        </is>
      </c>
      <c r="C5205" s="18" t="inlineStr">
        <is>
          <r>
            <t xml:space="preserve">SP Obras</t>
          </r>
        </is>
      </c>
      <c r="D5205" s="18" t="inlineStr">
        <is>
          <r>
            <t xml:space="preserve">H</t>
          </r>
        </is>
      </c>
      <c r="E5205" s="20" t="n">
        <v>1.5</v>
      </c>
      <c r="F5205" s="21" t="n">
        <v>20.4363</v>
      </c>
      <c r="G5205" s="21" t="n">
        <f>ROUND(ROUND(E5205,4)*F5205,2)</f>
        <v>30.65</v>
      </c>
    </row>
    <row r="5206" customHeight="1" ht="15">
      <c r="A5206" s="2" t="inlineStr"/>
      <c r="B5206" s="2" t="inlineStr"/>
      <c r="C5206" s="2" t="inlineStr"/>
      <c r="D5206" s="2" t="inlineStr"/>
      <c r="E5206" s="22" t="inlineStr">
        <is>
          <r>
            <t xml:space="preserve">TOTAL Mão de Obra:</t>
          </r>
        </is>
      </c>
      <c r="F5206" s="22" t="inlineStr"/>
      <c r="G5206" s="23" t="n">
        <f>SUM(G5204:G5205)</f>
        <v>67.96</v>
      </c>
    </row>
    <row r="5207" customHeight="1" ht="15">
      <c r="A5207" s="2" t="inlineStr"/>
      <c r="B5207" s="2" t="inlineStr"/>
      <c r="C5207" s="2" t="inlineStr"/>
      <c r="D5207" s="2" t="inlineStr"/>
      <c r="E5207" s="24" t="inlineStr">
        <is>
          <r>
            <t xml:space="preserve">VALOR:</t>
          </r>
        </is>
      </c>
      <c r="F5207" s="24" t="inlineStr"/>
      <c r="G5207" s="25" t="n">
        <f>ROUND(SUM(G5202,G5206),2)</f>
        <v>880.99</v>
      </c>
    </row>
    <row r="5208" customHeight="1" ht="10">
      <c r="A5208" s="2" t="inlineStr"/>
      <c r="B5208" s="2" t="inlineStr"/>
      <c r="C5208" s="2" t="inlineStr"/>
      <c r="D5208" s="2" t="inlineStr"/>
      <c r="E5208" s="14" t="inlineStr"/>
      <c r="F5208" s="14" t="inlineStr"/>
      <c r="G5208" s="14" t="inlineStr"/>
    </row>
    <row r="5209" customHeight="1" ht="20">
      <c r="A5209" s="15" t="inlineStr">
        <is>
          <r>
            <t xml:space="preserve">5.12.14. ​28.01.550​ Fechadura com maçaneta tipo alavanca em aço inoxidável, para porta externa​ (UN)</t>
          </r>
        </is>
      </c>
      <c r="B5209" s="15" t="inlineStr"/>
      <c r="C5209" s="15" t="inlineStr"/>
      <c r="D5209" s="15" t="inlineStr"/>
      <c r="E5209" s="15" t="inlineStr"/>
      <c r="F5209" s="15" t="inlineStr"/>
      <c r="G5209" s="15" t="inlineStr"/>
    </row>
    <row r="5210" customHeight="1" ht="15">
      <c r="A5210" s="16" t="inlineStr">
        <is>
          <r>
            <t xml:space="preserve">Material</t>
          </r>
        </is>
      </c>
      <c r="B5210" s="16" t="inlineStr"/>
      <c r="C5210" s="17" t="inlineStr">
        <is>
          <r>
            <t xml:space="preserve">FONTE</t>
          </r>
        </is>
      </c>
      <c r="D5210" s="17" t="inlineStr">
        <is>
          <r>
            <t xml:space="preserve">UNID</t>
          </r>
        </is>
      </c>
      <c r="E5210" s="17" t="inlineStr">
        <is>
          <r>
            <t xml:space="preserve">COEFICIENTE</t>
          </r>
        </is>
      </c>
      <c r="F5210" s="17" t="inlineStr">
        <is>
          <r>
            <t xml:space="preserve">PREÇO UNITÁRIO</t>
          </r>
        </is>
      </c>
      <c r="G5210" s="17" t="inlineStr">
        <is>
          <r>
            <t xml:space="preserve">TOTAL</t>
          </r>
        </is>
      </c>
    </row>
    <row r="5211" customHeight="1" ht="29">
      <c r="A5211" s="18" t="inlineStr">
        <is>
          <r>
            <t xml:space="preserve">H.08.000.035019</t>
          </r>
        </is>
      </c>
      <c r="B5211" s="19" t="inlineStr">
        <is>
          <r>
            <t xml:space="preserve">Fechadura com maçaneta tipo alavanca em aço inoxidável e rozeta, ref. Victória Ecoinox 882 IXE externa da Pado ou equivalente</t>
          </r>
        </is>
      </c>
      <c r="C5211" s="18" t="inlineStr">
        <is>
          <r>
            <t xml:space="preserve">SP Obras</t>
          </r>
        </is>
      </c>
      <c r="D5211" s="18" t="inlineStr">
        <is>
          <r>
            <t xml:space="preserve">UN</t>
          </r>
        </is>
      </c>
      <c r="E5211" s="20" t="n">
        <v>1.0</v>
      </c>
      <c r="F5211" s="21" t="n">
        <v>237.2</v>
      </c>
      <c r="G5211" s="21" t="n">
        <f>ROUND(ROUND(E5211,4)*F5211,2)</f>
        <v>237.2</v>
      </c>
    </row>
    <row r="5212" customHeight="1" ht="15">
      <c r="A5212" s="2" t="inlineStr"/>
      <c r="B5212" s="2" t="inlineStr"/>
      <c r="C5212" s="2" t="inlineStr"/>
      <c r="D5212" s="2" t="inlineStr"/>
      <c r="E5212" s="22" t="inlineStr">
        <is>
          <r>
            <t xml:space="preserve">TOTAL Material:</t>
          </r>
        </is>
      </c>
      <c r="F5212" s="22" t="inlineStr"/>
      <c r="G5212" s="23" t="n">
        <f>SUM(G5211:G5211)</f>
        <v>237.2</v>
      </c>
    </row>
    <row r="5213" customHeight="1" ht="15">
      <c r="A5213" s="16" t="inlineStr">
        <is>
          <r>
            <t xml:space="preserve">Mão de Obra</t>
          </r>
        </is>
      </c>
      <c r="B5213" s="16" t="inlineStr"/>
      <c r="C5213" s="17" t="inlineStr">
        <is>
          <r>
            <t xml:space="preserve">FONTE</t>
          </r>
        </is>
      </c>
      <c r="D5213" s="17" t="inlineStr">
        <is>
          <r>
            <t xml:space="preserve">UNID</t>
          </r>
        </is>
      </c>
      <c r="E5213" s="17" t="inlineStr">
        <is>
          <r>
            <t xml:space="preserve">COEFICIENTE</t>
          </r>
        </is>
      </c>
      <c r="F5213" s="17" t="inlineStr">
        <is>
          <r>
            <t xml:space="preserve">PREÇO UNITÁRIO</t>
          </r>
        </is>
      </c>
      <c r="G5213" s="17" t="inlineStr">
        <is>
          <r>
            <t xml:space="preserve">TOTAL</t>
          </r>
        </is>
      </c>
    </row>
    <row r="5214" customHeight="1" ht="29">
      <c r="A5214" s="18" t="inlineStr">
        <is>
          <r>
            <t xml:space="preserve">B.01.000.010112</t>
          </r>
        </is>
      </c>
      <c r="B5214" s="19" t="inlineStr">
        <is>
          <r>
            <t xml:space="preserve">Ajudante de carpinteiro</t>
          </r>
        </is>
      </c>
      <c r="C5214" s="18" t="inlineStr">
        <is>
          <r>
            <t xml:space="preserve">SP Obras</t>
          </r>
        </is>
      </c>
      <c r="D5214" s="18" t="inlineStr">
        <is>
          <r>
            <t xml:space="preserve">H</t>
          </r>
        </is>
      </c>
      <c r="E5214" s="20" t="n">
        <v>1.5</v>
      </c>
      <c r="F5214" s="21" t="n">
        <v>20.4363</v>
      </c>
      <c r="G5214" s="21" t="n">
        <f>ROUND(ROUND(E5214,4)*F5214,2)</f>
        <v>30.65</v>
      </c>
    </row>
    <row r="5215" customHeight="1" ht="29">
      <c r="A5215" s="18" t="inlineStr">
        <is>
          <r>
            <t xml:space="preserve">B.01.000.010111</t>
          </r>
        </is>
      </c>
      <c r="B5215" s="19" t="inlineStr">
        <is>
          <r>
            <t xml:space="preserve">Carpinteiro</t>
          </r>
        </is>
      </c>
      <c r="C5215" s="18" t="inlineStr">
        <is>
          <r>
            <t xml:space="preserve">SP Obras</t>
          </r>
        </is>
      </c>
      <c r="D5215" s="18" t="inlineStr">
        <is>
          <r>
            <t xml:space="preserve">H</t>
          </r>
        </is>
      </c>
      <c r="E5215" s="20" t="n">
        <v>1.5</v>
      </c>
      <c r="F5215" s="21" t="n">
        <v>24.8727</v>
      </c>
      <c r="G5215" s="21" t="n">
        <f>ROUND(ROUND(E5215,4)*F5215,2)</f>
        <v>37.31</v>
      </c>
    </row>
    <row r="5216" customHeight="1" ht="15">
      <c r="A5216" s="2" t="inlineStr"/>
      <c r="B5216" s="2" t="inlineStr"/>
      <c r="C5216" s="2" t="inlineStr"/>
      <c r="D5216" s="2" t="inlineStr"/>
      <c r="E5216" s="22" t="inlineStr">
        <is>
          <r>
            <t xml:space="preserve">TOTAL Mão de Obra:</t>
          </r>
        </is>
      </c>
      <c r="F5216" s="22" t="inlineStr"/>
      <c r="G5216" s="23" t="n">
        <f>SUM(G5214:G5215)</f>
        <v>67.96</v>
      </c>
    </row>
    <row r="5217" customHeight="1" ht="15">
      <c r="A5217" s="2" t="inlineStr"/>
      <c r="B5217" s="2" t="inlineStr"/>
      <c r="C5217" s="2" t="inlineStr"/>
      <c r="D5217" s="2" t="inlineStr"/>
      <c r="E5217" s="24" t="inlineStr">
        <is>
          <r>
            <t xml:space="preserve">VALOR:</t>
          </r>
        </is>
      </c>
      <c r="F5217" s="24" t="inlineStr"/>
      <c r="G5217" s="25" t="n">
        <f>ROUND(SUM(G5212,G5216),2)</f>
        <v>305.17</v>
      </c>
    </row>
    <row r="5218" customHeight="1" ht="10">
      <c r="A5218" s="2" t="inlineStr"/>
      <c r="B5218" s="2" t="inlineStr"/>
      <c r="C5218" s="2" t="inlineStr"/>
      <c r="D5218" s="2" t="inlineStr"/>
      <c r="E5218" s="14" t="inlineStr"/>
      <c r="F5218" s="14" t="inlineStr"/>
      <c r="G5218" s="14" t="inlineStr"/>
    </row>
    <row r="5219" customHeight="1" ht="20">
      <c r="A5219" s="15" t="inlineStr">
        <is>
          <r>
            <t xml:space="preserve">5.12.15. ​32.17.010​ Impermeabilização em argamassa impermeável com aditivo hidrófugo​ (M3)</t>
          </r>
        </is>
      </c>
      <c r="B5219" s="15" t="inlineStr"/>
      <c r="C5219" s="15" t="inlineStr"/>
      <c r="D5219" s="15" t="inlineStr"/>
      <c r="E5219" s="15" t="inlineStr"/>
      <c r="F5219" s="15" t="inlineStr"/>
      <c r="G5219" s="15" t="inlineStr"/>
    </row>
    <row r="5220" customHeight="1" ht="15">
      <c r="A5220" s="16" t="inlineStr">
        <is>
          <r>
            <t xml:space="preserve">Equipamento</t>
          </r>
        </is>
      </c>
      <c r="B5220" s="16" t="inlineStr"/>
      <c r="C5220" s="17" t="inlineStr">
        <is>
          <r>
            <t xml:space="preserve">FONTE</t>
          </r>
        </is>
      </c>
      <c r="D5220" s="17" t="inlineStr">
        <is>
          <r>
            <t xml:space="preserve">UNID</t>
          </r>
        </is>
      </c>
      <c r="E5220" s="17" t="inlineStr">
        <is>
          <r>
            <t xml:space="preserve">COEFICIENTE</t>
          </r>
        </is>
      </c>
      <c r="F5220" s="17" t="inlineStr">
        <is>
          <r>
            <t xml:space="preserve">PREÇO UNITÁRIO</t>
          </r>
        </is>
      </c>
      <c r="G5220" s="17" t="inlineStr">
        <is>
          <r>
            <t xml:space="preserve">TOTAL</t>
          </r>
        </is>
      </c>
    </row>
    <row r="5221" customHeight="1" ht="29">
      <c r="A5221" s="18" t="inlineStr">
        <is>
          <r>
            <t xml:space="preserve">S.01.000.080125</t>
          </r>
        </is>
      </c>
      <c r="B5221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5221" s="18" t="inlineStr">
        <is>
          <r>
            <t xml:space="preserve">SP Obras</t>
          </r>
        </is>
      </c>
      <c r="D5221" s="18" t="inlineStr">
        <is>
          <r>
            <t xml:space="preserve">H</t>
          </r>
        </is>
      </c>
      <c r="E5221" s="20" t="n">
        <v>0.5</v>
      </c>
      <c r="F5221" s="21" t="n">
        <v>29.83</v>
      </c>
      <c r="G5221" s="21" t="n">
        <f>ROUND(ROUND(E5221,4)*F5221,2)</f>
        <v>14.92</v>
      </c>
    </row>
    <row r="5222" customHeight="1" ht="15">
      <c r="A5222" s="2" t="inlineStr"/>
      <c r="B5222" s="2" t="inlineStr"/>
      <c r="C5222" s="2" t="inlineStr"/>
      <c r="D5222" s="2" t="inlineStr"/>
      <c r="E5222" s="22" t="inlineStr">
        <is>
          <r>
            <t xml:space="preserve">TOTAL Equipamento:</t>
          </r>
        </is>
      </c>
      <c r="F5222" s="22" t="inlineStr"/>
      <c r="G5222" s="23" t="n">
        <f>SUM(G5221:G5221)</f>
        <v>14.92</v>
      </c>
    </row>
    <row r="5223" customHeight="1" ht="15">
      <c r="A5223" s="16" t="inlineStr">
        <is>
          <r>
            <t xml:space="preserve">Material</t>
          </r>
        </is>
      </c>
      <c r="B5223" s="16" t="inlineStr"/>
      <c r="C5223" s="17" t="inlineStr">
        <is>
          <r>
            <t xml:space="preserve">FONTE</t>
          </r>
        </is>
      </c>
      <c r="D5223" s="17" t="inlineStr">
        <is>
          <r>
            <t xml:space="preserve">UNID</t>
          </r>
        </is>
      </c>
      <c r="E5223" s="17" t="inlineStr">
        <is>
          <r>
            <t xml:space="preserve">COEFICIENTE</t>
          </r>
        </is>
      </c>
      <c r="F5223" s="17" t="inlineStr">
        <is>
          <r>
            <t xml:space="preserve">PREÇO UNITÁRIO</t>
          </r>
        </is>
      </c>
      <c r="G5223" s="17" t="inlineStr">
        <is>
          <r>
            <t xml:space="preserve">TOTAL</t>
          </r>
        </is>
      </c>
    </row>
    <row r="5224" customHeight="1" ht="29">
      <c r="A5224" s="18" t="inlineStr">
        <is>
          <r>
            <t xml:space="preserve">B.09.000.024069</t>
          </r>
        </is>
      </c>
      <c r="B5224" s="19" t="inlineStr">
        <is>
          <r>
            <t xml:space="preserve">Aditivo hidrófugo de pega normal; ref. Vedacit, Sika 1 / Sika ou equivalente</t>
          </r>
        </is>
      </c>
      <c r="C5224" s="18" t="inlineStr">
        <is>
          <r>
            <t xml:space="preserve">SP Obras</t>
          </r>
        </is>
      </c>
      <c r="D5224" s="18" t="inlineStr">
        <is>
          <r>
            <t xml:space="preserve">L</t>
          </r>
        </is>
      </c>
      <c r="E5224" s="20" t="n">
        <v>15.0</v>
      </c>
      <c r="F5224" s="21" t="n">
        <v>5.99</v>
      </c>
      <c r="G5224" s="21" t="n">
        <f>ROUND(ROUND(E5224,4)*F5224,2)</f>
        <v>89.85</v>
      </c>
    </row>
    <row r="5225" customHeight="1" ht="29">
      <c r="A5225" s="18" t="inlineStr">
        <is>
          <r>
            <t xml:space="preserve">B.04.000.020503</t>
          </r>
        </is>
      </c>
      <c r="B5225" s="19" t="inlineStr">
        <is>
          <r>
            <t xml:space="preserve">Areia média lavada (a granel caçamba fechada)</t>
          </r>
        </is>
      </c>
      <c r="C5225" s="18" t="inlineStr">
        <is>
          <r>
            <t xml:space="preserve">SP Obras</t>
          </r>
        </is>
      </c>
      <c r="D5225" s="18" t="inlineStr">
        <is>
          <r>
            <t xml:space="preserve">M3</t>
          </r>
        </is>
      </c>
      <c r="E5225" s="20" t="n">
        <v>0.8</v>
      </c>
      <c r="F5225" s="21" t="n">
        <v>170.0</v>
      </c>
      <c r="G5225" s="21" t="n">
        <f>ROUND(ROUND(E5225,4)*F5225,2)</f>
        <v>136.0</v>
      </c>
    </row>
    <row r="5226" customHeight="1" ht="29">
      <c r="A5226" s="18" t="inlineStr">
        <is>
          <r>
            <t xml:space="preserve">B.02.000.020508</t>
          </r>
        </is>
      </c>
      <c r="B5226" s="19" t="inlineStr">
        <is>
          <r>
            <t xml:space="preserve">Cimento CPII-E-32 (sacos de 50 kg)</t>
          </r>
        </is>
      </c>
      <c r="C5226" s="18" t="inlineStr">
        <is>
          <r>
            <t xml:space="preserve">SP Obras</t>
          </r>
        </is>
      </c>
      <c r="D5226" s="18" t="inlineStr">
        <is>
          <r>
            <t xml:space="preserve">KG</t>
          </r>
        </is>
      </c>
      <c r="E5226" s="20" t="n">
        <v>375.0</v>
      </c>
      <c r="F5226" s="21" t="n">
        <v>0.65</v>
      </c>
      <c r="G5226" s="21" t="n">
        <f>ROUND(ROUND(E5226,4)*F5226,2)</f>
        <v>243.75</v>
      </c>
    </row>
    <row r="5227" customHeight="1" ht="15">
      <c r="A5227" s="2" t="inlineStr"/>
      <c r="B5227" s="2" t="inlineStr"/>
      <c r="C5227" s="2" t="inlineStr"/>
      <c r="D5227" s="2" t="inlineStr"/>
      <c r="E5227" s="22" t="inlineStr">
        <is>
          <r>
            <t xml:space="preserve">TOTAL Material:</t>
          </r>
        </is>
      </c>
      <c r="F5227" s="22" t="inlineStr"/>
      <c r="G5227" s="23" t="n">
        <f>SUM(G5224:G5226)</f>
        <v>469.6</v>
      </c>
    </row>
    <row r="5228" customHeight="1" ht="15">
      <c r="A5228" s="16" t="inlineStr">
        <is>
          <r>
            <t xml:space="preserve">Mão de Obra</t>
          </r>
        </is>
      </c>
      <c r="B5228" s="16" t="inlineStr"/>
      <c r="C5228" s="17" t="inlineStr">
        <is>
          <r>
            <t xml:space="preserve">FONTE</t>
          </r>
        </is>
      </c>
      <c r="D5228" s="17" t="inlineStr">
        <is>
          <r>
            <t xml:space="preserve">UNID</t>
          </r>
        </is>
      </c>
      <c r="E5228" s="17" t="inlineStr">
        <is>
          <r>
            <t xml:space="preserve">COEFICIENTE</t>
          </r>
        </is>
      </c>
      <c r="F5228" s="17" t="inlineStr">
        <is>
          <r>
            <t xml:space="preserve">PREÇO UNITÁRIO</t>
          </r>
        </is>
      </c>
      <c r="G5228" s="17" t="inlineStr">
        <is>
          <r>
            <t xml:space="preserve">TOTAL</t>
          </r>
        </is>
      </c>
    </row>
    <row r="5229" customHeight="1" ht="29">
      <c r="A5229" s="18" t="inlineStr">
        <is>
          <r>
            <t xml:space="preserve">B.01.000.010139</t>
          </r>
        </is>
      </c>
      <c r="B5229" s="19" t="inlineStr">
        <is>
          <r>
            <t xml:space="preserve">Pedreiro</t>
          </r>
        </is>
      </c>
      <c r="C5229" s="18" t="inlineStr">
        <is>
          <r>
            <t xml:space="preserve">SP Obras</t>
          </r>
        </is>
      </c>
      <c r="D5229" s="18" t="inlineStr">
        <is>
          <r>
            <t xml:space="preserve">H</t>
          </r>
        </is>
      </c>
      <c r="E5229" s="20" t="n">
        <v>6.0</v>
      </c>
      <c r="F5229" s="21" t="n">
        <v>24.8727</v>
      </c>
      <c r="G5229" s="21" t="n">
        <f>ROUND(ROUND(E5229,4)*F5229,2)</f>
        <v>149.24</v>
      </c>
    </row>
    <row r="5230" customHeight="1" ht="29">
      <c r="A5230" s="18" t="inlineStr">
        <is>
          <r>
            <t xml:space="preserve">B.01.000.010146</t>
          </r>
        </is>
      </c>
      <c r="B5230" s="19" t="inlineStr">
        <is>
          <r>
            <t xml:space="preserve">Servente</t>
          </r>
        </is>
      </c>
      <c r="C5230" s="18" t="inlineStr">
        <is>
          <r>
            <t xml:space="preserve">SP Obras</t>
          </r>
        </is>
      </c>
      <c r="D5230" s="18" t="inlineStr">
        <is>
          <r>
            <t xml:space="preserve">H</t>
          </r>
        </is>
      </c>
      <c r="E5230" s="20" t="n">
        <v>10.0</v>
      </c>
      <c r="F5230" s="21" t="n">
        <v>20.4363</v>
      </c>
      <c r="G5230" s="21" t="n">
        <f>ROUND(ROUND(E5230,4)*F5230,2)</f>
        <v>204.36</v>
      </c>
    </row>
    <row r="5231" customHeight="1" ht="15">
      <c r="A5231" s="2" t="inlineStr"/>
      <c r="B5231" s="2" t="inlineStr"/>
      <c r="C5231" s="2" t="inlineStr"/>
      <c r="D5231" s="2" t="inlineStr"/>
      <c r="E5231" s="22" t="inlineStr">
        <is>
          <r>
            <t xml:space="preserve">TOTAL Mão de Obra:</t>
          </r>
        </is>
      </c>
      <c r="F5231" s="22" t="inlineStr"/>
      <c r="G5231" s="23" t="n">
        <f>SUM(G5229:G5230)</f>
        <v>353.6</v>
      </c>
    </row>
    <row r="5232" customHeight="1" ht="15">
      <c r="A5232" s="2" t="inlineStr"/>
      <c r="B5232" s="2" t="inlineStr"/>
      <c r="C5232" s="2" t="inlineStr"/>
      <c r="D5232" s="2" t="inlineStr"/>
      <c r="E5232" s="24" t="inlineStr">
        <is>
          <r>
            <t xml:space="preserve">VALOR:</t>
          </r>
        </is>
      </c>
      <c r="F5232" s="24" t="inlineStr"/>
      <c r="G5232" s="25" t="n">
        <f>ROUND(SUM(G5222,G5227,G5231),2)</f>
        <v>838.14</v>
      </c>
    </row>
    <row r="5233" customHeight="1" ht="10">
      <c r="A5233" s="2" t="inlineStr"/>
      <c r="B5233" s="2" t="inlineStr"/>
      <c r="C5233" s="2" t="inlineStr"/>
      <c r="D5233" s="2" t="inlineStr"/>
      <c r="E5233" s="14" t="inlineStr"/>
      <c r="F5233" s="14" t="inlineStr"/>
      <c r="G5233" s="14" t="inlineStr"/>
    </row>
    <row r="5234" customHeight="1" ht="20">
      <c r="A5234" s="15" t="inlineStr">
        <is>
          <r>
            <t xml:space="preserve">5.12.16. ​33.02.060​ Massa corrida a base de PVA​ (M2)</t>
          </r>
        </is>
      </c>
      <c r="B5234" s="15" t="inlineStr"/>
      <c r="C5234" s="15" t="inlineStr"/>
      <c r="D5234" s="15" t="inlineStr"/>
      <c r="E5234" s="15" t="inlineStr"/>
      <c r="F5234" s="15" t="inlineStr"/>
      <c r="G5234" s="15" t="inlineStr"/>
    </row>
    <row r="5235" customHeight="1" ht="15">
      <c r="A5235" s="16" t="inlineStr">
        <is>
          <r>
            <t xml:space="preserve">Material</t>
          </r>
        </is>
      </c>
      <c r="B5235" s="16" t="inlineStr"/>
      <c r="C5235" s="17" t="inlineStr">
        <is>
          <r>
            <t xml:space="preserve">FONTE</t>
          </r>
        </is>
      </c>
      <c r="D5235" s="17" t="inlineStr">
        <is>
          <r>
            <t xml:space="preserve">UNID</t>
          </r>
        </is>
      </c>
      <c r="E5235" s="17" t="inlineStr">
        <is>
          <r>
            <t xml:space="preserve">COEFICIENTE</t>
          </r>
        </is>
      </c>
      <c r="F5235" s="17" t="inlineStr">
        <is>
          <r>
            <t xml:space="preserve">PREÇO UNITÁRIO</t>
          </r>
        </is>
      </c>
      <c r="G5235" s="17" t="inlineStr">
        <is>
          <r>
            <t xml:space="preserve">TOTAL</t>
          </r>
        </is>
      </c>
    </row>
    <row r="5236" customHeight="1" ht="29">
      <c r="A5236" s="18" t="inlineStr">
        <is>
          <r>
            <t xml:space="preserve">S.04.000.038014</t>
          </r>
        </is>
      </c>
      <c r="B5236" s="19" t="inlineStr">
        <is>
          <r>
            <t xml:space="preserve">Lixa massa/madeira uso geral Norton, Alcar ou equivalente (médias)</t>
          </r>
        </is>
      </c>
      <c r="C5236" s="18" t="inlineStr">
        <is>
          <r>
            <t xml:space="preserve">SP Obras</t>
          </r>
        </is>
      </c>
      <c r="D5236" s="18" t="inlineStr">
        <is>
          <r>
            <t xml:space="preserve">UN</t>
          </r>
        </is>
      </c>
      <c r="E5236" s="20" t="n">
        <v>0.3</v>
      </c>
      <c r="F5236" s="21" t="n">
        <v>0.77</v>
      </c>
      <c r="G5236" s="21" t="n">
        <f>ROUND(ROUND(E5236,4)*F5236,2)</f>
        <v>0.23</v>
      </c>
    </row>
    <row r="5237" customHeight="1" ht="29">
      <c r="A5237" s="18" t="inlineStr">
        <is>
          <r>
            <t xml:space="preserve">J.02.000.038017</t>
          </r>
        </is>
      </c>
      <c r="B5237" s="19" t="inlineStr">
        <is>
          <r>
            <t xml:space="preserve">Massa corrida PVA; ref. Massa Corrida Suvinil, Massa Corrida Coral, Metalatex da Sherwin Willians ou equivalente</t>
          </r>
        </is>
      </c>
      <c r="C5237" s="18" t="inlineStr">
        <is>
          <r>
            <t xml:space="preserve">SP Obras</t>
          </r>
        </is>
      </c>
      <c r="D5237" s="18" t="inlineStr">
        <is>
          <r>
            <t xml:space="preserve">L</t>
          </r>
        </is>
      </c>
      <c r="E5237" s="20" t="n">
        <v>0.45</v>
      </c>
      <c r="F5237" s="21" t="n">
        <v>6.25</v>
      </c>
      <c r="G5237" s="21" t="n">
        <f>ROUND(ROUND(E5237,4)*F5237,2)</f>
        <v>2.81</v>
      </c>
    </row>
    <row r="5238" customHeight="1" ht="15">
      <c r="A5238" s="2" t="inlineStr"/>
      <c r="B5238" s="2" t="inlineStr"/>
      <c r="C5238" s="2" t="inlineStr"/>
      <c r="D5238" s="2" t="inlineStr"/>
      <c r="E5238" s="22" t="inlineStr">
        <is>
          <r>
            <t xml:space="preserve">TOTAL Material:</t>
          </r>
        </is>
      </c>
      <c r="F5238" s="22" t="inlineStr"/>
      <c r="G5238" s="23" t="n">
        <f>SUM(G5236:G5237)</f>
        <v>3.04</v>
      </c>
    </row>
    <row r="5239" customHeight="1" ht="15">
      <c r="A5239" s="16" t="inlineStr">
        <is>
          <r>
            <t xml:space="preserve">Mão de Obra</t>
          </r>
        </is>
      </c>
      <c r="B5239" s="16" t="inlineStr"/>
      <c r="C5239" s="17" t="inlineStr">
        <is>
          <r>
            <t xml:space="preserve">FONTE</t>
          </r>
        </is>
      </c>
      <c r="D5239" s="17" t="inlineStr">
        <is>
          <r>
            <t xml:space="preserve">UNID</t>
          </r>
        </is>
      </c>
      <c r="E5239" s="17" t="inlineStr">
        <is>
          <r>
            <t xml:space="preserve">COEFICIENTE</t>
          </r>
        </is>
      </c>
      <c r="F5239" s="17" t="inlineStr">
        <is>
          <r>
            <t xml:space="preserve">PREÇO UNITÁRIO</t>
          </r>
        </is>
      </c>
      <c r="G5239" s="17" t="inlineStr">
        <is>
          <r>
            <t xml:space="preserve">TOTAL</t>
          </r>
        </is>
      </c>
    </row>
    <row r="5240" customHeight="1" ht="29">
      <c r="A5240" s="18" t="inlineStr">
        <is>
          <r>
            <t xml:space="preserve">B.01.000.010141</t>
          </r>
        </is>
      </c>
      <c r="B5240" s="19" t="inlineStr">
        <is>
          <r>
            <t xml:space="preserve">Ajudante de pintor</t>
          </r>
        </is>
      </c>
      <c r="C5240" s="18" t="inlineStr">
        <is>
          <r>
            <t xml:space="preserve">SP Obras</t>
          </r>
        </is>
      </c>
      <c r="D5240" s="18" t="inlineStr">
        <is>
          <r>
            <t xml:space="preserve">H</t>
          </r>
        </is>
      </c>
      <c r="E5240" s="20" t="n">
        <v>0.3</v>
      </c>
      <c r="F5240" s="21" t="n">
        <v>20.4363</v>
      </c>
      <c r="G5240" s="21" t="n">
        <f>ROUND(ROUND(E5240,4)*F5240,2)</f>
        <v>6.13</v>
      </c>
    </row>
    <row r="5241" customHeight="1" ht="29">
      <c r="A5241" s="18" t="inlineStr">
        <is>
          <r>
            <t xml:space="preserve">B.01.000.010140</t>
          </r>
        </is>
      </c>
      <c r="B5241" s="19" t="inlineStr">
        <is>
          <r>
            <t xml:space="preserve">Pintor</t>
          </r>
        </is>
      </c>
      <c r="C5241" s="18" t="inlineStr">
        <is>
          <r>
            <t xml:space="preserve">SP Obras</t>
          </r>
        </is>
      </c>
      <c r="D5241" s="18" t="inlineStr">
        <is>
          <r>
            <t xml:space="preserve">H</t>
          </r>
        </is>
      </c>
      <c r="E5241" s="20" t="n">
        <v>0.2</v>
      </c>
      <c r="F5241" s="21" t="n">
        <v>29.8021</v>
      </c>
      <c r="G5241" s="21" t="n">
        <f>ROUND(ROUND(E5241,4)*F5241,2)</f>
        <v>5.96</v>
      </c>
    </row>
    <row r="5242" customHeight="1" ht="15">
      <c r="A5242" s="2" t="inlineStr"/>
      <c r="B5242" s="2" t="inlineStr"/>
      <c r="C5242" s="2" t="inlineStr"/>
      <c r="D5242" s="2" t="inlineStr"/>
      <c r="E5242" s="22" t="inlineStr">
        <is>
          <r>
            <t xml:space="preserve">TOTAL Mão de Obra:</t>
          </r>
        </is>
      </c>
      <c r="F5242" s="22" t="inlineStr"/>
      <c r="G5242" s="23" t="n">
        <f>SUM(G5240:G5241)</f>
        <v>12.09</v>
      </c>
    </row>
    <row r="5243" customHeight="1" ht="15">
      <c r="A5243" s="2" t="inlineStr"/>
      <c r="B5243" s="2" t="inlineStr"/>
      <c r="C5243" s="2" t="inlineStr"/>
      <c r="D5243" s="2" t="inlineStr"/>
      <c r="E5243" s="24" t="inlineStr">
        <is>
          <r>
            <t xml:space="preserve">VALOR:</t>
          </r>
        </is>
      </c>
      <c r="F5243" s="24" t="inlineStr"/>
      <c r="G5243" s="25" t="n">
        <f>ROUND(SUM(G5238,G5242),2)</f>
        <v>15.13</v>
      </c>
    </row>
    <row r="5244" customHeight="1" ht="10">
      <c r="A5244" s="2" t="inlineStr"/>
      <c r="B5244" s="2" t="inlineStr"/>
      <c r="C5244" s="2" t="inlineStr"/>
      <c r="D5244" s="2" t="inlineStr"/>
      <c r="E5244" s="14" t="inlineStr"/>
      <c r="F5244" s="14" t="inlineStr"/>
      <c r="G5244" s="14" t="inlineStr"/>
    </row>
    <row r="5245" customHeight="1" ht="20">
      <c r="A5245" s="15" t="inlineStr">
        <is>
          <r>
            <t xml:space="preserve">5.12.17. ​33.10.020​ Tinta látex em massa, inclusive preparo​ (M2)</t>
          </r>
        </is>
      </c>
      <c r="B5245" s="15" t="inlineStr"/>
      <c r="C5245" s="15" t="inlineStr"/>
      <c r="D5245" s="15" t="inlineStr"/>
      <c r="E5245" s="15" t="inlineStr"/>
      <c r="F5245" s="15" t="inlineStr"/>
      <c r="G5245" s="15" t="inlineStr"/>
    </row>
    <row r="5246" customHeight="1" ht="15">
      <c r="A5246" s="16" t="inlineStr">
        <is>
          <r>
            <t xml:space="preserve">Material</t>
          </r>
        </is>
      </c>
      <c r="B5246" s="16" t="inlineStr"/>
      <c r="C5246" s="17" t="inlineStr">
        <is>
          <r>
            <t xml:space="preserve">FONTE</t>
          </r>
        </is>
      </c>
      <c r="D5246" s="17" t="inlineStr">
        <is>
          <r>
            <t xml:space="preserve">UNID</t>
          </r>
        </is>
      </c>
      <c r="E5246" s="17" t="inlineStr">
        <is>
          <r>
            <t xml:space="preserve">COEFICIENTE</t>
          </r>
        </is>
      </c>
      <c r="F5246" s="17" t="inlineStr">
        <is>
          <r>
            <t xml:space="preserve">PREÇO UNITÁRIO</t>
          </r>
        </is>
      </c>
      <c r="G5246" s="17" t="inlineStr">
        <is>
          <r>
            <t xml:space="preserve">TOTAL</t>
          </r>
        </is>
      </c>
    </row>
    <row r="5247" customHeight="1" ht="29">
      <c r="A5247" s="18" t="inlineStr">
        <is>
          <r>
            <t xml:space="preserve">S.04.000.038014</t>
          </r>
        </is>
      </c>
      <c r="B5247" s="19" t="inlineStr">
        <is>
          <r>
            <t xml:space="preserve">Lixa massa/madeira uso geral Norton, Alcar ou equivalente (médias)</t>
          </r>
        </is>
      </c>
      <c r="C5247" s="18" t="inlineStr">
        <is>
          <r>
            <t xml:space="preserve">SP Obras</t>
          </r>
        </is>
      </c>
      <c r="D5247" s="18" t="inlineStr">
        <is>
          <r>
            <t xml:space="preserve">UN</t>
          </r>
        </is>
      </c>
      <c r="E5247" s="20" t="n">
        <v>0.3</v>
      </c>
      <c r="F5247" s="21" t="n">
        <v>0.77</v>
      </c>
      <c r="G5247" s="21" t="n">
        <f>ROUND(ROUND(E5247,4)*F5247,2)</f>
        <v>0.23</v>
      </c>
    </row>
    <row r="5248" customHeight="1" ht="29">
      <c r="A5248" s="18" t="inlineStr">
        <is>
          <r>
            <t xml:space="preserve">J.02.000.037518</t>
          </r>
        </is>
      </c>
      <c r="B5248" s="19" t="inlineStr">
        <is>
          <r>
            <t xml:space="preserve">Selador para tinta acrílica Coral, Suvinil ou equivalente</t>
          </r>
        </is>
      </c>
      <c r="C5248" s="18" t="inlineStr">
        <is>
          <r>
            <t xml:space="preserve">SP Obras</t>
          </r>
        </is>
      </c>
      <c r="D5248" s="18" t="inlineStr">
        <is>
          <r>
            <t xml:space="preserve">L</t>
          </r>
        </is>
      </c>
      <c r="E5248" s="20" t="n">
        <v>0.24</v>
      </c>
      <c r="F5248" s="21" t="n">
        <v>14.15</v>
      </c>
      <c r="G5248" s="21" t="n">
        <f>ROUND(ROUND(E5248,4)*F5248,2)</f>
        <v>3.4</v>
      </c>
    </row>
    <row r="5249" customHeight="1" ht="29">
      <c r="A5249" s="18" t="inlineStr">
        <is>
          <r>
            <t xml:space="preserve">J.02.000.037513</t>
          </r>
        </is>
      </c>
      <c r="B5249" s="19" t="inlineStr">
        <is>
          <r>
            <t xml:space="preserve">Tinta latex, acabamento fosco aveludado, ref. coral 3 em 1 da Coral, rende e cobre muito da Suvinil ou equivalente</t>
          </r>
        </is>
      </c>
      <c r="C5249" s="18" t="inlineStr">
        <is>
          <r>
            <t xml:space="preserve">SP Obras</t>
          </r>
        </is>
      </c>
      <c r="D5249" s="18" t="inlineStr">
        <is>
          <r>
            <t xml:space="preserve">L</t>
          </r>
        </is>
      </c>
      <c r="E5249" s="20" t="n">
        <v>0.25</v>
      </c>
      <c r="F5249" s="21" t="n">
        <v>17.32</v>
      </c>
      <c r="G5249" s="21" t="n">
        <f>ROUND(ROUND(E5249,4)*F5249,2)</f>
        <v>4.33</v>
      </c>
    </row>
    <row r="5250" customHeight="1" ht="15">
      <c r="A5250" s="2" t="inlineStr"/>
      <c r="B5250" s="2" t="inlineStr"/>
      <c r="C5250" s="2" t="inlineStr"/>
      <c r="D5250" s="2" t="inlineStr"/>
      <c r="E5250" s="22" t="inlineStr">
        <is>
          <r>
            <t xml:space="preserve">TOTAL Material:</t>
          </r>
        </is>
      </c>
      <c r="F5250" s="22" t="inlineStr"/>
      <c r="G5250" s="23" t="n">
        <f>SUM(G5247:G5249)</f>
        <v>7.96</v>
      </c>
    </row>
    <row r="5251" customHeight="1" ht="15">
      <c r="A5251" s="16" t="inlineStr">
        <is>
          <r>
            <t xml:space="preserve">Mão de Obra</t>
          </r>
        </is>
      </c>
      <c r="B5251" s="16" t="inlineStr"/>
      <c r="C5251" s="17" t="inlineStr">
        <is>
          <r>
            <t xml:space="preserve">FONTE</t>
          </r>
        </is>
      </c>
      <c r="D5251" s="17" t="inlineStr">
        <is>
          <r>
            <t xml:space="preserve">UNID</t>
          </r>
        </is>
      </c>
      <c r="E5251" s="17" t="inlineStr">
        <is>
          <r>
            <t xml:space="preserve">COEFICIENTE</t>
          </r>
        </is>
      </c>
      <c r="F5251" s="17" t="inlineStr">
        <is>
          <r>
            <t xml:space="preserve">PREÇO UNITÁRIO</t>
          </r>
        </is>
      </c>
      <c r="G5251" s="17" t="inlineStr">
        <is>
          <r>
            <t xml:space="preserve">TOTAL</t>
          </r>
        </is>
      </c>
    </row>
    <row r="5252" customHeight="1" ht="29">
      <c r="A5252" s="18" t="inlineStr">
        <is>
          <r>
            <t xml:space="preserve">B.01.000.010141</t>
          </r>
        </is>
      </c>
      <c r="B5252" s="19" t="inlineStr">
        <is>
          <r>
            <t xml:space="preserve">Ajudante de pintor</t>
          </r>
        </is>
      </c>
      <c r="C5252" s="18" t="inlineStr">
        <is>
          <r>
            <t xml:space="preserve">SP Obras</t>
          </r>
        </is>
      </c>
      <c r="D5252" s="18" t="inlineStr">
        <is>
          <r>
            <t xml:space="preserve">H</t>
          </r>
        </is>
      </c>
      <c r="E5252" s="20" t="n">
        <v>0.4</v>
      </c>
      <c r="F5252" s="21" t="n">
        <v>20.4363</v>
      </c>
      <c r="G5252" s="21" t="n">
        <f>ROUND(ROUND(E5252,4)*F5252,2)</f>
        <v>8.17</v>
      </c>
    </row>
    <row r="5253" customHeight="1" ht="29">
      <c r="A5253" s="18" t="inlineStr">
        <is>
          <r>
            <t xml:space="preserve">B.01.000.010140</t>
          </r>
        </is>
      </c>
      <c r="B5253" s="19" t="inlineStr">
        <is>
          <r>
            <t xml:space="preserve">Pintor</t>
          </r>
        </is>
      </c>
      <c r="C5253" s="18" t="inlineStr">
        <is>
          <r>
            <t xml:space="preserve">SP Obras</t>
          </r>
        </is>
      </c>
      <c r="D5253" s="18" t="inlineStr">
        <is>
          <r>
            <t xml:space="preserve">H</t>
          </r>
        </is>
      </c>
      <c r="E5253" s="20" t="n">
        <v>0.45</v>
      </c>
      <c r="F5253" s="21" t="n">
        <v>29.8021</v>
      </c>
      <c r="G5253" s="21" t="n">
        <f>ROUND(ROUND(E5253,4)*F5253,2)</f>
        <v>13.41</v>
      </c>
    </row>
    <row r="5254" customHeight="1" ht="15">
      <c r="A5254" s="2" t="inlineStr"/>
      <c r="B5254" s="2" t="inlineStr"/>
      <c r="C5254" s="2" t="inlineStr"/>
      <c r="D5254" s="2" t="inlineStr"/>
      <c r="E5254" s="22" t="inlineStr">
        <is>
          <r>
            <t xml:space="preserve">TOTAL Mão de Obra:</t>
          </r>
        </is>
      </c>
      <c r="F5254" s="22" t="inlineStr"/>
      <c r="G5254" s="23" t="n">
        <f>SUM(G5252:G5253)</f>
        <v>21.58</v>
      </c>
    </row>
    <row r="5255" customHeight="1" ht="15">
      <c r="A5255" s="2" t="inlineStr"/>
      <c r="B5255" s="2" t="inlineStr"/>
      <c r="C5255" s="2" t="inlineStr"/>
      <c r="D5255" s="2" t="inlineStr"/>
      <c r="E5255" s="24" t="inlineStr">
        <is>
          <r>
            <t xml:space="preserve">VALOR:</t>
          </r>
        </is>
      </c>
      <c r="F5255" s="24" t="inlineStr"/>
      <c r="G5255" s="25" t="n">
        <f>ROUND(SUM(G5250,G5254),2)</f>
        <v>29.55</v>
      </c>
    </row>
    <row r="5256" customHeight="1" ht="10">
      <c r="A5256" s="2" t="inlineStr"/>
      <c r="B5256" s="2" t="inlineStr"/>
      <c r="C5256" s="2" t="inlineStr"/>
      <c r="D5256" s="2" t="inlineStr"/>
      <c r="E5256" s="14" t="inlineStr"/>
      <c r="F5256" s="14" t="inlineStr"/>
      <c r="G5256" s="14" t="inlineStr"/>
    </row>
    <row r="5257" customHeight="1" ht="20">
      <c r="A5257" s="15" t="inlineStr">
        <is>
          <r>
            <t xml:space="preserve">5.12.18. ​33.10.041​ Esmalte à base de água em massa, inclusive preparo​ (M2)</t>
          </r>
        </is>
      </c>
      <c r="B5257" s="15" t="inlineStr"/>
      <c r="C5257" s="15" t="inlineStr"/>
      <c r="D5257" s="15" t="inlineStr"/>
      <c r="E5257" s="15" t="inlineStr"/>
      <c r="F5257" s="15" t="inlineStr"/>
      <c r="G5257" s="15" t="inlineStr"/>
    </row>
    <row r="5258" customHeight="1" ht="15">
      <c r="A5258" s="16" t="inlineStr">
        <is>
          <r>
            <t xml:space="preserve">Material</t>
          </r>
        </is>
      </c>
      <c r="B5258" s="16" t="inlineStr"/>
      <c r="C5258" s="17" t="inlineStr">
        <is>
          <r>
            <t xml:space="preserve">FONTE</t>
          </r>
        </is>
      </c>
      <c r="D5258" s="17" t="inlineStr">
        <is>
          <r>
            <t xml:space="preserve">UNID</t>
          </r>
        </is>
      </c>
      <c r="E5258" s="17" t="inlineStr">
        <is>
          <r>
            <t xml:space="preserve">COEFICIENTE</t>
          </r>
        </is>
      </c>
      <c r="F5258" s="17" t="inlineStr">
        <is>
          <r>
            <t xml:space="preserve">PREÇO UNITÁRIO</t>
          </r>
        </is>
      </c>
      <c r="G5258" s="17" t="inlineStr">
        <is>
          <r>
            <t xml:space="preserve">TOTAL</t>
          </r>
        </is>
      </c>
    </row>
    <row r="5259" customHeight="1" ht="38">
      <c r="A5259" s="18" t="inlineStr">
        <is>
          <r>
            <t xml:space="preserve">J.02.000.038000</t>
          </r>
        </is>
      </c>
      <c r="B525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259" s="18" t="inlineStr">
        <is>
          <r>
            <t xml:space="preserve">SP Obras</t>
          </r>
        </is>
      </c>
      <c r="D5259" s="18" t="inlineStr">
        <is>
          <r>
            <t xml:space="preserve">L</t>
          </r>
        </is>
      </c>
      <c r="E5259" s="20" t="n">
        <v>0.1</v>
      </c>
      <c r="F5259" s="21" t="n">
        <v>41.61</v>
      </c>
      <c r="G5259" s="21" t="n">
        <f>ROUND(ROUND(E5259,4)*F5259,2)</f>
        <v>4.16</v>
      </c>
    </row>
    <row r="5260" customHeight="1" ht="29">
      <c r="A5260" s="18" t="inlineStr">
        <is>
          <r>
            <t xml:space="preserve">J.01.000.038040</t>
          </r>
        </is>
      </c>
      <c r="B5260" s="19" t="inlineStr">
        <is>
          <r>
            <t xml:space="preserve">Lixa d´água, ref. Norton n° 80, Aquaflex ou equivalente</t>
          </r>
        </is>
      </c>
      <c r="C5260" s="18" t="inlineStr">
        <is>
          <r>
            <t xml:space="preserve">SP Obras</t>
          </r>
        </is>
      </c>
      <c r="D5260" s="18" t="inlineStr">
        <is>
          <r>
            <t xml:space="preserve">UN</t>
          </r>
        </is>
      </c>
      <c r="E5260" s="20" t="n">
        <v>0.3</v>
      </c>
      <c r="F5260" s="21" t="n">
        <v>2.17</v>
      </c>
      <c r="G5260" s="21" t="n">
        <f>ROUND(ROUND(E5260,4)*F5260,2)</f>
        <v>0.65</v>
      </c>
    </row>
    <row r="5261" customHeight="1" ht="38">
      <c r="A5261" s="18" t="inlineStr">
        <is>
          <r>
            <t xml:space="preserve">J.02.000.028058</t>
          </r>
        </is>
      </c>
      <c r="B526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261" s="18" t="inlineStr">
        <is>
          <r>
            <t xml:space="preserve">SP Obras</t>
          </r>
        </is>
      </c>
      <c r="D5261" s="18" t="inlineStr">
        <is>
          <r>
            <t xml:space="preserve">L</t>
          </r>
        </is>
      </c>
      <c r="E5261" s="20" t="n">
        <v>0.25</v>
      </c>
      <c r="F5261" s="21" t="n">
        <v>39.44</v>
      </c>
      <c r="G5261" s="21" t="n">
        <f>ROUND(ROUND(E5261,4)*F5261,2)</f>
        <v>9.86</v>
      </c>
    </row>
    <row r="5262" customHeight="1" ht="15">
      <c r="A5262" s="2" t="inlineStr"/>
      <c r="B5262" s="2" t="inlineStr"/>
      <c r="C5262" s="2" t="inlineStr"/>
      <c r="D5262" s="2" t="inlineStr"/>
      <c r="E5262" s="22" t="inlineStr">
        <is>
          <r>
            <t xml:space="preserve">TOTAL Material:</t>
          </r>
        </is>
      </c>
      <c r="F5262" s="22" t="inlineStr"/>
      <c r="G5262" s="23" t="n">
        <f>SUM(G5259:G5261)</f>
        <v>14.67</v>
      </c>
    </row>
    <row r="5263" customHeight="1" ht="15">
      <c r="A5263" s="16" t="inlineStr">
        <is>
          <r>
            <t xml:space="preserve">Mão de Obra</t>
          </r>
        </is>
      </c>
      <c r="B5263" s="16" t="inlineStr"/>
      <c r="C5263" s="17" t="inlineStr">
        <is>
          <r>
            <t xml:space="preserve">FONTE</t>
          </r>
        </is>
      </c>
      <c r="D5263" s="17" t="inlineStr">
        <is>
          <r>
            <t xml:space="preserve">UNID</t>
          </r>
        </is>
      </c>
      <c r="E5263" s="17" t="inlineStr">
        <is>
          <r>
            <t xml:space="preserve">COEFICIENTE</t>
          </r>
        </is>
      </c>
      <c r="F5263" s="17" t="inlineStr">
        <is>
          <r>
            <t xml:space="preserve">PREÇO UNITÁRIO</t>
          </r>
        </is>
      </c>
      <c r="G5263" s="17" t="inlineStr">
        <is>
          <r>
            <t xml:space="preserve">TOTAL</t>
          </r>
        </is>
      </c>
    </row>
    <row r="5264" customHeight="1" ht="29">
      <c r="A5264" s="18" t="inlineStr">
        <is>
          <r>
            <t xml:space="preserve">B.01.000.010141</t>
          </r>
        </is>
      </c>
      <c r="B5264" s="19" t="inlineStr">
        <is>
          <r>
            <t xml:space="preserve">Ajudante de pintor</t>
          </r>
        </is>
      </c>
      <c r="C5264" s="18" t="inlineStr">
        <is>
          <r>
            <t xml:space="preserve">SP Obras</t>
          </r>
        </is>
      </c>
      <c r="D5264" s="18" t="inlineStr">
        <is>
          <r>
            <t xml:space="preserve">H</t>
          </r>
        </is>
      </c>
      <c r="E5264" s="20" t="n">
        <v>0.4</v>
      </c>
      <c r="F5264" s="21" t="n">
        <v>20.4363</v>
      </c>
      <c r="G5264" s="21" t="n">
        <f>ROUND(ROUND(E5264,4)*F5264,2)</f>
        <v>8.17</v>
      </c>
    </row>
    <row r="5265" customHeight="1" ht="29">
      <c r="A5265" s="18" t="inlineStr">
        <is>
          <r>
            <t xml:space="preserve">B.01.000.010140</t>
          </r>
        </is>
      </c>
      <c r="B5265" s="19" t="inlineStr">
        <is>
          <r>
            <t xml:space="preserve">Pintor</t>
          </r>
        </is>
      </c>
      <c r="C5265" s="18" t="inlineStr">
        <is>
          <r>
            <t xml:space="preserve">SP Obras</t>
          </r>
        </is>
      </c>
      <c r="D5265" s="18" t="inlineStr">
        <is>
          <r>
            <t xml:space="preserve">H</t>
          </r>
        </is>
      </c>
      <c r="E5265" s="20" t="n">
        <v>0.45</v>
      </c>
      <c r="F5265" s="21" t="n">
        <v>29.8021</v>
      </c>
      <c r="G5265" s="21" t="n">
        <f>ROUND(ROUND(E5265,4)*F5265,2)</f>
        <v>13.41</v>
      </c>
    </row>
    <row r="5266" customHeight="1" ht="15">
      <c r="A5266" s="2" t="inlineStr"/>
      <c r="B5266" s="2" t="inlineStr"/>
      <c r="C5266" s="2" t="inlineStr"/>
      <c r="D5266" s="2" t="inlineStr"/>
      <c r="E5266" s="22" t="inlineStr">
        <is>
          <r>
            <t xml:space="preserve">TOTAL Mão de Obra:</t>
          </r>
        </is>
      </c>
      <c r="F5266" s="22" t="inlineStr"/>
      <c r="G5266" s="23" t="n">
        <f>SUM(G5264:G5265)</f>
        <v>21.58</v>
      </c>
    </row>
    <row r="5267" customHeight="1" ht="15">
      <c r="A5267" s="2" t="inlineStr"/>
      <c r="B5267" s="2" t="inlineStr"/>
      <c r="C5267" s="2" t="inlineStr"/>
      <c r="D5267" s="2" t="inlineStr"/>
      <c r="E5267" s="24" t="inlineStr">
        <is>
          <r>
            <t xml:space="preserve">VALOR:</t>
          </r>
        </is>
      </c>
      <c r="F5267" s="24" t="inlineStr"/>
      <c r="G5267" s="25" t="n">
        <f>ROUND(SUM(G5262,G5266),2)</f>
        <v>36.26</v>
      </c>
    </row>
    <row r="5268" customHeight="1" ht="10">
      <c r="A5268" s="2" t="inlineStr"/>
      <c r="B5268" s="2" t="inlineStr"/>
      <c r="C5268" s="2" t="inlineStr"/>
      <c r="D5268" s="2" t="inlineStr"/>
      <c r="E5268" s="14" t="inlineStr"/>
      <c r="F5268" s="14" t="inlineStr"/>
      <c r="G5268" s="14" t="inlineStr"/>
    </row>
    <row r="5269" customHeight="1" ht="20">
      <c r="A5269" s="15" t="inlineStr">
        <is>
          <r>
            <t xml:space="preserve">5.12.19. ​33.11.050​ Esmalte à base água em superfície metálica, inclusive preparo​ (M2)</t>
          </r>
        </is>
      </c>
      <c r="B5269" s="15" t="inlineStr"/>
      <c r="C5269" s="15" t="inlineStr"/>
      <c r="D5269" s="15" t="inlineStr"/>
      <c r="E5269" s="15" t="inlineStr"/>
      <c r="F5269" s="15" t="inlineStr"/>
      <c r="G5269" s="15" t="inlineStr"/>
    </row>
    <row r="5270" customHeight="1" ht="15">
      <c r="A5270" s="16" t="inlineStr">
        <is>
          <r>
            <t xml:space="preserve">Material</t>
          </r>
        </is>
      </c>
      <c r="B5270" s="16" t="inlineStr"/>
      <c r="C5270" s="17" t="inlineStr">
        <is>
          <r>
            <t xml:space="preserve">FONTE</t>
          </r>
        </is>
      </c>
      <c r="D5270" s="17" t="inlineStr">
        <is>
          <r>
            <t xml:space="preserve">UNID</t>
          </r>
        </is>
      </c>
      <c r="E5270" s="17" t="inlineStr">
        <is>
          <r>
            <t xml:space="preserve">COEFICIENTE</t>
          </r>
        </is>
      </c>
      <c r="F5270" s="17" t="inlineStr">
        <is>
          <r>
            <t xml:space="preserve">PREÇO UNITÁRIO</t>
          </r>
        </is>
      </c>
      <c r="G5270" s="17" t="inlineStr">
        <is>
          <r>
            <t xml:space="preserve">TOTAL</t>
          </r>
        </is>
      </c>
    </row>
    <row r="5271" customHeight="1" ht="38">
      <c r="A5271" s="18" t="inlineStr">
        <is>
          <r>
            <t xml:space="preserve">J.02.000.038000</t>
          </r>
        </is>
      </c>
      <c r="B527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271" s="18" t="inlineStr">
        <is>
          <r>
            <t xml:space="preserve">SP Obras</t>
          </r>
        </is>
      </c>
      <c r="D5271" s="18" t="inlineStr">
        <is>
          <r>
            <t xml:space="preserve">L</t>
          </r>
        </is>
      </c>
      <c r="E5271" s="20" t="n">
        <v>0.2</v>
      </c>
      <c r="F5271" s="21" t="n">
        <v>41.61</v>
      </c>
      <c r="G5271" s="21" t="n">
        <f>ROUND(ROUND(E5271,4)*F5271,2)</f>
        <v>8.32</v>
      </c>
    </row>
    <row r="5272" customHeight="1" ht="29">
      <c r="A5272" s="18" t="inlineStr">
        <is>
          <r>
            <t xml:space="preserve">J.01.000.038040</t>
          </r>
        </is>
      </c>
      <c r="B5272" s="19" t="inlineStr">
        <is>
          <r>
            <t xml:space="preserve">Lixa d´água, ref. Norton n° 80, Aquaflex ou equivalente</t>
          </r>
        </is>
      </c>
      <c r="C5272" s="18" t="inlineStr">
        <is>
          <r>
            <t xml:space="preserve">SP Obras</t>
          </r>
        </is>
      </c>
      <c r="D5272" s="18" t="inlineStr">
        <is>
          <r>
            <t xml:space="preserve">UN</t>
          </r>
        </is>
      </c>
      <c r="E5272" s="20" t="n">
        <v>0.3</v>
      </c>
      <c r="F5272" s="21" t="n">
        <v>2.17</v>
      </c>
      <c r="G5272" s="21" t="n">
        <f>ROUND(ROUND(E5272,4)*F5272,2)</f>
        <v>0.65</v>
      </c>
    </row>
    <row r="5273" customHeight="1" ht="38">
      <c r="A5273" s="18" t="inlineStr">
        <is>
          <r>
            <t xml:space="preserve">J.02.000.028058</t>
          </r>
        </is>
      </c>
      <c r="B527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273" s="18" t="inlineStr">
        <is>
          <r>
            <t xml:space="preserve">SP Obras</t>
          </r>
        </is>
      </c>
      <c r="D5273" s="18" t="inlineStr">
        <is>
          <r>
            <t xml:space="preserve">L</t>
          </r>
        </is>
      </c>
      <c r="E5273" s="20" t="n">
        <v>0.25</v>
      </c>
      <c r="F5273" s="21" t="n">
        <v>39.44</v>
      </c>
      <c r="G5273" s="21" t="n">
        <f>ROUND(ROUND(E5273,4)*F5273,2)</f>
        <v>9.86</v>
      </c>
    </row>
    <row r="5274" customHeight="1" ht="15">
      <c r="A5274" s="2" t="inlineStr"/>
      <c r="B5274" s="2" t="inlineStr"/>
      <c r="C5274" s="2" t="inlineStr"/>
      <c r="D5274" s="2" t="inlineStr"/>
      <c r="E5274" s="22" t="inlineStr">
        <is>
          <r>
            <t xml:space="preserve">TOTAL Material:</t>
          </r>
        </is>
      </c>
      <c r="F5274" s="22" t="inlineStr"/>
      <c r="G5274" s="23" t="n">
        <f>SUM(G5271:G5273)</f>
        <v>18.83</v>
      </c>
    </row>
    <row r="5275" customHeight="1" ht="15">
      <c r="A5275" s="16" t="inlineStr">
        <is>
          <r>
            <t xml:space="preserve">Mão de Obra</t>
          </r>
        </is>
      </c>
      <c r="B5275" s="16" t="inlineStr"/>
      <c r="C5275" s="17" t="inlineStr">
        <is>
          <r>
            <t xml:space="preserve">FONTE</t>
          </r>
        </is>
      </c>
      <c r="D5275" s="17" t="inlineStr">
        <is>
          <r>
            <t xml:space="preserve">UNID</t>
          </r>
        </is>
      </c>
      <c r="E5275" s="17" t="inlineStr">
        <is>
          <r>
            <t xml:space="preserve">COEFICIENTE</t>
          </r>
        </is>
      </c>
      <c r="F5275" s="17" t="inlineStr">
        <is>
          <r>
            <t xml:space="preserve">PREÇO UNITÁRIO</t>
          </r>
        </is>
      </c>
      <c r="G5275" s="17" t="inlineStr">
        <is>
          <r>
            <t xml:space="preserve">TOTAL</t>
          </r>
        </is>
      </c>
    </row>
    <row r="5276" customHeight="1" ht="29">
      <c r="A5276" s="18" t="inlineStr">
        <is>
          <r>
            <t xml:space="preserve">B.01.000.010141</t>
          </r>
        </is>
      </c>
      <c r="B5276" s="19" t="inlineStr">
        <is>
          <r>
            <t xml:space="preserve">Ajudante de pintor</t>
          </r>
        </is>
      </c>
      <c r="C5276" s="18" t="inlineStr">
        <is>
          <r>
            <t xml:space="preserve">SP Obras</t>
          </r>
        </is>
      </c>
      <c r="D5276" s="18" t="inlineStr">
        <is>
          <r>
            <t xml:space="preserve">H</t>
          </r>
        </is>
      </c>
      <c r="E5276" s="20" t="n">
        <v>0.6</v>
      </c>
      <c r="F5276" s="21" t="n">
        <v>20.4363</v>
      </c>
      <c r="G5276" s="21" t="n">
        <f>ROUND(ROUND(E5276,4)*F5276,2)</f>
        <v>12.26</v>
      </c>
    </row>
    <row r="5277" customHeight="1" ht="29">
      <c r="A5277" s="18" t="inlineStr">
        <is>
          <r>
            <t xml:space="preserve">B.01.000.010140</t>
          </r>
        </is>
      </c>
      <c r="B5277" s="19" t="inlineStr">
        <is>
          <r>
            <t xml:space="preserve">Pintor</t>
          </r>
        </is>
      </c>
      <c r="C5277" s="18" t="inlineStr">
        <is>
          <r>
            <t xml:space="preserve">SP Obras</t>
          </r>
        </is>
      </c>
      <c r="D5277" s="18" t="inlineStr">
        <is>
          <r>
            <t xml:space="preserve">H</t>
          </r>
        </is>
      </c>
      <c r="E5277" s="20" t="n">
        <v>0.6</v>
      </c>
      <c r="F5277" s="21" t="n">
        <v>29.8021</v>
      </c>
      <c r="G5277" s="21" t="n">
        <f>ROUND(ROUND(E5277,4)*F5277,2)</f>
        <v>17.88</v>
      </c>
    </row>
    <row r="5278" customHeight="1" ht="15">
      <c r="A5278" s="2" t="inlineStr"/>
      <c r="B5278" s="2" t="inlineStr"/>
      <c r="C5278" s="2" t="inlineStr"/>
      <c r="D5278" s="2" t="inlineStr"/>
      <c r="E5278" s="22" t="inlineStr">
        <is>
          <r>
            <t xml:space="preserve">TOTAL Mão de Obra:</t>
          </r>
        </is>
      </c>
      <c r="F5278" s="22" t="inlineStr"/>
      <c r="G5278" s="23" t="n">
        <f>SUM(G5276:G5277)</f>
        <v>30.14</v>
      </c>
    </row>
    <row r="5279" customHeight="1" ht="15">
      <c r="A5279" s="2" t="inlineStr"/>
      <c r="B5279" s="2" t="inlineStr"/>
      <c r="C5279" s="2" t="inlineStr"/>
      <c r="D5279" s="2" t="inlineStr"/>
      <c r="E5279" s="24" t="inlineStr">
        <is>
          <r>
            <t xml:space="preserve">VALOR:</t>
          </r>
        </is>
      </c>
      <c r="F5279" s="24" t="inlineStr"/>
      <c r="G5279" s="25" t="n">
        <f>ROUND(SUM(G5274,G5278),2)</f>
        <v>48.97</v>
      </c>
    </row>
    <row r="5280" customHeight="1" ht="10">
      <c r="A5280" s="2" t="inlineStr"/>
      <c r="B5280" s="2" t="inlineStr"/>
      <c r="C5280" s="2" t="inlineStr"/>
      <c r="D5280" s="2" t="inlineStr"/>
      <c r="E5280" s="14" t="inlineStr"/>
      <c r="F5280" s="14" t="inlineStr"/>
      <c r="G5280" s="14" t="inlineStr"/>
    </row>
    <row r="5281" customHeight="1" ht="20">
      <c r="A5281" s="15" t="inlineStr">
        <is>
          <r>
            <t xml:space="preserve">5.12.20. ​33.12.011​ Esmalte à base de água em madeira, inclusive preparo​ (M2)</t>
          </r>
        </is>
      </c>
      <c r="B5281" s="15" t="inlineStr"/>
      <c r="C5281" s="15" t="inlineStr"/>
      <c r="D5281" s="15" t="inlineStr"/>
      <c r="E5281" s="15" t="inlineStr"/>
      <c r="F5281" s="15" t="inlineStr"/>
      <c r="G5281" s="15" t="inlineStr"/>
    </row>
    <row r="5282" customHeight="1" ht="15">
      <c r="A5282" s="16" t="inlineStr">
        <is>
          <r>
            <t xml:space="preserve">Material</t>
          </r>
        </is>
      </c>
      <c r="B5282" s="16" t="inlineStr"/>
      <c r="C5282" s="17" t="inlineStr">
        <is>
          <r>
            <t xml:space="preserve">FONTE</t>
          </r>
        </is>
      </c>
      <c r="D5282" s="17" t="inlineStr">
        <is>
          <r>
            <t xml:space="preserve">UNID</t>
          </r>
        </is>
      </c>
      <c r="E5282" s="17" t="inlineStr">
        <is>
          <r>
            <t xml:space="preserve">COEFICIENTE</t>
          </r>
        </is>
      </c>
      <c r="F5282" s="17" t="inlineStr">
        <is>
          <r>
            <t xml:space="preserve">PREÇO UNITÁRIO</t>
          </r>
        </is>
      </c>
      <c r="G5282" s="17" t="inlineStr">
        <is>
          <r>
            <t xml:space="preserve">TOTAL</t>
          </r>
        </is>
      </c>
    </row>
    <row r="5283" customHeight="1" ht="38">
      <c r="A5283" s="18" t="inlineStr">
        <is>
          <r>
            <t xml:space="preserve">J.02.000.038000</t>
          </r>
        </is>
      </c>
      <c r="B528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283" s="18" t="inlineStr">
        <is>
          <r>
            <t xml:space="preserve">SP Obras</t>
          </r>
        </is>
      </c>
      <c r="D5283" s="18" t="inlineStr">
        <is>
          <r>
            <t xml:space="preserve">L</t>
          </r>
        </is>
      </c>
      <c r="E5283" s="20" t="n">
        <v>0.2</v>
      </c>
      <c r="F5283" s="21" t="n">
        <v>41.61</v>
      </c>
      <c r="G5283" s="21" t="n">
        <f>ROUND(ROUND(E5283,4)*F5283,2)</f>
        <v>8.32</v>
      </c>
    </row>
    <row r="5284" customHeight="1" ht="29">
      <c r="A5284" s="18" t="inlineStr">
        <is>
          <r>
            <t xml:space="preserve">J.01.000.038040</t>
          </r>
        </is>
      </c>
      <c r="B5284" s="19" t="inlineStr">
        <is>
          <r>
            <t xml:space="preserve">Lixa d´água, ref. Norton n° 80, Aquaflex ou equivalente</t>
          </r>
        </is>
      </c>
      <c r="C5284" s="18" t="inlineStr">
        <is>
          <r>
            <t xml:space="preserve">SP Obras</t>
          </r>
        </is>
      </c>
      <c r="D5284" s="18" t="inlineStr">
        <is>
          <r>
            <t xml:space="preserve">UN</t>
          </r>
        </is>
      </c>
      <c r="E5284" s="20" t="n">
        <v>0.5</v>
      </c>
      <c r="F5284" s="21" t="n">
        <v>2.17</v>
      </c>
      <c r="G5284" s="21" t="n">
        <f>ROUND(ROUND(E5284,4)*F5284,2)</f>
        <v>1.09</v>
      </c>
    </row>
    <row r="5285" customHeight="1" ht="38">
      <c r="A5285" s="18" t="inlineStr">
        <is>
          <r>
            <t xml:space="preserve">J.02.000.028058</t>
          </r>
        </is>
      </c>
      <c r="B528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285" s="18" t="inlineStr">
        <is>
          <r>
            <t xml:space="preserve">SP Obras</t>
          </r>
        </is>
      </c>
      <c r="D5285" s="18" t="inlineStr">
        <is>
          <r>
            <t xml:space="preserve">L</t>
          </r>
        </is>
      </c>
      <c r="E5285" s="20" t="n">
        <v>0.25</v>
      </c>
      <c r="F5285" s="21" t="n">
        <v>39.44</v>
      </c>
      <c r="G5285" s="21" t="n">
        <f>ROUND(ROUND(E5285,4)*F5285,2)</f>
        <v>9.86</v>
      </c>
    </row>
    <row r="5286" customHeight="1" ht="15">
      <c r="A5286" s="2" t="inlineStr"/>
      <c r="B5286" s="2" t="inlineStr"/>
      <c r="C5286" s="2" t="inlineStr"/>
      <c r="D5286" s="2" t="inlineStr"/>
      <c r="E5286" s="22" t="inlineStr">
        <is>
          <r>
            <t xml:space="preserve">TOTAL Material:</t>
          </r>
        </is>
      </c>
      <c r="F5286" s="22" t="inlineStr"/>
      <c r="G5286" s="23" t="n">
        <f>SUM(G5283:G5285)</f>
        <v>19.27</v>
      </c>
    </row>
    <row r="5287" customHeight="1" ht="15">
      <c r="A5287" s="16" t="inlineStr">
        <is>
          <r>
            <t xml:space="preserve">Mão de Obra</t>
          </r>
        </is>
      </c>
      <c r="B5287" s="16" t="inlineStr"/>
      <c r="C5287" s="17" t="inlineStr">
        <is>
          <r>
            <t xml:space="preserve">FONTE</t>
          </r>
        </is>
      </c>
      <c r="D5287" s="17" t="inlineStr">
        <is>
          <r>
            <t xml:space="preserve">UNID</t>
          </r>
        </is>
      </c>
      <c r="E5287" s="17" t="inlineStr">
        <is>
          <r>
            <t xml:space="preserve">COEFICIENTE</t>
          </r>
        </is>
      </c>
      <c r="F5287" s="17" t="inlineStr">
        <is>
          <r>
            <t xml:space="preserve">PREÇO UNITÁRIO</t>
          </r>
        </is>
      </c>
      <c r="G5287" s="17" t="inlineStr">
        <is>
          <r>
            <t xml:space="preserve">TOTAL</t>
          </r>
        </is>
      </c>
    </row>
    <row r="5288" customHeight="1" ht="29">
      <c r="A5288" s="18" t="inlineStr">
        <is>
          <r>
            <t xml:space="preserve">B.01.000.010141</t>
          </r>
        </is>
      </c>
      <c r="B5288" s="19" t="inlineStr">
        <is>
          <r>
            <t xml:space="preserve">Ajudante de pintor</t>
          </r>
        </is>
      </c>
      <c r="C5288" s="18" t="inlineStr">
        <is>
          <r>
            <t xml:space="preserve">SP Obras</t>
          </r>
        </is>
      </c>
      <c r="D5288" s="18" t="inlineStr">
        <is>
          <r>
            <t xml:space="preserve">H</t>
          </r>
        </is>
      </c>
      <c r="E5288" s="20" t="n">
        <v>0.6</v>
      </c>
      <c r="F5288" s="21" t="n">
        <v>20.4363</v>
      </c>
      <c r="G5288" s="21" t="n">
        <f>ROUND(ROUND(E5288,4)*F5288,2)</f>
        <v>12.26</v>
      </c>
    </row>
    <row r="5289" customHeight="1" ht="29">
      <c r="A5289" s="18" t="inlineStr">
        <is>
          <r>
            <t xml:space="preserve">B.01.000.010140</t>
          </r>
        </is>
      </c>
      <c r="B5289" s="19" t="inlineStr">
        <is>
          <r>
            <t xml:space="preserve">Pintor</t>
          </r>
        </is>
      </c>
      <c r="C5289" s="18" t="inlineStr">
        <is>
          <r>
            <t xml:space="preserve">SP Obras</t>
          </r>
        </is>
      </c>
      <c r="D5289" s="18" t="inlineStr">
        <is>
          <r>
            <t xml:space="preserve">H</t>
          </r>
        </is>
      </c>
      <c r="E5289" s="20" t="n">
        <v>0.6</v>
      </c>
      <c r="F5289" s="21" t="n">
        <v>29.8021</v>
      </c>
      <c r="G5289" s="21" t="n">
        <f>ROUND(ROUND(E5289,4)*F5289,2)</f>
        <v>17.88</v>
      </c>
    </row>
    <row r="5290" customHeight="1" ht="15">
      <c r="A5290" s="2" t="inlineStr"/>
      <c r="B5290" s="2" t="inlineStr"/>
      <c r="C5290" s="2" t="inlineStr"/>
      <c r="D5290" s="2" t="inlineStr"/>
      <c r="E5290" s="22" t="inlineStr">
        <is>
          <r>
            <t xml:space="preserve">TOTAL Mão de Obra:</t>
          </r>
        </is>
      </c>
      <c r="F5290" s="22" t="inlineStr"/>
      <c r="G5290" s="23" t="n">
        <f>SUM(G5288:G5289)</f>
        <v>30.14</v>
      </c>
    </row>
    <row r="5291" customHeight="1" ht="15">
      <c r="A5291" s="2" t="inlineStr"/>
      <c r="B5291" s="2" t="inlineStr"/>
      <c r="C5291" s="2" t="inlineStr"/>
      <c r="D5291" s="2" t="inlineStr"/>
      <c r="E5291" s="24" t="inlineStr">
        <is>
          <r>
            <t xml:space="preserve">VALOR:</t>
          </r>
        </is>
      </c>
      <c r="F5291" s="24" t="inlineStr"/>
      <c r="G5291" s="25" t="n">
        <f>ROUND(SUM(G5286,G5290),2)</f>
        <v>49.41</v>
      </c>
    </row>
    <row r="5292" customHeight="1" ht="10">
      <c r="A5292" s="2" t="inlineStr"/>
      <c r="B5292" s="2" t="inlineStr"/>
      <c r="C5292" s="2" t="inlineStr"/>
      <c r="D5292" s="2" t="inlineStr"/>
      <c r="E5292" s="14" t="inlineStr"/>
      <c r="F5292" s="14" t="inlineStr"/>
      <c r="G5292" s="14" t="inlineStr"/>
    </row>
    <row r="5293" customHeight="1" ht="20">
      <c r="A5293" s="15" t="inlineStr">
        <is>
          <r>
            <t xml:space="preserve">5.13.1. ​03.04.020​ Demolição manual de revestimento cerâmico, incluindo a base​ (M2)</t>
          </r>
        </is>
      </c>
      <c r="B5293" s="15" t="inlineStr"/>
      <c r="C5293" s="15" t="inlineStr"/>
      <c r="D5293" s="15" t="inlineStr"/>
      <c r="E5293" s="15" t="inlineStr"/>
      <c r="F5293" s="15" t="inlineStr"/>
      <c r="G5293" s="15" t="inlineStr"/>
    </row>
    <row r="5294" customHeight="1" ht="15">
      <c r="A5294" s="16" t="inlineStr">
        <is>
          <r>
            <t xml:space="preserve">Mão de Obra</t>
          </r>
        </is>
      </c>
      <c r="B5294" s="16" t="inlineStr"/>
      <c r="C5294" s="17" t="inlineStr">
        <is>
          <r>
            <t xml:space="preserve">FONTE</t>
          </r>
        </is>
      </c>
      <c r="D5294" s="17" t="inlineStr">
        <is>
          <r>
            <t xml:space="preserve">UNID</t>
          </r>
        </is>
      </c>
      <c r="E5294" s="17" t="inlineStr">
        <is>
          <r>
            <t xml:space="preserve">COEFICIENTE</t>
          </r>
        </is>
      </c>
      <c r="F5294" s="17" t="inlineStr">
        <is>
          <r>
            <t xml:space="preserve">PREÇO UNITÁRIO</t>
          </r>
        </is>
      </c>
      <c r="G5294" s="17" t="inlineStr">
        <is>
          <r>
            <t xml:space="preserve">TOTAL</t>
          </r>
        </is>
      </c>
    </row>
    <row r="5295" customHeight="1" ht="29">
      <c r="A5295" s="18" t="inlineStr">
        <is>
          <r>
            <t xml:space="preserve">B.01.000.010146</t>
          </r>
        </is>
      </c>
      <c r="B5295" s="19" t="inlineStr">
        <is>
          <r>
            <t xml:space="preserve">Servente</t>
          </r>
        </is>
      </c>
      <c r="C5295" s="18" t="inlineStr">
        <is>
          <r>
            <t xml:space="preserve">SP Obras</t>
          </r>
        </is>
      </c>
      <c r="D5295" s="18" t="inlineStr">
        <is>
          <r>
            <t xml:space="preserve">H</t>
          </r>
        </is>
      </c>
      <c r="E5295" s="20" t="n">
        <v>0.6</v>
      </c>
      <c r="F5295" s="21" t="n">
        <v>20.4363</v>
      </c>
      <c r="G5295" s="21" t="n">
        <f>ROUND(ROUND(E5295,4)*F5295,2)</f>
        <v>12.26</v>
      </c>
    </row>
    <row r="5296" customHeight="1" ht="15">
      <c r="A5296" s="2" t="inlineStr"/>
      <c r="B5296" s="2" t="inlineStr"/>
      <c r="C5296" s="2" t="inlineStr"/>
      <c r="D5296" s="2" t="inlineStr"/>
      <c r="E5296" s="22" t="inlineStr">
        <is>
          <r>
            <t xml:space="preserve">TOTAL Mão de Obra:</t>
          </r>
        </is>
      </c>
      <c r="F5296" s="22" t="inlineStr"/>
      <c r="G5296" s="23" t="n">
        <f>SUM(G5295:G5295)</f>
        <v>12.26</v>
      </c>
    </row>
    <row r="5297" customHeight="1" ht="15">
      <c r="A5297" s="2" t="inlineStr"/>
      <c r="B5297" s="2" t="inlineStr"/>
      <c r="C5297" s="2" t="inlineStr"/>
      <c r="D5297" s="2" t="inlineStr"/>
      <c r="E5297" s="24" t="inlineStr">
        <is>
          <r>
            <t xml:space="preserve">VALOR:</t>
          </r>
        </is>
      </c>
      <c r="F5297" s="24" t="inlineStr"/>
      <c r="G5297" s="25" t="n">
        <f>ROUND(SUM(G5296),2)</f>
        <v>12.26</v>
      </c>
    </row>
    <row r="5298" customHeight="1" ht="10">
      <c r="A5298" s="2" t="inlineStr"/>
      <c r="B5298" s="2" t="inlineStr"/>
      <c r="C5298" s="2" t="inlineStr"/>
      <c r="D5298" s="2" t="inlineStr"/>
      <c r="E5298" s="14" t="inlineStr"/>
      <c r="F5298" s="14" t="inlineStr"/>
      <c r="G5298" s="14" t="inlineStr"/>
    </row>
    <row r="5299" customHeight="1" ht="20">
      <c r="A5299" s="15" t="inlineStr">
        <is>
          <r>
            <t xml:space="preserve">5.13.2. ​03.04.040​ Demolição manual de rodapé, soleira ou peitoril, em material cerâmico e/ou ladrilho hidráulico, incluindo a base​ (M)</t>
          </r>
        </is>
      </c>
      <c r="B5299" s="15" t="inlineStr"/>
      <c r="C5299" s="15" t="inlineStr"/>
      <c r="D5299" s="15" t="inlineStr"/>
      <c r="E5299" s="15" t="inlineStr"/>
      <c r="F5299" s="15" t="inlineStr"/>
      <c r="G5299" s="15" t="inlineStr"/>
    </row>
    <row r="5300" customHeight="1" ht="15">
      <c r="A5300" s="16" t="inlineStr">
        <is>
          <r>
            <t xml:space="preserve">Mão de Obra</t>
          </r>
        </is>
      </c>
      <c r="B5300" s="16" t="inlineStr"/>
      <c r="C5300" s="17" t="inlineStr">
        <is>
          <r>
            <t xml:space="preserve">FONTE</t>
          </r>
        </is>
      </c>
      <c r="D5300" s="17" t="inlineStr">
        <is>
          <r>
            <t xml:space="preserve">UNID</t>
          </r>
        </is>
      </c>
      <c r="E5300" s="17" t="inlineStr">
        <is>
          <r>
            <t xml:space="preserve">COEFICIENTE</t>
          </r>
        </is>
      </c>
      <c r="F5300" s="17" t="inlineStr">
        <is>
          <r>
            <t xml:space="preserve">PREÇO UNITÁRIO</t>
          </r>
        </is>
      </c>
      <c r="G5300" s="17" t="inlineStr">
        <is>
          <r>
            <t xml:space="preserve">TOTAL</t>
          </r>
        </is>
      </c>
    </row>
    <row r="5301" customHeight="1" ht="29">
      <c r="A5301" s="18" t="inlineStr">
        <is>
          <r>
            <t xml:space="preserve">B.01.000.010146</t>
          </r>
        </is>
      </c>
      <c r="B5301" s="19" t="inlineStr">
        <is>
          <r>
            <t xml:space="preserve">Servente</t>
          </r>
        </is>
      </c>
      <c r="C5301" s="18" t="inlineStr">
        <is>
          <r>
            <t xml:space="preserve">SP Obras</t>
          </r>
        </is>
      </c>
      <c r="D5301" s="18" t="inlineStr">
        <is>
          <r>
            <t xml:space="preserve">H</t>
          </r>
        </is>
      </c>
      <c r="E5301" s="20" t="n">
        <v>0.15</v>
      </c>
      <c r="F5301" s="21" t="n">
        <v>20.4363</v>
      </c>
      <c r="G5301" s="21" t="n">
        <f>ROUND(ROUND(E5301,4)*F5301,2)</f>
        <v>3.07</v>
      </c>
    </row>
    <row r="5302" customHeight="1" ht="15">
      <c r="A5302" s="2" t="inlineStr"/>
      <c r="B5302" s="2" t="inlineStr"/>
      <c r="C5302" s="2" t="inlineStr"/>
      <c r="D5302" s="2" t="inlineStr"/>
      <c r="E5302" s="22" t="inlineStr">
        <is>
          <r>
            <t xml:space="preserve">TOTAL Mão de Obra:</t>
          </r>
        </is>
      </c>
      <c r="F5302" s="22" t="inlineStr"/>
      <c r="G5302" s="23" t="n">
        <f>SUM(G5301:G5301)</f>
        <v>3.07</v>
      </c>
    </row>
    <row r="5303" customHeight="1" ht="15">
      <c r="A5303" s="2" t="inlineStr"/>
      <c r="B5303" s="2" t="inlineStr"/>
      <c r="C5303" s="2" t="inlineStr"/>
      <c r="D5303" s="2" t="inlineStr"/>
      <c r="E5303" s="24" t="inlineStr">
        <is>
          <r>
            <t xml:space="preserve">VALOR:</t>
          </r>
        </is>
      </c>
      <c r="F5303" s="24" t="inlineStr"/>
      <c r="G5303" s="25" t="n">
        <f>ROUND(SUM(G5302),2)</f>
        <v>3.07</v>
      </c>
    </row>
    <row r="5304" customHeight="1" ht="10">
      <c r="A5304" s="2" t="inlineStr"/>
      <c r="B5304" s="2" t="inlineStr"/>
      <c r="C5304" s="2" t="inlineStr"/>
      <c r="D5304" s="2" t="inlineStr"/>
      <c r="E5304" s="14" t="inlineStr"/>
      <c r="F5304" s="14" t="inlineStr"/>
      <c r="G5304" s="14" t="inlineStr"/>
    </row>
    <row r="5305" customHeight="1" ht="20">
      <c r="A5305" s="15" t="inlineStr">
        <is>
          <r>
            <t xml:space="preserve">5.13.3. ​05.07.040​ Remoção de entulho separado de obra com caçamba metálica - terra, alvenaria, concreto, argamassa, madeira, papel, plástico ou metal​ (M3)</t>
          </r>
        </is>
      </c>
      <c r="B5305" s="15" t="inlineStr"/>
      <c r="C5305" s="15" t="inlineStr"/>
      <c r="D5305" s="15" t="inlineStr"/>
      <c r="E5305" s="15" t="inlineStr"/>
      <c r="F5305" s="15" t="inlineStr"/>
      <c r="G5305" s="15" t="inlineStr"/>
    </row>
    <row r="5306" customHeight="1" ht="15">
      <c r="A5306" s="16" t="inlineStr">
        <is>
          <r>
            <t xml:space="preserve">Mão de Obra</t>
          </r>
        </is>
      </c>
      <c r="B5306" s="16" t="inlineStr"/>
      <c r="C5306" s="17" t="inlineStr">
        <is>
          <r>
            <t xml:space="preserve">FONTE</t>
          </r>
        </is>
      </c>
      <c r="D5306" s="17" t="inlineStr">
        <is>
          <r>
            <t xml:space="preserve">UNID</t>
          </r>
        </is>
      </c>
      <c r="E5306" s="17" t="inlineStr">
        <is>
          <r>
            <t xml:space="preserve">COEFICIENTE</t>
          </r>
        </is>
      </c>
      <c r="F5306" s="17" t="inlineStr">
        <is>
          <r>
            <t xml:space="preserve">PREÇO UNITÁRIO</t>
          </r>
        </is>
      </c>
      <c r="G5306" s="17" t="inlineStr">
        <is>
          <r>
            <t xml:space="preserve">TOTAL</t>
          </r>
        </is>
      </c>
    </row>
    <row r="5307" customHeight="1" ht="29">
      <c r="A5307" s="18" t="inlineStr">
        <is>
          <r>
            <t xml:space="preserve">B.01.000.010146</t>
          </r>
        </is>
      </c>
      <c r="B5307" s="19" t="inlineStr">
        <is>
          <r>
            <t xml:space="preserve">Servente</t>
          </r>
        </is>
      </c>
      <c r="C5307" s="18" t="inlineStr">
        <is>
          <r>
            <t xml:space="preserve">SP Obras</t>
          </r>
        </is>
      </c>
      <c r="D5307" s="18" t="inlineStr">
        <is>
          <r>
            <t xml:space="preserve">H</t>
          </r>
        </is>
      </c>
      <c r="E5307" s="20" t="n">
        <v>0.6</v>
      </c>
      <c r="F5307" s="21" t="n">
        <v>20.4363</v>
      </c>
      <c r="G5307" s="21" t="n">
        <f>ROUND(ROUND(E5307,4)*F5307,2)</f>
        <v>12.26</v>
      </c>
    </row>
    <row r="5308" customHeight="1" ht="15">
      <c r="A5308" s="2" t="inlineStr"/>
      <c r="B5308" s="2" t="inlineStr"/>
      <c r="C5308" s="2" t="inlineStr"/>
      <c r="D5308" s="2" t="inlineStr"/>
      <c r="E5308" s="22" t="inlineStr">
        <is>
          <r>
            <t xml:space="preserve">TOTAL Mão de Obra:</t>
          </r>
        </is>
      </c>
      <c r="F5308" s="22" t="inlineStr"/>
      <c r="G5308" s="23" t="n">
        <f>SUM(G5307:G5307)</f>
        <v>12.26</v>
      </c>
    </row>
    <row r="5309" customHeight="1" ht="15">
      <c r="A5309" s="16" t="inlineStr">
        <is>
          <r>
            <t xml:space="preserve">Serviço</t>
          </r>
        </is>
      </c>
      <c r="B5309" s="16" t="inlineStr"/>
      <c r="C5309" s="17" t="inlineStr">
        <is>
          <r>
            <t xml:space="preserve">FONTE</t>
          </r>
        </is>
      </c>
      <c r="D5309" s="17" t="inlineStr">
        <is>
          <r>
            <t xml:space="preserve">UNID</t>
          </r>
        </is>
      </c>
      <c r="E5309" s="17" t="inlineStr">
        <is>
          <r>
            <t xml:space="preserve">COEFICIENTE</t>
          </r>
        </is>
      </c>
      <c r="F5309" s="17" t="inlineStr">
        <is>
          <r>
            <t xml:space="preserve">PREÇO UNITÁRIO</t>
          </r>
        </is>
      </c>
      <c r="G5309" s="17" t="inlineStr">
        <is>
          <r>
            <t xml:space="preserve">TOTAL</t>
          </r>
        </is>
      </c>
    </row>
    <row r="5310" customHeight="1" ht="29">
      <c r="A5310" s="18" t="inlineStr">
        <is>
          <r>
            <t xml:space="preserve">A.05.000.020358</t>
          </r>
        </is>
      </c>
      <c r="B5310" s="19" t="inlineStr">
        <is>
          <r>
            <t xml:space="preserve">Remoção de entulho de obra, terra, alvenaria, concreto, argamassa, madeira, papel, plástico, metal, capacidade de 4m³</t>
          </r>
        </is>
      </c>
      <c r="C5310" s="18" t="inlineStr">
        <is>
          <r>
            <t xml:space="preserve">SP Obras</t>
          </r>
        </is>
      </c>
      <c r="D5310" s="18" t="inlineStr">
        <is>
          <r>
            <t xml:space="preserve">M3</t>
          </r>
        </is>
      </c>
      <c r="E5310" s="20" t="n">
        <v>1.0</v>
      </c>
      <c r="F5310" s="21" t="n">
        <v>98.52</v>
      </c>
      <c r="G5310" s="21" t="n">
        <f>ROUND(ROUND(E5310,4)*F5310,2)</f>
        <v>98.52</v>
      </c>
    </row>
    <row r="5311" customHeight="1" ht="15">
      <c r="A5311" s="2" t="inlineStr"/>
      <c r="B5311" s="2" t="inlineStr"/>
      <c r="C5311" s="2" t="inlineStr"/>
      <c r="D5311" s="2" t="inlineStr"/>
      <c r="E5311" s="22" t="inlineStr">
        <is>
          <r>
            <t xml:space="preserve">TOTAL Serviço:</t>
          </r>
        </is>
      </c>
      <c r="F5311" s="22" t="inlineStr"/>
      <c r="G5311" s="23" t="n">
        <f>SUM(G5310:G5310)</f>
        <v>98.52</v>
      </c>
    </row>
    <row r="5312" customHeight="1" ht="15">
      <c r="A5312" s="2" t="inlineStr"/>
      <c r="B5312" s="2" t="inlineStr"/>
      <c r="C5312" s="2" t="inlineStr"/>
      <c r="D5312" s="2" t="inlineStr"/>
      <c r="E5312" s="24" t="inlineStr">
        <is>
          <r>
            <t xml:space="preserve">VALOR:</t>
          </r>
        </is>
      </c>
      <c r="F5312" s="24" t="inlineStr"/>
      <c r="G5312" s="25" t="n">
        <f>ROUND(SUM(G5308,G5311),2)</f>
        <v>110.78</v>
      </c>
    </row>
    <row r="5313" customHeight="1" ht="10">
      <c r="A5313" s="2" t="inlineStr"/>
      <c r="B5313" s="2" t="inlineStr"/>
      <c r="C5313" s="2" t="inlineStr"/>
      <c r="D5313" s="2" t="inlineStr"/>
      <c r="E5313" s="14" t="inlineStr"/>
      <c r="F5313" s="14" t="inlineStr"/>
      <c r="G5313" s="14" t="inlineStr"/>
    </row>
    <row r="5314" customHeight="1" ht="20">
      <c r="A5314" s="15" t="inlineStr">
        <is>
          <r>
            <t xml:space="preserve">5.13.4. ​18.06.142​ Placa cerâmica esmaltada antiderrapante PEI-5 para área interna com saída para o exterior, grupo de absorção BIIa, resistência química A, assentado com argamassa colante industrializada​ (M2)</t>
          </r>
        </is>
      </c>
      <c r="B5314" s="15" t="inlineStr"/>
      <c r="C5314" s="15" t="inlineStr"/>
      <c r="D5314" s="15" t="inlineStr"/>
      <c r="E5314" s="15" t="inlineStr"/>
      <c r="F5314" s="15" t="inlineStr"/>
      <c r="G5314" s="15" t="inlineStr"/>
    </row>
    <row r="5315" customHeight="1" ht="15">
      <c r="A5315" s="16" t="inlineStr">
        <is>
          <r>
            <t xml:space="preserve">Material</t>
          </r>
        </is>
      </c>
      <c r="B5315" s="16" t="inlineStr"/>
      <c r="C5315" s="17" t="inlineStr">
        <is>
          <r>
            <t xml:space="preserve">FONTE</t>
          </r>
        </is>
      </c>
      <c r="D5315" s="17" t="inlineStr">
        <is>
          <r>
            <t xml:space="preserve">UNID</t>
          </r>
        </is>
      </c>
      <c r="E5315" s="17" t="inlineStr">
        <is>
          <r>
            <t xml:space="preserve">COEFICIENTE</t>
          </r>
        </is>
      </c>
      <c r="F5315" s="17" t="inlineStr">
        <is>
          <r>
            <t xml:space="preserve">PREÇO UNITÁRIO</t>
          </r>
        </is>
      </c>
      <c r="G5315" s="17" t="inlineStr">
        <is>
          <r>
            <t xml:space="preserve">TOTAL</t>
          </r>
        </is>
      </c>
    </row>
    <row r="5316" customHeight="1" ht="38">
      <c r="A5316" s="18" t="inlineStr">
        <is>
          <r>
            <t xml:space="preserve">B.02.000.039032</t>
          </r>
        </is>
      </c>
      <c r="B5316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316" s="18" t="inlineStr">
        <is>
          <r>
            <t xml:space="preserve">SP Obras</t>
          </r>
        </is>
      </c>
      <c r="D5316" s="18" t="inlineStr">
        <is>
          <r>
            <t xml:space="preserve">KG</t>
          </r>
        </is>
      </c>
      <c r="E5316" s="20" t="n">
        <v>4.4</v>
      </c>
      <c r="F5316" s="21" t="n">
        <v>1.75</v>
      </c>
      <c r="G5316" s="21" t="n">
        <f>ROUND(ROUND(E5316,4)*F5316,2)</f>
        <v>7.7</v>
      </c>
    </row>
    <row r="5317" customHeight="1" ht="38">
      <c r="A5317" s="18" t="inlineStr">
        <is>
          <r>
            <t xml:space="preserve">G.02.000.034523</t>
          </r>
        </is>
      </c>
      <c r="B5317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317" s="18" t="inlineStr">
        <is>
          <r>
            <t xml:space="preserve">SP Obras</t>
          </r>
        </is>
      </c>
      <c r="D5317" s="18" t="inlineStr">
        <is>
          <r>
            <t xml:space="preserve">M2</t>
          </r>
        </is>
      </c>
      <c r="E5317" s="20" t="n">
        <v>1.1</v>
      </c>
      <c r="F5317" s="21" t="n">
        <v>98.52</v>
      </c>
      <c r="G5317" s="21" t="n">
        <f>ROUND(ROUND(E5317,4)*F5317,2)</f>
        <v>108.37</v>
      </c>
    </row>
    <row r="5318" customHeight="1" ht="15">
      <c r="A5318" s="2" t="inlineStr"/>
      <c r="B5318" s="2" t="inlineStr"/>
      <c r="C5318" s="2" t="inlineStr"/>
      <c r="D5318" s="2" t="inlineStr"/>
      <c r="E5318" s="22" t="inlineStr">
        <is>
          <r>
            <t xml:space="preserve">TOTAL Material:</t>
          </r>
        </is>
      </c>
      <c r="F5318" s="22" t="inlineStr"/>
      <c r="G5318" s="23" t="n">
        <f>SUM(G5316:G5317)</f>
        <v>116.07</v>
      </c>
    </row>
    <row r="5319" customHeight="1" ht="15">
      <c r="A5319" s="16" t="inlineStr">
        <is>
          <r>
            <t xml:space="preserve">Mão de Obra</t>
          </r>
        </is>
      </c>
      <c r="B5319" s="16" t="inlineStr"/>
      <c r="C5319" s="17" t="inlineStr">
        <is>
          <r>
            <t xml:space="preserve">FONTE</t>
          </r>
        </is>
      </c>
      <c r="D5319" s="17" t="inlineStr">
        <is>
          <r>
            <t xml:space="preserve">UNID</t>
          </r>
        </is>
      </c>
      <c r="E5319" s="17" t="inlineStr">
        <is>
          <r>
            <t xml:space="preserve">COEFICIENTE</t>
          </r>
        </is>
      </c>
      <c r="F5319" s="17" t="inlineStr">
        <is>
          <r>
            <t xml:space="preserve">PREÇO UNITÁRIO</t>
          </r>
        </is>
      </c>
      <c r="G5319" s="17" t="inlineStr">
        <is>
          <r>
            <t xml:space="preserve">TOTAL</t>
          </r>
        </is>
      </c>
    </row>
    <row r="5320" customHeight="1" ht="29">
      <c r="A5320" s="18" t="inlineStr">
        <is>
          <r>
            <t xml:space="preserve">B.01.000.010139</t>
          </r>
        </is>
      </c>
      <c r="B5320" s="19" t="inlineStr">
        <is>
          <r>
            <t xml:space="preserve">Pedreiro</t>
          </r>
        </is>
      </c>
      <c r="C5320" s="18" t="inlineStr">
        <is>
          <r>
            <t xml:space="preserve">SP Obras</t>
          </r>
        </is>
      </c>
      <c r="D5320" s="18" t="inlineStr">
        <is>
          <r>
            <t xml:space="preserve">H</t>
          </r>
        </is>
      </c>
      <c r="E5320" s="20" t="n">
        <v>0.44</v>
      </c>
      <c r="F5320" s="21" t="n">
        <v>24.8727</v>
      </c>
      <c r="G5320" s="21" t="n">
        <f>ROUND(ROUND(E5320,4)*F5320,2)</f>
        <v>10.94</v>
      </c>
    </row>
    <row r="5321" customHeight="1" ht="29">
      <c r="A5321" s="18" t="inlineStr">
        <is>
          <r>
            <t xml:space="preserve">B.01.000.010146</t>
          </r>
        </is>
      </c>
      <c r="B5321" s="19" t="inlineStr">
        <is>
          <r>
            <t xml:space="preserve">Servente</t>
          </r>
        </is>
      </c>
      <c r="C5321" s="18" t="inlineStr">
        <is>
          <r>
            <t xml:space="preserve">SP Obras</t>
          </r>
        </is>
      </c>
      <c r="D5321" s="18" t="inlineStr">
        <is>
          <r>
            <t xml:space="preserve">H</t>
          </r>
        </is>
      </c>
      <c r="E5321" s="20" t="n">
        <v>0.22</v>
      </c>
      <c r="F5321" s="21" t="n">
        <v>20.4363</v>
      </c>
      <c r="G5321" s="21" t="n">
        <f>ROUND(ROUND(E5321,4)*F5321,2)</f>
        <v>4.5</v>
      </c>
    </row>
    <row r="5322" customHeight="1" ht="15">
      <c r="A5322" s="2" t="inlineStr"/>
      <c r="B5322" s="2" t="inlineStr"/>
      <c r="C5322" s="2" t="inlineStr"/>
      <c r="D5322" s="2" t="inlineStr"/>
      <c r="E5322" s="22" t="inlineStr">
        <is>
          <r>
            <t xml:space="preserve">TOTAL Mão de Obra:</t>
          </r>
        </is>
      </c>
      <c r="F5322" s="22" t="inlineStr"/>
      <c r="G5322" s="23" t="n">
        <f>SUM(G5320:G5321)</f>
        <v>15.44</v>
      </c>
    </row>
    <row r="5323" customHeight="1" ht="15">
      <c r="A5323" s="2" t="inlineStr"/>
      <c r="B5323" s="2" t="inlineStr"/>
      <c r="C5323" s="2" t="inlineStr"/>
      <c r="D5323" s="2" t="inlineStr"/>
      <c r="E5323" s="24" t="inlineStr">
        <is>
          <r>
            <t xml:space="preserve">VALOR:</t>
          </r>
        </is>
      </c>
      <c r="F5323" s="24" t="inlineStr"/>
      <c r="G5323" s="25" t="n">
        <f>ROUND(SUM(G5318,G5322),2)</f>
        <v>131.51</v>
      </c>
    </row>
    <row r="5324" customHeight="1" ht="10">
      <c r="A5324" s="2" t="inlineStr"/>
      <c r="B5324" s="2" t="inlineStr"/>
      <c r="C5324" s="2" t="inlineStr"/>
      <c r="D5324" s="2" t="inlineStr"/>
      <c r="E5324" s="14" t="inlineStr"/>
      <c r="F5324" s="14" t="inlineStr"/>
      <c r="G5324" s="14" t="inlineStr"/>
    </row>
    <row r="5325" customHeight="1" ht="20">
      <c r="A5325" s="15" t="inlineStr">
        <is>
          <r>
            <t xml:space="preserve">5.13.5.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5325" s="15" t="inlineStr"/>
      <c r="C5325" s="15" t="inlineStr"/>
      <c r="D5325" s="15" t="inlineStr"/>
      <c r="E5325" s="15" t="inlineStr"/>
      <c r="F5325" s="15" t="inlineStr"/>
      <c r="G5325" s="15" t="inlineStr"/>
    </row>
    <row r="5326" customHeight="1" ht="15">
      <c r="A5326" s="16" t="inlineStr">
        <is>
          <r>
            <t xml:space="preserve">Material</t>
          </r>
        </is>
      </c>
      <c r="B5326" s="16" t="inlineStr"/>
      <c r="C5326" s="17" t="inlineStr">
        <is>
          <r>
            <t xml:space="preserve">FONTE</t>
          </r>
        </is>
      </c>
      <c r="D5326" s="17" t="inlineStr">
        <is>
          <r>
            <t xml:space="preserve">UNID</t>
          </r>
        </is>
      </c>
      <c r="E5326" s="17" t="inlineStr">
        <is>
          <r>
            <t xml:space="preserve">COEFICIENTE</t>
          </r>
        </is>
      </c>
      <c r="F5326" s="17" t="inlineStr">
        <is>
          <r>
            <t xml:space="preserve">PREÇO UNITÁRIO</t>
          </r>
        </is>
      </c>
      <c r="G5326" s="17" t="inlineStr">
        <is>
          <r>
            <t xml:space="preserve">TOTAL</t>
          </r>
        </is>
      </c>
    </row>
    <row r="5327" customHeight="1" ht="38">
      <c r="A5327" s="18" t="inlineStr">
        <is>
          <r>
            <t xml:space="preserve">B.02.000.039032</t>
          </r>
        </is>
      </c>
      <c r="B5327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327" s="18" t="inlineStr">
        <is>
          <r>
            <t xml:space="preserve">SP Obras</t>
          </r>
        </is>
      </c>
      <c r="D5327" s="18" t="inlineStr">
        <is>
          <r>
            <t xml:space="preserve">KG</t>
          </r>
        </is>
      </c>
      <c r="E5327" s="20" t="n">
        <v>0.5</v>
      </c>
      <c r="F5327" s="21" t="n">
        <v>1.75</v>
      </c>
      <c r="G5327" s="21" t="n">
        <f>ROUND(ROUND(E5327,4)*F5327,2)</f>
        <v>0.88</v>
      </c>
    </row>
    <row r="5328" customHeight="1" ht="38">
      <c r="A5328" s="18" t="inlineStr">
        <is>
          <r>
            <t xml:space="preserve">G.02.000.034523</t>
          </r>
        </is>
      </c>
      <c r="B5328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328" s="18" t="inlineStr">
        <is>
          <r>
            <t xml:space="preserve">SP Obras</t>
          </r>
        </is>
      </c>
      <c r="D5328" s="18" t="inlineStr">
        <is>
          <r>
            <t xml:space="preserve">M2</t>
          </r>
        </is>
      </c>
      <c r="E5328" s="20" t="n">
        <v>0.188</v>
      </c>
      <c r="F5328" s="21" t="n">
        <v>98.52</v>
      </c>
      <c r="G5328" s="21" t="n">
        <f>ROUND(ROUND(E5328,4)*F5328,2)</f>
        <v>18.52</v>
      </c>
    </row>
    <row r="5329" customHeight="1" ht="15">
      <c r="A5329" s="2" t="inlineStr"/>
      <c r="B5329" s="2" t="inlineStr"/>
      <c r="C5329" s="2" t="inlineStr"/>
      <c r="D5329" s="2" t="inlineStr"/>
      <c r="E5329" s="22" t="inlineStr">
        <is>
          <r>
            <t xml:space="preserve">TOTAL Material:</t>
          </r>
        </is>
      </c>
      <c r="F5329" s="22" t="inlineStr"/>
      <c r="G5329" s="23" t="n">
        <f>SUM(G5327:G5328)</f>
        <v>19.4</v>
      </c>
    </row>
    <row r="5330" customHeight="1" ht="15">
      <c r="A5330" s="16" t="inlineStr">
        <is>
          <r>
            <t xml:space="preserve">Mão de Obra</t>
          </r>
        </is>
      </c>
      <c r="B5330" s="16" t="inlineStr"/>
      <c r="C5330" s="17" t="inlineStr">
        <is>
          <r>
            <t xml:space="preserve">FONTE</t>
          </r>
        </is>
      </c>
      <c r="D5330" s="17" t="inlineStr">
        <is>
          <r>
            <t xml:space="preserve">UNID</t>
          </r>
        </is>
      </c>
      <c r="E5330" s="17" t="inlineStr">
        <is>
          <r>
            <t xml:space="preserve">COEFICIENTE</t>
          </r>
        </is>
      </c>
      <c r="F5330" s="17" t="inlineStr">
        <is>
          <r>
            <t xml:space="preserve">PREÇO UNITÁRIO</t>
          </r>
        </is>
      </c>
      <c r="G5330" s="17" t="inlineStr">
        <is>
          <r>
            <t xml:space="preserve">TOTAL</t>
          </r>
        </is>
      </c>
    </row>
    <row r="5331" customHeight="1" ht="29">
      <c r="A5331" s="18" t="inlineStr">
        <is>
          <r>
            <t xml:space="preserve">B.01.000.010139</t>
          </r>
        </is>
      </c>
      <c r="B5331" s="19" t="inlineStr">
        <is>
          <r>
            <t xml:space="preserve">Pedreiro</t>
          </r>
        </is>
      </c>
      <c r="C5331" s="18" t="inlineStr">
        <is>
          <r>
            <t xml:space="preserve">SP Obras</t>
          </r>
        </is>
      </c>
      <c r="D5331" s="18" t="inlineStr">
        <is>
          <r>
            <t xml:space="preserve">H</t>
          </r>
        </is>
      </c>
      <c r="E5331" s="20" t="n">
        <v>0.0352</v>
      </c>
      <c r="F5331" s="21" t="n">
        <v>24.8727</v>
      </c>
      <c r="G5331" s="21" t="n">
        <f>ROUND(ROUND(E5331,4)*F5331,2)</f>
        <v>0.88</v>
      </c>
    </row>
    <row r="5332" customHeight="1" ht="29">
      <c r="A5332" s="18" t="inlineStr">
        <is>
          <r>
            <t xml:space="preserve">B.01.000.010146</t>
          </r>
        </is>
      </c>
      <c r="B5332" s="19" t="inlineStr">
        <is>
          <r>
            <t xml:space="preserve">Servente</t>
          </r>
        </is>
      </c>
      <c r="C5332" s="18" t="inlineStr">
        <is>
          <r>
            <t xml:space="preserve">SP Obras</t>
          </r>
        </is>
      </c>
      <c r="D5332" s="18" t="inlineStr">
        <is>
          <r>
            <t xml:space="preserve">H</t>
          </r>
        </is>
      </c>
      <c r="E5332" s="20" t="n">
        <v>0.0176</v>
      </c>
      <c r="F5332" s="21" t="n">
        <v>20.4363</v>
      </c>
      <c r="G5332" s="21" t="n">
        <f>ROUND(ROUND(E5332,4)*F5332,2)</f>
        <v>0.36</v>
      </c>
    </row>
    <row r="5333" customHeight="1" ht="15">
      <c r="A5333" s="2" t="inlineStr"/>
      <c r="B5333" s="2" t="inlineStr"/>
      <c r="C5333" s="2" t="inlineStr"/>
      <c r="D5333" s="2" t="inlineStr"/>
      <c r="E5333" s="22" t="inlineStr">
        <is>
          <r>
            <t xml:space="preserve">TOTAL Mão de Obra:</t>
          </r>
        </is>
      </c>
      <c r="F5333" s="22" t="inlineStr"/>
      <c r="G5333" s="23" t="n">
        <f>SUM(G5331:G5332)</f>
        <v>1.24</v>
      </c>
    </row>
    <row r="5334" customHeight="1" ht="15">
      <c r="A5334" s="2" t="inlineStr"/>
      <c r="B5334" s="2" t="inlineStr"/>
      <c r="C5334" s="2" t="inlineStr"/>
      <c r="D5334" s="2" t="inlineStr"/>
      <c r="E5334" s="24" t="inlineStr">
        <is>
          <r>
            <t xml:space="preserve">VALOR:</t>
          </r>
        </is>
      </c>
      <c r="F5334" s="24" t="inlineStr"/>
      <c r="G5334" s="25" t="n">
        <f>ROUND(SUM(G5329,G5333),2)</f>
        <v>20.64</v>
      </c>
    </row>
    <row r="5335" customHeight="1" ht="10">
      <c r="A5335" s="2" t="inlineStr"/>
      <c r="B5335" s="2" t="inlineStr"/>
      <c r="C5335" s="2" t="inlineStr"/>
      <c r="D5335" s="2" t="inlineStr"/>
      <c r="E5335" s="14" t="inlineStr"/>
      <c r="F5335" s="14" t="inlineStr"/>
      <c r="G5335" s="14" t="inlineStr"/>
    </row>
    <row r="5336" customHeight="1" ht="20">
      <c r="A5336" s="15" t="inlineStr">
        <is>
          <r>
            <t xml:space="preserve">5.13.6. ​18.06.410​ Rejuntamento em placas cerâmicas com argamassa industrializada para rejunte, juntas acima de 3 até 5 mm​ (M2)</t>
          </r>
        </is>
      </c>
      <c r="B5336" s="15" t="inlineStr"/>
      <c r="C5336" s="15" t="inlineStr"/>
      <c r="D5336" s="15" t="inlineStr"/>
      <c r="E5336" s="15" t="inlineStr"/>
      <c r="F5336" s="15" t="inlineStr"/>
      <c r="G5336" s="15" t="inlineStr"/>
    </row>
    <row r="5337" customHeight="1" ht="15">
      <c r="A5337" s="16" t="inlineStr">
        <is>
          <r>
            <t xml:space="preserve">Mão de Obra</t>
          </r>
        </is>
      </c>
      <c r="B5337" s="16" t="inlineStr"/>
      <c r="C5337" s="17" t="inlineStr">
        <is>
          <r>
            <t xml:space="preserve">FONTE</t>
          </r>
        </is>
      </c>
      <c r="D5337" s="17" t="inlineStr">
        <is>
          <r>
            <t xml:space="preserve">UNID</t>
          </r>
        </is>
      </c>
      <c r="E5337" s="17" t="inlineStr">
        <is>
          <r>
            <t xml:space="preserve">COEFICIENTE</t>
          </r>
        </is>
      </c>
      <c r="F5337" s="17" t="inlineStr">
        <is>
          <r>
            <t xml:space="preserve">PREÇO UNITÁRIO</t>
          </r>
        </is>
      </c>
      <c r="G5337" s="17" t="inlineStr">
        <is>
          <r>
            <t xml:space="preserve">TOTAL</t>
          </r>
        </is>
      </c>
    </row>
    <row r="5338" customHeight="1" ht="29">
      <c r="A5338" s="18" t="inlineStr">
        <is>
          <r>
            <t xml:space="preserve">B.01.000.010139</t>
          </r>
        </is>
      </c>
      <c r="B5338" s="19" t="inlineStr">
        <is>
          <r>
            <t xml:space="preserve">Pedreiro</t>
          </r>
        </is>
      </c>
      <c r="C5338" s="18" t="inlineStr">
        <is>
          <r>
            <t xml:space="preserve">SP Obras</t>
          </r>
        </is>
      </c>
      <c r="D5338" s="18" t="inlineStr">
        <is>
          <r>
            <t xml:space="preserve">H</t>
          </r>
        </is>
      </c>
      <c r="E5338" s="20" t="n">
        <v>0.25</v>
      </c>
      <c r="F5338" s="21" t="n">
        <v>24.8727</v>
      </c>
      <c r="G5338" s="21" t="n">
        <f>ROUND(ROUND(E5338,4)*F5338,2)</f>
        <v>6.22</v>
      </c>
    </row>
    <row r="5339" customHeight="1" ht="29">
      <c r="A5339" s="18" t="inlineStr">
        <is>
          <r>
            <t xml:space="preserve">B.01.000.010146</t>
          </r>
        </is>
      </c>
      <c r="B5339" s="19" t="inlineStr">
        <is>
          <r>
            <t xml:space="preserve">Servente</t>
          </r>
        </is>
      </c>
      <c r="C5339" s="18" t="inlineStr">
        <is>
          <r>
            <t xml:space="preserve">SP Obras</t>
          </r>
        </is>
      </c>
      <c r="D5339" s="18" t="inlineStr">
        <is>
          <r>
            <t xml:space="preserve">H</t>
          </r>
        </is>
      </c>
      <c r="E5339" s="20" t="n">
        <v>0.2</v>
      </c>
      <c r="F5339" s="21" t="n">
        <v>20.4363</v>
      </c>
      <c r="G5339" s="21" t="n">
        <f>ROUND(ROUND(E5339,4)*F5339,2)</f>
        <v>4.09</v>
      </c>
    </row>
    <row r="5340" customHeight="1" ht="15">
      <c r="A5340" s="2" t="inlineStr"/>
      <c r="B5340" s="2" t="inlineStr"/>
      <c r="C5340" s="2" t="inlineStr"/>
      <c r="D5340" s="2" t="inlineStr"/>
      <c r="E5340" s="22" t="inlineStr">
        <is>
          <r>
            <t xml:space="preserve">TOTAL Mão de Obra:</t>
          </r>
        </is>
      </c>
      <c r="F5340" s="22" t="inlineStr"/>
      <c r="G5340" s="23" t="n">
        <f>SUM(G5338:G5339)</f>
        <v>10.31</v>
      </c>
    </row>
    <row r="5341" customHeight="1" ht="15">
      <c r="A5341" s="16" t="inlineStr">
        <is>
          <r>
            <t xml:space="preserve">Serviço</t>
          </r>
        </is>
      </c>
      <c r="B5341" s="16" t="inlineStr"/>
      <c r="C5341" s="17" t="inlineStr">
        <is>
          <r>
            <t xml:space="preserve">FONTE</t>
          </r>
        </is>
      </c>
      <c r="D5341" s="17" t="inlineStr">
        <is>
          <r>
            <t xml:space="preserve">UNID</t>
          </r>
        </is>
      </c>
      <c r="E5341" s="17" t="inlineStr">
        <is>
          <r>
            <t xml:space="preserve">COEFICIENTE</t>
          </r>
        </is>
      </c>
      <c r="F5341" s="17" t="inlineStr">
        <is>
          <r>
            <t xml:space="preserve">PREÇO UNITÁRIO</t>
          </r>
        </is>
      </c>
      <c r="G5341" s="17" t="inlineStr">
        <is>
          <r>
            <t xml:space="preserve">TOTAL</t>
          </r>
        </is>
      </c>
    </row>
    <row r="5342" customHeight="1" ht="29">
      <c r="A5342" s="18" t="inlineStr">
        <is>
          <r>
            <t xml:space="preserve">B.02.000.039027</t>
          </r>
        </is>
      </c>
      <c r="B5342" s="19" t="inlineStr">
        <is>
          <r>
            <t xml:space="preserve">Rejunte flexível cores diversas, para áreas interna e externa, pisos e paredes, juntas de 2 a 10 mm</t>
          </r>
        </is>
      </c>
      <c r="C5342" s="18" t="inlineStr">
        <is>
          <r>
            <t xml:space="preserve">SP Obras</t>
          </r>
        </is>
      </c>
      <c r="D5342" s="18" t="inlineStr">
        <is>
          <r>
            <t xml:space="preserve">KG</t>
          </r>
        </is>
      </c>
      <c r="E5342" s="20" t="n">
        <v>0.4</v>
      </c>
      <c r="F5342" s="21" t="n">
        <v>7.39</v>
      </c>
      <c r="G5342" s="21" t="n">
        <f>ROUND(ROUND(E5342,4)*F5342,2)</f>
        <v>2.96</v>
      </c>
    </row>
    <row r="5343" customHeight="1" ht="15">
      <c r="A5343" s="2" t="inlineStr"/>
      <c r="B5343" s="2" t="inlineStr"/>
      <c r="C5343" s="2" t="inlineStr"/>
      <c r="D5343" s="2" t="inlineStr"/>
      <c r="E5343" s="22" t="inlineStr">
        <is>
          <r>
            <t xml:space="preserve">TOTAL Serviço:</t>
          </r>
        </is>
      </c>
      <c r="F5343" s="22" t="inlineStr"/>
      <c r="G5343" s="23" t="n">
        <f>SUM(G5342:G5342)</f>
        <v>2.96</v>
      </c>
    </row>
    <row r="5344" customHeight="1" ht="15">
      <c r="A5344" s="2" t="inlineStr"/>
      <c r="B5344" s="2" t="inlineStr"/>
      <c r="C5344" s="2" t="inlineStr"/>
      <c r="D5344" s="2" t="inlineStr"/>
      <c r="E5344" s="24" t="inlineStr">
        <is>
          <r>
            <t xml:space="preserve">VALOR:</t>
          </r>
        </is>
      </c>
      <c r="F5344" s="24" t="inlineStr"/>
      <c r="G5344" s="25" t="n">
        <f>ROUND(SUM(G5340,G5343),2)</f>
        <v>13.27</v>
      </c>
    </row>
    <row r="5345" customHeight="1" ht="10">
      <c r="A5345" s="2" t="inlineStr"/>
      <c r="B5345" s="2" t="inlineStr"/>
      <c r="C5345" s="2" t="inlineStr"/>
      <c r="D5345" s="2" t="inlineStr"/>
      <c r="E5345" s="14" t="inlineStr"/>
      <c r="F5345" s="14" t="inlineStr"/>
      <c r="G5345" s="14" t="inlineStr"/>
    </row>
    <row r="5346" customHeight="1" ht="20">
      <c r="A5346" s="15" t="inlineStr">
        <is>
          <r>
            <t xml:space="preserve">5.13.7. ​18.06.510​ Rejuntamento de rodapé em placas cerâmicas com argamassa industrializada para rejunte, altura até 10 cm, juntas acima de 3 até 5 mm​ (M)</t>
          </r>
        </is>
      </c>
      <c r="B5346" s="15" t="inlineStr"/>
      <c r="C5346" s="15" t="inlineStr"/>
      <c r="D5346" s="15" t="inlineStr"/>
      <c r="E5346" s="15" t="inlineStr"/>
      <c r="F5346" s="15" t="inlineStr"/>
      <c r="G5346" s="15" t="inlineStr"/>
    </row>
    <row r="5347" customHeight="1" ht="15">
      <c r="A5347" s="16" t="inlineStr">
        <is>
          <r>
            <t xml:space="preserve">Mão de Obra</t>
          </r>
        </is>
      </c>
      <c r="B5347" s="16" t="inlineStr"/>
      <c r="C5347" s="17" t="inlineStr">
        <is>
          <r>
            <t xml:space="preserve">FONTE</t>
          </r>
        </is>
      </c>
      <c r="D5347" s="17" t="inlineStr">
        <is>
          <r>
            <t xml:space="preserve">UNID</t>
          </r>
        </is>
      </c>
      <c r="E5347" s="17" t="inlineStr">
        <is>
          <r>
            <t xml:space="preserve">COEFICIENTE</t>
          </r>
        </is>
      </c>
      <c r="F5347" s="17" t="inlineStr">
        <is>
          <r>
            <t xml:space="preserve">PREÇO UNITÁRIO</t>
          </r>
        </is>
      </c>
      <c r="G5347" s="17" t="inlineStr">
        <is>
          <r>
            <t xml:space="preserve">TOTAL</t>
          </r>
        </is>
      </c>
    </row>
    <row r="5348" customHeight="1" ht="29">
      <c r="A5348" s="18" t="inlineStr">
        <is>
          <r>
            <t xml:space="preserve">B.01.000.010139</t>
          </r>
        </is>
      </c>
      <c r="B5348" s="19" t="inlineStr">
        <is>
          <r>
            <t xml:space="preserve">Pedreiro</t>
          </r>
        </is>
      </c>
      <c r="C5348" s="18" t="inlineStr">
        <is>
          <r>
            <t xml:space="preserve">SP Obras</t>
          </r>
        </is>
      </c>
      <c r="D5348" s="18" t="inlineStr">
        <is>
          <r>
            <t xml:space="preserve">H</t>
          </r>
        </is>
      </c>
      <c r="E5348" s="20" t="n">
        <v>0.03</v>
      </c>
      <c r="F5348" s="21" t="n">
        <v>24.8727</v>
      </c>
      <c r="G5348" s="21" t="n">
        <f>ROUND(ROUND(E5348,4)*F5348,2)</f>
        <v>0.75</v>
      </c>
    </row>
    <row r="5349" customHeight="1" ht="29">
      <c r="A5349" s="18" t="inlineStr">
        <is>
          <r>
            <t xml:space="preserve">B.01.000.010146</t>
          </r>
        </is>
      </c>
      <c r="B5349" s="19" t="inlineStr">
        <is>
          <r>
            <t xml:space="preserve">Servente</t>
          </r>
        </is>
      </c>
      <c r="C5349" s="18" t="inlineStr">
        <is>
          <r>
            <t xml:space="preserve">SP Obras</t>
          </r>
        </is>
      </c>
      <c r="D5349" s="18" t="inlineStr">
        <is>
          <r>
            <t xml:space="preserve">H</t>
          </r>
        </is>
      </c>
      <c r="E5349" s="20" t="n">
        <v>0.02</v>
      </c>
      <c r="F5349" s="21" t="n">
        <v>20.4363</v>
      </c>
      <c r="G5349" s="21" t="n">
        <f>ROUND(ROUND(E5349,4)*F5349,2)</f>
        <v>0.41</v>
      </c>
    </row>
    <row r="5350" customHeight="1" ht="15">
      <c r="A5350" s="2" t="inlineStr"/>
      <c r="B5350" s="2" t="inlineStr"/>
      <c r="C5350" s="2" t="inlineStr"/>
      <c r="D5350" s="2" t="inlineStr"/>
      <c r="E5350" s="22" t="inlineStr">
        <is>
          <r>
            <t xml:space="preserve">TOTAL Mão de Obra:</t>
          </r>
        </is>
      </c>
      <c r="F5350" s="22" t="inlineStr"/>
      <c r="G5350" s="23" t="n">
        <f>SUM(G5348:G5349)</f>
        <v>1.16</v>
      </c>
    </row>
    <row r="5351" customHeight="1" ht="15">
      <c r="A5351" s="16" t="inlineStr">
        <is>
          <r>
            <t xml:space="preserve">Serviço</t>
          </r>
        </is>
      </c>
      <c r="B5351" s="16" t="inlineStr"/>
      <c r="C5351" s="17" t="inlineStr">
        <is>
          <r>
            <t xml:space="preserve">FONTE</t>
          </r>
        </is>
      </c>
      <c r="D5351" s="17" t="inlineStr">
        <is>
          <r>
            <t xml:space="preserve">UNID</t>
          </r>
        </is>
      </c>
      <c r="E5351" s="17" t="inlineStr">
        <is>
          <r>
            <t xml:space="preserve">COEFICIENTE</t>
          </r>
        </is>
      </c>
      <c r="F5351" s="17" t="inlineStr">
        <is>
          <r>
            <t xml:space="preserve">PREÇO UNITÁRIO</t>
          </r>
        </is>
      </c>
      <c r="G5351" s="17" t="inlineStr">
        <is>
          <r>
            <t xml:space="preserve">TOTAL</t>
          </r>
        </is>
      </c>
    </row>
    <row r="5352" customHeight="1" ht="29">
      <c r="A5352" s="18" t="inlineStr">
        <is>
          <r>
            <t xml:space="preserve">B.02.000.039027</t>
          </r>
        </is>
      </c>
      <c r="B5352" s="19" t="inlineStr">
        <is>
          <r>
            <t xml:space="preserve">Rejunte flexível cores diversas, para áreas interna e externa, pisos e paredes, juntas de 2 a 10 mm</t>
          </r>
        </is>
      </c>
      <c r="C5352" s="18" t="inlineStr">
        <is>
          <r>
            <t xml:space="preserve">SP Obras</t>
          </r>
        </is>
      </c>
      <c r="D5352" s="18" t="inlineStr">
        <is>
          <r>
            <t xml:space="preserve">KG</t>
          </r>
        </is>
      </c>
      <c r="E5352" s="20" t="n">
        <v>0.04</v>
      </c>
      <c r="F5352" s="21" t="n">
        <v>7.39</v>
      </c>
      <c r="G5352" s="21" t="n">
        <f>ROUND(ROUND(E5352,4)*F5352,2)</f>
        <v>0.3</v>
      </c>
    </row>
    <row r="5353" customHeight="1" ht="15">
      <c r="A5353" s="2" t="inlineStr"/>
      <c r="B5353" s="2" t="inlineStr"/>
      <c r="C5353" s="2" t="inlineStr"/>
      <c r="D5353" s="2" t="inlineStr"/>
      <c r="E5353" s="22" t="inlineStr">
        <is>
          <r>
            <t xml:space="preserve">TOTAL Serviço:</t>
          </r>
        </is>
      </c>
      <c r="F5353" s="22" t="inlineStr"/>
      <c r="G5353" s="23" t="n">
        <f>SUM(G5352:G5352)</f>
        <v>0.3</v>
      </c>
    </row>
    <row r="5354" customHeight="1" ht="15">
      <c r="A5354" s="2" t="inlineStr"/>
      <c r="B5354" s="2" t="inlineStr"/>
      <c r="C5354" s="2" t="inlineStr"/>
      <c r="D5354" s="2" t="inlineStr"/>
      <c r="E5354" s="24" t="inlineStr">
        <is>
          <r>
            <t xml:space="preserve">VALOR:</t>
          </r>
        </is>
      </c>
      <c r="F5354" s="24" t="inlineStr"/>
      <c r="G5354" s="25" t="n">
        <f>ROUND(SUM(G5350,G5353),2)</f>
        <v>1.46</v>
      </c>
    </row>
    <row r="5355" customHeight="1" ht="10">
      <c r="A5355" s="2" t="inlineStr"/>
      <c r="B5355" s="2" t="inlineStr"/>
      <c r="C5355" s="2" t="inlineStr"/>
      <c r="D5355" s="2" t="inlineStr"/>
      <c r="E5355" s="14" t="inlineStr"/>
      <c r="F5355" s="14" t="inlineStr"/>
      <c r="G5355" s="14" t="inlineStr"/>
    </row>
    <row r="5356" customHeight="1" ht="20">
      <c r="A5356" s="15" t="inlineStr">
        <is>
          <r>
            <t xml:space="preserve">5.13.8. ​19.01.062​ Peitoril e/ou soleira em granito, espessura de 2 cm e largura até 20 cm, acabamento polido​ (M)</t>
          </r>
        </is>
      </c>
      <c r="B5356" s="15" t="inlineStr"/>
      <c r="C5356" s="15" t="inlineStr"/>
      <c r="D5356" s="15" t="inlineStr"/>
      <c r="E5356" s="15" t="inlineStr"/>
      <c r="F5356" s="15" t="inlineStr"/>
      <c r="G5356" s="15" t="inlineStr"/>
    </row>
    <row r="5357" customHeight="1" ht="15">
      <c r="A5357" s="16" t="inlineStr">
        <is>
          <r>
            <t xml:space="preserve">Material</t>
          </r>
        </is>
      </c>
      <c r="B5357" s="16" t="inlineStr"/>
      <c r="C5357" s="17" t="inlineStr">
        <is>
          <r>
            <t xml:space="preserve">FONTE</t>
          </r>
        </is>
      </c>
      <c r="D5357" s="17" t="inlineStr">
        <is>
          <r>
            <t xml:space="preserve">UNID</t>
          </r>
        </is>
      </c>
      <c r="E5357" s="17" t="inlineStr">
        <is>
          <r>
            <t xml:space="preserve">COEFICIENTE</t>
          </r>
        </is>
      </c>
      <c r="F5357" s="17" t="inlineStr">
        <is>
          <r>
            <t xml:space="preserve">PREÇO UNITÁRIO</t>
          </r>
        </is>
      </c>
      <c r="G5357" s="17" t="inlineStr">
        <is>
          <r>
            <t xml:space="preserve">TOTAL</t>
          </r>
        </is>
      </c>
    </row>
    <row r="5358" customHeight="1" ht="29">
      <c r="A5358" s="18" t="inlineStr">
        <is>
          <r>
            <t xml:space="preserve">B.02.000.039056</t>
          </r>
        </is>
      </c>
      <c r="B5358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5358" s="18" t="inlineStr">
        <is>
          <r>
            <t xml:space="preserve">SP Obras</t>
          </r>
        </is>
      </c>
      <c r="D5358" s="18" t="inlineStr">
        <is>
          <r>
            <t xml:space="preserve">KG</t>
          </r>
        </is>
      </c>
      <c r="E5358" s="20" t="n">
        <v>1.0</v>
      </c>
      <c r="F5358" s="21" t="n">
        <v>3.83</v>
      </c>
      <c r="G5358" s="21" t="n">
        <f>ROUND(ROUND(E5358,4)*F5358,2)</f>
        <v>3.83</v>
      </c>
    </row>
    <row r="5359" customHeight="1" ht="38">
      <c r="A5359" s="18" t="inlineStr">
        <is>
          <r>
            <t xml:space="preserve">K.02.000.032508</t>
          </r>
        </is>
      </c>
      <c r="B5359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5359" s="18" t="inlineStr">
        <is>
          <r>
            <t xml:space="preserve">SP Obras</t>
          </r>
        </is>
      </c>
      <c r="D5359" s="18" t="inlineStr">
        <is>
          <r>
            <t xml:space="preserve">M</t>
          </r>
        </is>
      </c>
      <c r="E5359" s="20" t="n">
        <v>1.05</v>
      </c>
      <c r="F5359" s="21" t="n">
        <v>151.86</v>
      </c>
      <c r="G5359" s="21" t="n">
        <f>ROUND(ROUND(E5359,4)*F5359,2)</f>
        <v>159.45</v>
      </c>
    </row>
    <row r="5360" customHeight="1" ht="15">
      <c r="A5360" s="2" t="inlineStr"/>
      <c r="B5360" s="2" t="inlineStr"/>
      <c r="C5360" s="2" t="inlineStr"/>
      <c r="D5360" s="2" t="inlineStr"/>
      <c r="E5360" s="22" t="inlineStr">
        <is>
          <r>
            <t xml:space="preserve">TOTAL Material:</t>
          </r>
        </is>
      </c>
      <c r="F5360" s="22" t="inlineStr"/>
      <c r="G5360" s="23" t="n">
        <f>SUM(G5358:G5359)</f>
        <v>163.28</v>
      </c>
    </row>
    <row r="5361" customHeight="1" ht="15">
      <c r="A5361" s="16" t="inlineStr">
        <is>
          <r>
            <t xml:space="preserve">Mão de Obra</t>
          </r>
        </is>
      </c>
      <c r="B5361" s="16" t="inlineStr"/>
      <c r="C5361" s="17" t="inlineStr">
        <is>
          <r>
            <t xml:space="preserve">FONTE</t>
          </r>
        </is>
      </c>
      <c r="D5361" s="17" t="inlineStr">
        <is>
          <r>
            <t xml:space="preserve">UNID</t>
          </r>
        </is>
      </c>
      <c r="E5361" s="17" t="inlineStr">
        <is>
          <r>
            <t xml:space="preserve">COEFICIENTE</t>
          </r>
        </is>
      </c>
      <c r="F5361" s="17" t="inlineStr">
        <is>
          <r>
            <t xml:space="preserve">PREÇO UNITÁRIO</t>
          </r>
        </is>
      </c>
      <c r="G5361" s="17" t="inlineStr">
        <is>
          <r>
            <t xml:space="preserve">TOTAL</t>
          </r>
        </is>
      </c>
    </row>
    <row r="5362" customHeight="1" ht="29">
      <c r="A5362" s="18" t="inlineStr">
        <is>
          <r>
            <t xml:space="preserve">B.01.000.010124</t>
          </r>
        </is>
      </c>
      <c r="B5362" s="19" t="inlineStr">
        <is>
          <r>
            <t xml:space="preserve">Graniteiro</t>
          </r>
        </is>
      </c>
      <c r="C5362" s="18" t="inlineStr">
        <is>
          <r>
            <t xml:space="preserve">SP Obras</t>
          </r>
        </is>
      </c>
      <c r="D5362" s="18" t="inlineStr">
        <is>
          <r>
            <t xml:space="preserve">H</t>
          </r>
        </is>
      </c>
      <c r="E5362" s="20" t="n">
        <v>0.27</v>
      </c>
      <c r="F5362" s="21" t="n">
        <v>29.8021</v>
      </c>
      <c r="G5362" s="21" t="n">
        <f>ROUND(ROUND(E5362,4)*F5362,2)</f>
        <v>8.05</v>
      </c>
    </row>
    <row r="5363" customHeight="1" ht="29">
      <c r="A5363" s="18" t="inlineStr">
        <is>
          <r>
            <t xml:space="preserve">B.01.000.010146</t>
          </r>
        </is>
      </c>
      <c r="B5363" s="19" t="inlineStr">
        <is>
          <r>
            <t xml:space="preserve">Servente</t>
          </r>
        </is>
      </c>
      <c r="C5363" s="18" t="inlineStr">
        <is>
          <r>
            <t xml:space="preserve">SP Obras</t>
          </r>
        </is>
      </c>
      <c r="D5363" s="18" t="inlineStr">
        <is>
          <r>
            <t xml:space="preserve">H</t>
          </r>
        </is>
      </c>
      <c r="E5363" s="20" t="n">
        <v>0.27</v>
      </c>
      <c r="F5363" s="21" t="n">
        <v>20.4363</v>
      </c>
      <c r="G5363" s="21" t="n">
        <f>ROUND(ROUND(E5363,4)*F5363,2)</f>
        <v>5.52</v>
      </c>
    </row>
    <row r="5364" customHeight="1" ht="15">
      <c r="A5364" s="2" t="inlineStr"/>
      <c r="B5364" s="2" t="inlineStr"/>
      <c r="C5364" s="2" t="inlineStr"/>
      <c r="D5364" s="2" t="inlineStr"/>
      <c r="E5364" s="22" t="inlineStr">
        <is>
          <r>
            <t xml:space="preserve">TOTAL Mão de Obra:</t>
          </r>
        </is>
      </c>
      <c r="F5364" s="22" t="inlineStr"/>
      <c r="G5364" s="23" t="n">
        <f>SUM(G5362:G5363)</f>
        <v>13.57</v>
      </c>
    </row>
    <row r="5365" customHeight="1" ht="15">
      <c r="A5365" s="16" t="inlineStr">
        <is>
          <r>
            <t xml:space="preserve">Serviço</t>
          </r>
        </is>
      </c>
      <c r="B5365" s="16" t="inlineStr"/>
      <c r="C5365" s="17" t="inlineStr">
        <is>
          <r>
            <t xml:space="preserve">FONTE</t>
          </r>
        </is>
      </c>
      <c r="D5365" s="17" t="inlineStr">
        <is>
          <r>
            <t xml:space="preserve">UNID</t>
          </r>
        </is>
      </c>
      <c r="E5365" s="17" t="inlineStr">
        <is>
          <r>
            <t xml:space="preserve">COEFICIENTE</t>
          </r>
        </is>
      </c>
      <c r="F5365" s="17" t="inlineStr">
        <is>
          <r>
            <t xml:space="preserve">PREÇO UNITÁRIO</t>
          </r>
        </is>
      </c>
      <c r="G5365" s="17" t="inlineStr">
        <is>
          <r>
            <t xml:space="preserve">TOTAL</t>
          </r>
        </is>
      </c>
    </row>
    <row r="5366" customHeight="1" ht="29">
      <c r="A5366" s="18" t="inlineStr">
        <is>
          <r>
            <t xml:space="preserve">B.02.000.039027</t>
          </r>
        </is>
      </c>
      <c r="B5366" s="19" t="inlineStr">
        <is>
          <r>
            <t xml:space="preserve">Rejunte flexível cores diversas, para áreas interna e externa, pisos e paredes, juntas de 2 a 10 mm</t>
          </r>
        </is>
      </c>
      <c r="C5366" s="18" t="inlineStr">
        <is>
          <r>
            <t xml:space="preserve">SP Obras</t>
          </r>
        </is>
      </c>
      <c r="D5366" s="18" t="inlineStr">
        <is>
          <r>
            <t xml:space="preserve">KG</t>
          </r>
        </is>
      </c>
      <c r="E5366" s="20" t="n">
        <v>0.162</v>
      </c>
      <c r="F5366" s="21" t="n">
        <v>7.39</v>
      </c>
      <c r="G5366" s="21" t="n">
        <f>ROUND(ROUND(E5366,4)*F5366,2)</f>
        <v>1.2</v>
      </c>
    </row>
    <row r="5367" customHeight="1" ht="15">
      <c r="A5367" s="2" t="inlineStr"/>
      <c r="B5367" s="2" t="inlineStr"/>
      <c r="C5367" s="2" t="inlineStr"/>
      <c r="D5367" s="2" t="inlineStr"/>
      <c r="E5367" s="22" t="inlineStr">
        <is>
          <r>
            <t xml:space="preserve">TOTAL Serviço:</t>
          </r>
        </is>
      </c>
      <c r="F5367" s="22" t="inlineStr"/>
      <c r="G5367" s="23" t="n">
        <f>SUM(G5366:G5366)</f>
        <v>1.2</v>
      </c>
    </row>
    <row r="5368" customHeight="1" ht="15">
      <c r="A5368" s="2" t="inlineStr"/>
      <c r="B5368" s="2" t="inlineStr"/>
      <c r="C5368" s="2" t="inlineStr"/>
      <c r="D5368" s="2" t="inlineStr"/>
      <c r="E5368" s="24" t="inlineStr">
        <is>
          <r>
            <t xml:space="preserve">VALOR:</t>
          </r>
        </is>
      </c>
      <c r="F5368" s="24" t="inlineStr"/>
      <c r="G5368" s="25" t="n">
        <f>ROUND(SUM(G5360,G5364,G5367),2)</f>
        <v>178.05</v>
      </c>
    </row>
    <row r="5369" customHeight="1" ht="10">
      <c r="A5369" s="2" t="inlineStr"/>
      <c r="B5369" s="2" t="inlineStr"/>
      <c r="C5369" s="2" t="inlineStr"/>
      <c r="D5369" s="2" t="inlineStr"/>
      <c r="E5369" s="14" t="inlineStr"/>
      <c r="F5369" s="14" t="inlineStr"/>
      <c r="G5369" s="14" t="inlineStr"/>
    </row>
    <row r="5370" customHeight="1" ht="20">
      <c r="A5370" s="15" t="inlineStr">
        <is>
          <r>
            <t xml:space="preserve">5.13.9. ​25.01.080​ Caixilho em alumínio de correr, sob medida​ (M2)</t>
          </r>
        </is>
      </c>
      <c r="B5370" s="15" t="inlineStr"/>
      <c r="C5370" s="15" t="inlineStr"/>
      <c r="D5370" s="15" t="inlineStr"/>
      <c r="E5370" s="15" t="inlineStr"/>
      <c r="F5370" s="15" t="inlineStr"/>
      <c r="G5370" s="15" t="inlineStr"/>
    </row>
    <row r="5371" customHeight="1" ht="15">
      <c r="A5371" s="16" t="inlineStr">
        <is>
          <r>
            <t xml:space="preserve">Material</t>
          </r>
        </is>
      </c>
      <c r="B5371" s="16" t="inlineStr"/>
      <c r="C5371" s="17" t="inlineStr">
        <is>
          <r>
            <t xml:space="preserve">FONTE</t>
          </r>
        </is>
      </c>
      <c r="D5371" s="17" t="inlineStr">
        <is>
          <r>
            <t xml:space="preserve">UNID</t>
          </r>
        </is>
      </c>
      <c r="E5371" s="17" t="inlineStr">
        <is>
          <r>
            <t xml:space="preserve">COEFICIENTE</t>
          </r>
        </is>
      </c>
      <c r="F5371" s="17" t="inlineStr">
        <is>
          <r>
            <t xml:space="preserve">PREÇO UNITÁRIO</t>
          </r>
        </is>
      </c>
      <c r="G5371" s="17" t="inlineStr">
        <is>
          <r>
            <t xml:space="preserve">TOTAL</t>
          </r>
        </is>
      </c>
    </row>
    <row r="5372" customHeight="1" ht="29">
      <c r="A5372" s="18" t="inlineStr">
        <is>
          <r>
            <t xml:space="preserve">B.04.000.020503</t>
          </r>
        </is>
      </c>
      <c r="B5372" s="19" t="inlineStr">
        <is>
          <r>
            <t xml:space="preserve">Areia média lavada (a granel caçamba fechada)</t>
          </r>
        </is>
      </c>
      <c r="C5372" s="18" t="inlineStr">
        <is>
          <r>
            <t xml:space="preserve">SP Obras</t>
          </r>
        </is>
      </c>
      <c r="D5372" s="18" t="inlineStr">
        <is>
          <r>
            <t xml:space="preserve">M3</t>
          </r>
        </is>
      </c>
      <c r="E5372" s="20" t="n">
        <v>0.0091</v>
      </c>
      <c r="F5372" s="21" t="n">
        <v>170.0</v>
      </c>
      <c r="G5372" s="21" t="n">
        <f>ROUND(ROUND(E5372,4)*F5372,2)</f>
        <v>1.55</v>
      </c>
    </row>
    <row r="5373" customHeight="1" ht="29">
      <c r="A5373" s="18" t="inlineStr">
        <is>
          <r>
            <t xml:space="preserve">H.05.000.031002</t>
          </r>
        </is>
      </c>
      <c r="B5373" s="19" t="inlineStr">
        <is>
          <r>
            <t xml:space="preserve">Caixilho em alumínio anodizado fosco L 25 de correr, sob medida</t>
          </r>
        </is>
      </c>
      <c r="C5373" s="18" t="inlineStr">
        <is>
          <r>
            <t xml:space="preserve">SP Obras</t>
          </r>
        </is>
      </c>
      <c r="D5373" s="18" t="inlineStr">
        <is>
          <r>
            <t xml:space="preserve">M2</t>
          </r>
        </is>
      </c>
      <c r="E5373" s="20" t="n">
        <v>1.0</v>
      </c>
      <c r="F5373" s="21" t="n">
        <v>808.92</v>
      </c>
      <c r="G5373" s="21" t="n">
        <f>ROUND(ROUND(E5373,4)*F5373,2)</f>
        <v>808.92</v>
      </c>
    </row>
    <row r="5374" customHeight="1" ht="29">
      <c r="A5374" s="18" t="inlineStr">
        <is>
          <r>
            <t xml:space="preserve">B.02.000.020508</t>
          </r>
        </is>
      </c>
      <c r="B5374" s="19" t="inlineStr">
        <is>
          <r>
            <t xml:space="preserve">Cimento CPII-E-32 (sacos de 50 kg)</t>
          </r>
        </is>
      </c>
      <c r="C5374" s="18" t="inlineStr">
        <is>
          <r>
            <t xml:space="preserve">SP Obras</t>
          </r>
        </is>
      </c>
      <c r="D5374" s="18" t="inlineStr">
        <is>
          <r>
            <t xml:space="preserve">KG</t>
          </r>
        </is>
      </c>
      <c r="E5374" s="20" t="n">
        <v>3.926</v>
      </c>
      <c r="F5374" s="21" t="n">
        <v>0.65</v>
      </c>
      <c r="G5374" s="21" t="n">
        <f>ROUND(ROUND(E5374,4)*F5374,2)</f>
        <v>2.55</v>
      </c>
    </row>
    <row r="5375" customHeight="1" ht="15">
      <c r="A5375" s="2" t="inlineStr"/>
      <c r="B5375" s="2" t="inlineStr"/>
      <c r="C5375" s="2" t="inlineStr"/>
      <c r="D5375" s="2" t="inlineStr"/>
      <c r="E5375" s="22" t="inlineStr">
        <is>
          <r>
            <t xml:space="preserve">TOTAL Material:</t>
          </r>
        </is>
      </c>
      <c r="F5375" s="22" t="inlineStr"/>
      <c r="G5375" s="23" t="n">
        <f>SUM(G5372:G5374)</f>
        <v>813.02</v>
      </c>
    </row>
    <row r="5376" customHeight="1" ht="15">
      <c r="A5376" s="16" t="inlineStr">
        <is>
          <r>
            <t xml:space="preserve">Mão de Obra</t>
          </r>
        </is>
      </c>
      <c r="B5376" s="16" t="inlineStr"/>
      <c r="C5376" s="17" t="inlineStr">
        <is>
          <r>
            <t xml:space="preserve">FONTE</t>
          </r>
        </is>
      </c>
      <c r="D5376" s="17" t="inlineStr">
        <is>
          <r>
            <t xml:space="preserve">UNID</t>
          </r>
        </is>
      </c>
      <c r="E5376" s="17" t="inlineStr">
        <is>
          <r>
            <t xml:space="preserve">COEFICIENTE</t>
          </r>
        </is>
      </c>
      <c r="F5376" s="17" t="inlineStr">
        <is>
          <r>
            <t xml:space="preserve">PREÇO UNITÁRIO</t>
          </r>
        </is>
      </c>
      <c r="G5376" s="17" t="inlineStr">
        <is>
          <r>
            <t xml:space="preserve">TOTAL</t>
          </r>
        </is>
      </c>
    </row>
    <row r="5377" customHeight="1" ht="29">
      <c r="A5377" s="18" t="inlineStr">
        <is>
          <r>
            <t xml:space="preserve">B.01.000.010139</t>
          </r>
        </is>
      </c>
      <c r="B5377" s="19" t="inlineStr">
        <is>
          <r>
            <t xml:space="preserve">Pedreiro</t>
          </r>
        </is>
      </c>
      <c r="C5377" s="18" t="inlineStr">
        <is>
          <r>
            <t xml:space="preserve">SP Obras</t>
          </r>
        </is>
      </c>
      <c r="D5377" s="18" t="inlineStr">
        <is>
          <r>
            <t xml:space="preserve">H</t>
          </r>
        </is>
      </c>
      <c r="E5377" s="20" t="n">
        <v>1.5</v>
      </c>
      <c r="F5377" s="21" t="n">
        <v>24.8727</v>
      </c>
      <c r="G5377" s="21" t="n">
        <f>ROUND(ROUND(E5377,4)*F5377,2)</f>
        <v>37.31</v>
      </c>
    </row>
    <row r="5378" customHeight="1" ht="29">
      <c r="A5378" s="18" t="inlineStr">
        <is>
          <r>
            <t xml:space="preserve">B.01.000.010146</t>
          </r>
        </is>
      </c>
      <c r="B5378" s="19" t="inlineStr">
        <is>
          <r>
            <t xml:space="preserve">Servente</t>
          </r>
        </is>
      </c>
      <c r="C5378" s="18" t="inlineStr">
        <is>
          <r>
            <t xml:space="preserve">SP Obras</t>
          </r>
        </is>
      </c>
      <c r="D5378" s="18" t="inlineStr">
        <is>
          <r>
            <t xml:space="preserve">H</t>
          </r>
        </is>
      </c>
      <c r="E5378" s="20" t="n">
        <v>1.5</v>
      </c>
      <c r="F5378" s="21" t="n">
        <v>20.4363</v>
      </c>
      <c r="G5378" s="21" t="n">
        <f>ROUND(ROUND(E5378,4)*F5378,2)</f>
        <v>30.65</v>
      </c>
    </row>
    <row r="5379" customHeight="1" ht="15">
      <c r="A5379" s="2" t="inlineStr"/>
      <c r="B5379" s="2" t="inlineStr"/>
      <c r="C5379" s="2" t="inlineStr"/>
      <c r="D5379" s="2" t="inlineStr"/>
      <c r="E5379" s="22" t="inlineStr">
        <is>
          <r>
            <t xml:space="preserve">TOTAL Mão de Obra:</t>
          </r>
        </is>
      </c>
      <c r="F5379" s="22" t="inlineStr"/>
      <c r="G5379" s="23" t="n">
        <f>SUM(G5377:G5378)</f>
        <v>67.96</v>
      </c>
    </row>
    <row r="5380" customHeight="1" ht="15">
      <c r="A5380" s="2" t="inlineStr"/>
      <c r="B5380" s="2" t="inlineStr"/>
      <c r="C5380" s="2" t="inlineStr"/>
      <c r="D5380" s="2" t="inlineStr"/>
      <c r="E5380" s="24" t="inlineStr">
        <is>
          <r>
            <t xml:space="preserve">VALOR:</t>
          </r>
        </is>
      </c>
      <c r="F5380" s="24" t="inlineStr"/>
      <c r="G5380" s="25" t="n">
        <f>ROUND(SUM(G5375,G5379),2)</f>
        <v>880.99</v>
      </c>
    </row>
    <row r="5381" customHeight="1" ht="10">
      <c r="A5381" s="2" t="inlineStr"/>
      <c r="B5381" s="2" t="inlineStr"/>
      <c r="C5381" s="2" t="inlineStr"/>
      <c r="D5381" s="2" t="inlineStr"/>
      <c r="E5381" s="14" t="inlineStr"/>
      <c r="F5381" s="14" t="inlineStr"/>
      <c r="G5381" s="14" t="inlineStr"/>
    </row>
    <row r="5382" customHeight="1" ht="20">
      <c r="A5382" s="15" t="inlineStr">
        <is>
          <r>
            <t xml:space="preserve">5.13.10. ​33.10.020​ Tinta látex em massa, inclusive preparo​ (M2)</t>
          </r>
        </is>
      </c>
      <c r="B5382" s="15" t="inlineStr"/>
      <c r="C5382" s="15" t="inlineStr"/>
      <c r="D5382" s="15" t="inlineStr"/>
      <c r="E5382" s="15" t="inlineStr"/>
      <c r="F5382" s="15" t="inlineStr"/>
      <c r="G5382" s="15" t="inlineStr"/>
    </row>
    <row r="5383" customHeight="1" ht="15">
      <c r="A5383" s="16" t="inlineStr">
        <is>
          <r>
            <t xml:space="preserve">Material</t>
          </r>
        </is>
      </c>
      <c r="B5383" s="16" t="inlineStr"/>
      <c r="C5383" s="17" t="inlineStr">
        <is>
          <r>
            <t xml:space="preserve">FONTE</t>
          </r>
        </is>
      </c>
      <c r="D5383" s="17" t="inlineStr">
        <is>
          <r>
            <t xml:space="preserve">UNID</t>
          </r>
        </is>
      </c>
      <c r="E5383" s="17" t="inlineStr">
        <is>
          <r>
            <t xml:space="preserve">COEFICIENTE</t>
          </r>
        </is>
      </c>
      <c r="F5383" s="17" t="inlineStr">
        <is>
          <r>
            <t xml:space="preserve">PREÇO UNITÁRIO</t>
          </r>
        </is>
      </c>
      <c r="G5383" s="17" t="inlineStr">
        <is>
          <r>
            <t xml:space="preserve">TOTAL</t>
          </r>
        </is>
      </c>
    </row>
    <row r="5384" customHeight="1" ht="29">
      <c r="A5384" s="18" t="inlineStr">
        <is>
          <r>
            <t xml:space="preserve">S.04.000.038014</t>
          </r>
        </is>
      </c>
      <c r="B5384" s="19" t="inlineStr">
        <is>
          <r>
            <t xml:space="preserve">Lixa massa/madeira uso geral Norton, Alcar ou equivalente (médias)</t>
          </r>
        </is>
      </c>
      <c r="C5384" s="18" t="inlineStr">
        <is>
          <r>
            <t xml:space="preserve">SP Obras</t>
          </r>
        </is>
      </c>
      <c r="D5384" s="18" t="inlineStr">
        <is>
          <r>
            <t xml:space="preserve">UN</t>
          </r>
        </is>
      </c>
      <c r="E5384" s="20" t="n">
        <v>0.3</v>
      </c>
      <c r="F5384" s="21" t="n">
        <v>0.77</v>
      </c>
      <c r="G5384" s="21" t="n">
        <f>ROUND(ROUND(E5384,4)*F5384,2)</f>
        <v>0.23</v>
      </c>
    </row>
    <row r="5385" customHeight="1" ht="29">
      <c r="A5385" s="18" t="inlineStr">
        <is>
          <r>
            <t xml:space="preserve">J.02.000.037518</t>
          </r>
        </is>
      </c>
      <c r="B5385" s="19" t="inlineStr">
        <is>
          <r>
            <t xml:space="preserve">Selador para tinta acrílica Coral, Suvinil ou equivalente</t>
          </r>
        </is>
      </c>
      <c r="C5385" s="18" t="inlineStr">
        <is>
          <r>
            <t xml:space="preserve">SP Obras</t>
          </r>
        </is>
      </c>
      <c r="D5385" s="18" t="inlineStr">
        <is>
          <r>
            <t xml:space="preserve">L</t>
          </r>
        </is>
      </c>
      <c r="E5385" s="20" t="n">
        <v>0.24</v>
      </c>
      <c r="F5385" s="21" t="n">
        <v>14.15</v>
      </c>
      <c r="G5385" s="21" t="n">
        <f>ROUND(ROUND(E5385,4)*F5385,2)</f>
        <v>3.4</v>
      </c>
    </row>
    <row r="5386" customHeight="1" ht="29">
      <c r="A5386" s="18" t="inlineStr">
        <is>
          <r>
            <t xml:space="preserve">J.02.000.037513</t>
          </r>
        </is>
      </c>
      <c r="B5386" s="19" t="inlineStr">
        <is>
          <r>
            <t xml:space="preserve">Tinta latex, acabamento fosco aveludado, ref. coral 3 em 1 da Coral, rende e cobre muito da Suvinil ou equivalente</t>
          </r>
        </is>
      </c>
      <c r="C5386" s="18" t="inlineStr">
        <is>
          <r>
            <t xml:space="preserve">SP Obras</t>
          </r>
        </is>
      </c>
      <c r="D5386" s="18" t="inlineStr">
        <is>
          <r>
            <t xml:space="preserve">L</t>
          </r>
        </is>
      </c>
      <c r="E5386" s="20" t="n">
        <v>0.25</v>
      </c>
      <c r="F5386" s="21" t="n">
        <v>17.32</v>
      </c>
      <c r="G5386" s="21" t="n">
        <f>ROUND(ROUND(E5386,4)*F5386,2)</f>
        <v>4.33</v>
      </c>
    </row>
    <row r="5387" customHeight="1" ht="15">
      <c r="A5387" s="2" t="inlineStr"/>
      <c r="B5387" s="2" t="inlineStr"/>
      <c r="C5387" s="2" t="inlineStr"/>
      <c r="D5387" s="2" t="inlineStr"/>
      <c r="E5387" s="22" t="inlineStr">
        <is>
          <r>
            <t xml:space="preserve">TOTAL Material:</t>
          </r>
        </is>
      </c>
      <c r="F5387" s="22" t="inlineStr"/>
      <c r="G5387" s="23" t="n">
        <f>SUM(G5384:G5386)</f>
        <v>7.96</v>
      </c>
    </row>
    <row r="5388" customHeight="1" ht="15">
      <c r="A5388" s="16" t="inlineStr">
        <is>
          <r>
            <t xml:space="preserve">Mão de Obra</t>
          </r>
        </is>
      </c>
      <c r="B5388" s="16" t="inlineStr"/>
      <c r="C5388" s="17" t="inlineStr">
        <is>
          <r>
            <t xml:space="preserve">FONTE</t>
          </r>
        </is>
      </c>
      <c r="D5388" s="17" t="inlineStr">
        <is>
          <r>
            <t xml:space="preserve">UNID</t>
          </r>
        </is>
      </c>
      <c r="E5388" s="17" t="inlineStr">
        <is>
          <r>
            <t xml:space="preserve">COEFICIENTE</t>
          </r>
        </is>
      </c>
      <c r="F5388" s="17" t="inlineStr">
        <is>
          <r>
            <t xml:space="preserve">PREÇO UNITÁRIO</t>
          </r>
        </is>
      </c>
      <c r="G5388" s="17" t="inlineStr">
        <is>
          <r>
            <t xml:space="preserve">TOTAL</t>
          </r>
        </is>
      </c>
    </row>
    <row r="5389" customHeight="1" ht="29">
      <c r="A5389" s="18" t="inlineStr">
        <is>
          <r>
            <t xml:space="preserve">B.01.000.010141</t>
          </r>
        </is>
      </c>
      <c r="B5389" s="19" t="inlineStr">
        <is>
          <r>
            <t xml:space="preserve">Ajudante de pintor</t>
          </r>
        </is>
      </c>
      <c r="C5389" s="18" t="inlineStr">
        <is>
          <r>
            <t xml:space="preserve">SP Obras</t>
          </r>
        </is>
      </c>
      <c r="D5389" s="18" t="inlineStr">
        <is>
          <r>
            <t xml:space="preserve">H</t>
          </r>
        </is>
      </c>
      <c r="E5389" s="20" t="n">
        <v>0.4</v>
      </c>
      <c r="F5389" s="21" t="n">
        <v>20.4363</v>
      </c>
      <c r="G5389" s="21" t="n">
        <f>ROUND(ROUND(E5389,4)*F5389,2)</f>
        <v>8.17</v>
      </c>
    </row>
    <row r="5390" customHeight="1" ht="29">
      <c r="A5390" s="18" t="inlineStr">
        <is>
          <r>
            <t xml:space="preserve">B.01.000.010140</t>
          </r>
        </is>
      </c>
      <c r="B5390" s="19" t="inlineStr">
        <is>
          <r>
            <t xml:space="preserve">Pintor</t>
          </r>
        </is>
      </c>
      <c r="C5390" s="18" t="inlineStr">
        <is>
          <r>
            <t xml:space="preserve">SP Obras</t>
          </r>
        </is>
      </c>
      <c r="D5390" s="18" t="inlineStr">
        <is>
          <r>
            <t xml:space="preserve">H</t>
          </r>
        </is>
      </c>
      <c r="E5390" s="20" t="n">
        <v>0.45</v>
      </c>
      <c r="F5390" s="21" t="n">
        <v>29.8021</v>
      </c>
      <c r="G5390" s="21" t="n">
        <f>ROUND(ROUND(E5390,4)*F5390,2)</f>
        <v>13.41</v>
      </c>
    </row>
    <row r="5391" customHeight="1" ht="15">
      <c r="A5391" s="2" t="inlineStr"/>
      <c r="B5391" s="2" t="inlineStr"/>
      <c r="C5391" s="2" t="inlineStr"/>
      <c r="D5391" s="2" t="inlineStr"/>
      <c r="E5391" s="22" t="inlineStr">
        <is>
          <r>
            <t xml:space="preserve">TOTAL Mão de Obra:</t>
          </r>
        </is>
      </c>
      <c r="F5391" s="22" t="inlineStr"/>
      <c r="G5391" s="23" t="n">
        <f>SUM(G5389:G5390)</f>
        <v>21.58</v>
      </c>
    </row>
    <row r="5392" customHeight="1" ht="15">
      <c r="A5392" s="2" t="inlineStr"/>
      <c r="B5392" s="2" t="inlineStr"/>
      <c r="C5392" s="2" t="inlineStr"/>
      <c r="D5392" s="2" t="inlineStr"/>
      <c r="E5392" s="24" t="inlineStr">
        <is>
          <r>
            <t xml:space="preserve">VALOR:</t>
          </r>
        </is>
      </c>
      <c r="F5392" s="24" t="inlineStr"/>
      <c r="G5392" s="25" t="n">
        <f>ROUND(SUM(G5387,G5391),2)</f>
        <v>29.55</v>
      </c>
    </row>
    <row r="5393" customHeight="1" ht="10">
      <c r="A5393" s="2" t="inlineStr"/>
      <c r="B5393" s="2" t="inlineStr"/>
      <c r="C5393" s="2" t="inlineStr"/>
      <c r="D5393" s="2" t="inlineStr"/>
      <c r="E5393" s="14" t="inlineStr"/>
      <c r="F5393" s="14" t="inlineStr"/>
      <c r="G5393" s="14" t="inlineStr"/>
    </row>
    <row r="5394" customHeight="1" ht="20">
      <c r="A5394" s="15" t="inlineStr">
        <is>
          <r>
            <t xml:space="preserve">5.13.11. ​33.10.041​ Esmalte à base de água em massa, inclusive preparo​ (M2)</t>
          </r>
        </is>
      </c>
      <c r="B5394" s="15" t="inlineStr"/>
      <c r="C5394" s="15" t="inlineStr"/>
      <c r="D5394" s="15" t="inlineStr"/>
      <c r="E5394" s="15" t="inlineStr"/>
      <c r="F5394" s="15" t="inlineStr"/>
      <c r="G5394" s="15" t="inlineStr"/>
    </row>
    <row r="5395" customHeight="1" ht="15">
      <c r="A5395" s="16" t="inlineStr">
        <is>
          <r>
            <t xml:space="preserve">Material</t>
          </r>
        </is>
      </c>
      <c r="B5395" s="16" t="inlineStr"/>
      <c r="C5395" s="17" t="inlineStr">
        <is>
          <r>
            <t xml:space="preserve">FONTE</t>
          </r>
        </is>
      </c>
      <c r="D5395" s="17" t="inlineStr">
        <is>
          <r>
            <t xml:space="preserve">UNID</t>
          </r>
        </is>
      </c>
      <c r="E5395" s="17" t="inlineStr">
        <is>
          <r>
            <t xml:space="preserve">COEFICIENTE</t>
          </r>
        </is>
      </c>
      <c r="F5395" s="17" t="inlineStr">
        <is>
          <r>
            <t xml:space="preserve">PREÇO UNITÁRIO</t>
          </r>
        </is>
      </c>
      <c r="G5395" s="17" t="inlineStr">
        <is>
          <r>
            <t xml:space="preserve">TOTAL</t>
          </r>
        </is>
      </c>
    </row>
    <row r="5396" customHeight="1" ht="38">
      <c r="A5396" s="18" t="inlineStr">
        <is>
          <r>
            <t xml:space="preserve">J.02.000.038000</t>
          </r>
        </is>
      </c>
      <c r="B5396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396" s="18" t="inlineStr">
        <is>
          <r>
            <t xml:space="preserve">SP Obras</t>
          </r>
        </is>
      </c>
      <c r="D5396" s="18" t="inlineStr">
        <is>
          <r>
            <t xml:space="preserve">L</t>
          </r>
        </is>
      </c>
      <c r="E5396" s="20" t="n">
        <v>0.1</v>
      </c>
      <c r="F5396" s="21" t="n">
        <v>41.61</v>
      </c>
      <c r="G5396" s="21" t="n">
        <f>ROUND(ROUND(E5396,4)*F5396,2)</f>
        <v>4.16</v>
      </c>
    </row>
    <row r="5397" customHeight="1" ht="29">
      <c r="A5397" s="18" t="inlineStr">
        <is>
          <r>
            <t xml:space="preserve">J.01.000.038040</t>
          </r>
        </is>
      </c>
      <c r="B5397" s="19" t="inlineStr">
        <is>
          <r>
            <t xml:space="preserve">Lixa d´água, ref. Norton n° 80, Aquaflex ou equivalente</t>
          </r>
        </is>
      </c>
      <c r="C5397" s="18" t="inlineStr">
        <is>
          <r>
            <t xml:space="preserve">SP Obras</t>
          </r>
        </is>
      </c>
      <c r="D5397" s="18" t="inlineStr">
        <is>
          <r>
            <t xml:space="preserve">UN</t>
          </r>
        </is>
      </c>
      <c r="E5397" s="20" t="n">
        <v>0.3</v>
      </c>
      <c r="F5397" s="21" t="n">
        <v>2.17</v>
      </c>
      <c r="G5397" s="21" t="n">
        <f>ROUND(ROUND(E5397,4)*F5397,2)</f>
        <v>0.65</v>
      </c>
    </row>
    <row r="5398" customHeight="1" ht="38">
      <c r="A5398" s="18" t="inlineStr">
        <is>
          <r>
            <t xml:space="preserve">J.02.000.028058</t>
          </r>
        </is>
      </c>
      <c r="B5398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398" s="18" t="inlineStr">
        <is>
          <r>
            <t xml:space="preserve">SP Obras</t>
          </r>
        </is>
      </c>
      <c r="D5398" s="18" t="inlineStr">
        <is>
          <r>
            <t xml:space="preserve">L</t>
          </r>
        </is>
      </c>
      <c r="E5398" s="20" t="n">
        <v>0.25</v>
      </c>
      <c r="F5398" s="21" t="n">
        <v>39.44</v>
      </c>
      <c r="G5398" s="21" t="n">
        <f>ROUND(ROUND(E5398,4)*F5398,2)</f>
        <v>9.86</v>
      </c>
    </row>
    <row r="5399" customHeight="1" ht="15">
      <c r="A5399" s="2" t="inlineStr"/>
      <c r="B5399" s="2" t="inlineStr"/>
      <c r="C5399" s="2" t="inlineStr"/>
      <c r="D5399" s="2" t="inlineStr"/>
      <c r="E5399" s="22" t="inlineStr">
        <is>
          <r>
            <t xml:space="preserve">TOTAL Material:</t>
          </r>
        </is>
      </c>
      <c r="F5399" s="22" t="inlineStr"/>
      <c r="G5399" s="23" t="n">
        <f>SUM(G5396:G5398)</f>
        <v>14.67</v>
      </c>
    </row>
    <row r="5400" customHeight="1" ht="15">
      <c r="A5400" s="16" t="inlineStr">
        <is>
          <r>
            <t xml:space="preserve">Mão de Obra</t>
          </r>
        </is>
      </c>
      <c r="B5400" s="16" t="inlineStr"/>
      <c r="C5400" s="17" t="inlineStr">
        <is>
          <r>
            <t xml:space="preserve">FONTE</t>
          </r>
        </is>
      </c>
      <c r="D5400" s="17" t="inlineStr">
        <is>
          <r>
            <t xml:space="preserve">UNID</t>
          </r>
        </is>
      </c>
      <c r="E5400" s="17" t="inlineStr">
        <is>
          <r>
            <t xml:space="preserve">COEFICIENTE</t>
          </r>
        </is>
      </c>
      <c r="F5400" s="17" t="inlineStr">
        <is>
          <r>
            <t xml:space="preserve">PREÇO UNITÁRIO</t>
          </r>
        </is>
      </c>
      <c r="G5400" s="17" t="inlineStr">
        <is>
          <r>
            <t xml:space="preserve">TOTAL</t>
          </r>
        </is>
      </c>
    </row>
    <row r="5401" customHeight="1" ht="29">
      <c r="A5401" s="18" t="inlineStr">
        <is>
          <r>
            <t xml:space="preserve">B.01.000.010141</t>
          </r>
        </is>
      </c>
      <c r="B5401" s="19" t="inlineStr">
        <is>
          <r>
            <t xml:space="preserve">Ajudante de pintor</t>
          </r>
        </is>
      </c>
      <c r="C5401" s="18" t="inlineStr">
        <is>
          <r>
            <t xml:space="preserve">SP Obras</t>
          </r>
        </is>
      </c>
      <c r="D5401" s="18" t="inlineStr">
        <is>
          <r>
            <t xml:space="preserve">H</t>
          </r>
        </is>
      </c>
      <c r="E5401" s="20" t="n">
        <v>0.4</v>
      </c>
      <c r="F5401" s="21" t="n">
        <v>20.4363</v>
      </c>
      <c r="G5401" s="21" t="n">
        <f>ROUND(ROUND(E5401,4)*F5401,2)</f>
        <v>8.17</v>
      </c>
    </row>
    <row r="5402" customHeight="1" ht="29">
      <c r="A5402" s="18" t="inlineStr">
        <is>
          <r>
            <t xml:space="preserve">B.01.000.010140</t>
          </r>
        </is>
      </c>
      <c r="B5402" s="19" t="inlineStr">
        <is>
          <r>
            <t xml:space="preserve">Pintor</t>
          </r>
        </is>
      </c>
      <c r="C5402" s="18" t="inlineStr">
        <is>
          <r>
            <t xml:space="preserve">SP Obras</t>
          </r>
        </is>
      </c>
      <c r="D5402" s="18" t="inlineStr">
        <is>
          <r>
            <t xml:space="preserve">H</t>
          </r>
        </is>
      </c>
      <c r="E5402" s="20" t="n">
        <v>0.45</v>
      </c>
      <c r="F5402" s="21" t="n">
        <v>29.8021</v>
      </c>
      <c r="G5402" s="21" t="n">
        <f>ROUND(ROUND(E5402,4)*F5402,2)</f>
        <v>13.41</v>
      </c>
    </row>
    <row r="5403" customHeight="1" ht="15">
      <c r="A5403" s="2" t="inlineStr"/>
      <c r="B5403" s="2" t="inlineStr"/>
      <c r="C5403" s="2" t="inlineStr"/>
      <c r="D5403" s="2" t="inlineStr"/>
      <c r="E5403" s="22" t="inlineStr">
        <is>
          <r>
            <t xml:space="preserve">TOTAL Mão de Obra:</t>
          </r>
        </is>
      </c>
      <c r="F5403" s="22" t="inlineStr"/>
      <c r="G5403" s="23" t="n">
        <f>SUM(G5401:G5402)</f>
        <v>21.58</v>
      </c>
    </row>
    <row r="5404" customHeight="1" ht="15">
      <c r="A5404" s="2" t="inlineStr"/>
      <c r="B5404" s="2" t="inlineStr"/>
      <c r="C5404" s="2" t="inlineStr"/>
      <c r="D5404" s="2" t="inlineStr"/>
      <c r="E5404" s="24" t="inlineStr">
        <is>
          <r>
            <t xml:space="preserve">VALOR:</t>
          </r>
        </is>
      </c>
      <c r="F5404" s="24" t="inlineStr"/>
      <c r="G5404" s="25" t="n">
        <f>ROUND(SUM(G5399,G5403),2)</f>
        <v>36.26</v>
      </c>
    </row>
    <row r="5405" customHeight="1" ht="10">
      <c r="A5405" s="2" t="inlineStr"/>
      <c r="B5405" s="2" t="inlineStr"/>
      <c r="C5405" s="2" t="inlineStr"/>
      <c r="D5405" s="2" t="inlineStr"/>
      <c r="E5405" s="14" t="inlineStr"/>
      <c r="F5405" s="14" t="inlineStr"/>
      <c r="G5405" s="14" t="inlineStr"/>
    </row>
    <row r="5406" customHeight="1" ht="20">
      <c r="A5406" s="15" t="inlineStr">
        <is>
          <r>
            <t xml:space="preserve">5.13.12. ​33.11.050​ Esmalte à base água em superfície metálica, inclusive preparo​ (M2)</t>
          </r>
        </is>
      </c>
      <c r="B5406" s="15" t="inlineStr"/>
      <c r="C5406" s="15" t="inlineStr"/>
      <c r="D5406" s="15" t="inlineStr"/>
      <c r="E5406" s="15" t="inlineStr"/>
      <c r="F5406" s="15" t="inlineStr"/>
      <c r="G5406" s="15" t="inlineStr"/>
    </row>
    <row r="5407" customHeight="1" ht="15">
      <c r="A5407" s="16" t="inlineStr">
        <is>
          <r>
            <t xml:space="preserve">Material</t>
          </r>
        </is>
      </c>
      <c r="B5407" s="16" t="inlineStr"/>
      <c r="C5407" s="17" t="inlineStr">
        <is>
          <r>
            <t xml:space="preserve">FONTE</t>
          </r>
        </is>
      </c>
      <c r="D5407" s="17" t="inlineStr">
        <is>
          <r>
            <t xml:space="preserve">UNID</t>
          </r>
        </is>
      </c>
      <c r="E5407" s="17" t="inlineStr">
        <is>
          <r>
            <t xml:space="preserve">COEFICIENTE</t>
          </r>
        </is>
      </c>
      <c r="F5407" s="17" t="inlineStr">
        <is>
          <r>
            <t xml:space="preserve">PREÇO UNITÁRIO</t>
          </r>
        </is>
      </c>
      <c r="G5407" s="17" t="inlineStr">
        <is>
          <r>
            <t xml:space="preserve">TOTAL</t>
          </r>
        </is>
      </c>
    </row>
    <row r="5408" customHeight="1" ht="38">
      <c r="A5408" s="18" t="inlineStr">
        <is>
          <r>
            <t xml:space="preserve">J.02.000.038000</t>
          </r>
        </is>
      </c>
      <c r="B5408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408" s="18" t="inlineStr">
        <is>
          <r>
            <t xml:space="preserve">SP Obras</t>
          </r>
        </is>
      </c>
      <c r="D5408" s="18" t="inlineStr">
        <is>
          <r>
            <t xml:space="preserve">L</t>
          </r>
        </is>
      </c>
      <c r="E5408" s="20" t="n">
        <v>0.2</v>
      </c>
      <c r="F5408" s="21" t="n">
        <v>41.61</v>
      </c>
      <c r="G5408" s="21" t="n">
        <f>ROUND(ROUND(E5408,4)*F5408,2)</f>
        <v>8.32</v>
      </c>
    </row>
    <row r="5409" customHeight="1" ht="29">
      <c r="A5409" s="18" t="inlineStr">
        <is>
          <r>
            <t xml:space="preserve">J.01.000.038040</t>
          </r>
        </is>
      </c>
      <c r="B5409" s="19" t="inlineStr">
        <is>
          <r>
            <t xml:space="preserve">Lixa d´água, ref. Norton n° 80, Aquaflex ou equivalente</t>
          </r>
        </is>
      </c>
      <c r="C5409" s="18" t="inlineStr">
        <is>
          <r>
            <t xml:space="preserve">SP Obras</t>
          </r>
        </is>
      </c>
      <c r="D5409" s="18" t="inlineStr">
        <is>
          <r>
            <t xml:space="preserve">UN</t>
          </r>
        </is>
      </c>
      <c r="E5409" s="20" t="n">
        <v>0.3</v>
      </c>
      <c r="F5409" s="21" t="n">
        <v>2.17</v>
      </c>
      <c r="G5409" s="21" t="n">
        <f>ROUND(ROUND(E5409,4)*F5409,2)</f>
        <v>0.65</v>
      </c>
    </row>
    <row r="5410" customHeight="1" ht="38">
      <c r="A5410" s="18" t="inlineStr">
        <is>
          <r>
            <t xml:space="preserve">J.02.000.028058</t>
          </r>
        </is>
      </c>
      <c r="B5410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410" s="18" t="inlineStr">
        <is>
          <r>
            <t xml:space="preserve">SP Obras</t>
          </r>
        </is>
      </c>
      <c r="D5410" s="18" t="inlineStr">
        <is>
          <r>
            <t xml:space="preserve">L</t>
          </r>
        </is>
      </c>
      <c r="E5410" s="20" t="n">
        <v>0.25</v>
      </c>
      <c r="F5410" s="21" t="n">
        <v>39.44</v>
      </c>
      <c r="G5410" s="21" t="n">
        <f>ROUND(ROUND(E5410,4)*F5410,2)</f>
        <v>9.86</v>
      </c>
    </row>
    <row r="5411" customHeight="1" ht="15">
      <c r="A5411" s="2" t="inlineStr"/>
      <c r="B5411" s="2" t="inlineStr"/>
      <c r="C5411" s="2" t="inlineStr"/>
      <c r="D5411" s="2" t="inlineStr"/>
      <c r="E5411" s="22" t="inlineStr">
        <is>
          <r>
            <t xml:space="preserve">TOTAL Material:</t>
          </r>
        </is>
      </c>
      <c r="F5411" s="22" t="inlineStr"/>
      <c r="G5411" s="23" t="n">
        <f>SUM(G5408:G5410)</f>
        <v>18.83</v>
      </c>
    </row>
    <row r="5412" customHeight="1" ht="15">
      <c r="A5412" s="16" t="inlineStr">
        <is>
          <r>
            <t xml:space="preserve">Mão de Obra</t>
          </r>
        </is>
      </c>
      <c r="B5412" s="16" t="inlineStr"/>
      <c r="C5412" s="17" t="inlineStr">
        <is>
          <r>
            <t xml:space="preserve">FONTE</t>
          </r>
        </is>
      </c>
      <c r="D5412" s="17" t="inlineStr">
        <is>
          <r>
            <t xml:space="preserve">UNID</t>
          </r>
        </is>
      </c>
      <c r="E5412" s="17" t="inlineStr">
        <is>
          <r>
            <t xml:space="preserve">COEFICIENTE</t>
          </r>
        </is>
      </c>
      <c r="F5412" s="17" t="inlineStr">
        <is>
          <r>
            <t xml:space="preserve">PREÇO UNITÁRIO</t>
          </r>
        </is>
      </c>
      <c r="G5412" s="17" t="inlineStr">
        <is>
          <r>
            <t xml:space="preserve">TOTAL</t>
          </r>
        </is>
      </c>
    </row>
    <row r="5413" customHeight="1" ht="29">
      <c r="A5413" s="18" t="inlineStr">
        <is>
          <r>
            <t xml:space="preserve">B.01.000.010141</t>
          </r>
        </is>
      </c>
      <c r="B5413" s="19" t="inlineStr">
        <is>
          <r>
            <t xml:space="preserve">Ajudante de pintor</t>
          </r>
        </is>
      </c>
      <c r="C5413" s="18" t="inlineStr">
        <is>
          <r>
            <t xml:space="preserve">SP Obras</t>
          </r>
        </is>
      </c>
      <c r="D5413" s="18" t="inlineStr">
        <is>
          <r>
            <t xml:space="preserve">H</t>
          </r>
        </is>
      </c>
      <c r="E5413" s="20" t="n">
        <v>0.6</v>
      </c>
      <c r="F5413" s="21" t="n">
        <v>20.4363</v>
      </c>
      <c r="G5413" s="21" t="n">
        <f>ROUND(ROUND(E5413,4)*F5413,2)</f>
        <v>12.26</v>
      </c>
    </row>
    <row r="5414" customHeight="1" ht="29">
      <c r="A5414" s="18" t="inlineStr">
        <is>
          <r>
            <t xml:space="preserve">B.01.000.010140</t>
          </r>
        </is>
      </c>
      <c r="B5414" s="19" t="inlineStr">
        <is>
          <r>
            <t xml:space="preserve">Pintor</t>
          </r>
        </is>
      </c>
      <c r="C5414" s="18" t="inlineStr">
        <is>
          <r>
            <t xml:space="preserve">SP Obras</t>
          </r>
        </is>
      </c>
      <c r="D5414" s="18" t="inlineStr">
        <is>
          <r>
            <t xml:space="preserve">H</t>
          </r>
        </is>
      </c>
      <c r="E5414" s="20" t="n">
        <v>0.6</v>
      </c>
      <c r="F5414" s="21" t="n">
        <v>29.8021</v>
      </c>
      <c r="G5414" s="21" t="n">
        <f>ROUND(ROUND(E5414,4)*F5414,2)</f>
        <v>17.88</v>
      </c>
    </row>
    <row r="5415" customHeight="1" ht="15">
      <c r="A5415" s="2" t="inlineStr"/>
      <c r="B5415" s="2" t="inlineStr"/>
      <c r="C5415" s="2" t="inlineStr"/>
      <c r="D5415" s="2" t="inlineStr"/>
      <c r="E5415" s="22" t="inlineStr">
        <is>
          <r>
            <t xml:space="preserve">TOTAL Mão de Obra:</t>
          </r>
        </is>
      </c>
      <c r="F5415" s="22" t="inlineStr"/>
      <c r="G5415" s="23" t="n">
        <f>SUM(G5413:G5414)</f>
        <v>30.14</v>
      </c>
    </row>
    <row r="5416" customHeight="1" ht="15">
      <c r="A5416" s="2" t="inlineStr"/>
      <c r="B5416" s="2" t="inlineStr"/>
      <c r="C5416" s="2" t="inlineStr"/>
      <c r="D5416" s="2" t="inlineStr"/>
      <c r="E5416" s="24" t="inlineStr">
        <is>
          <r>
            <t xml:space="preserve">VALOR:</t>
          </r>
        </is>
      </c>
      <c r="F5416" s="24" t="inlineStr"/>
      <c r="G5416" s="25" t="n">
        <f>ROUND(SUM(G5411,G5415),2)</f>
        <v>48.97</v>
      </c>
    </row>
    <row r="5417" customHeight="1" ht="10">
      <c r="A5417" s="2" t="inlineStr"/>
      <c r="B5417" s="2" t="inlineStr"/>
      <c r="C5417" s="2" t="inlineStr"/>
      <c r="D5417" s="2" t="inlineStr"/>
      <c r="E5417" s="14" t="inlineStr"/>
      <c r="F5417" s="14" t="inlineStr"/>
      <c r="G5417" s="14" t="inlineStr"/>
    </row>
    <row r="5418" customHeight="1" ht="20">
      <c r="A5418" s="15" t="inlineStr">
        <is>
          <r>
            <t xml:space="preserve">5.14.1. ​03.04.020​ Demolição manual de revestimento cerâmico, incluindo a base​ (M2)</t>
          </r>
        </is>
      </c>
      <c r="B5418" s="15" t="inlineStr"/>
      <c r="C5418" s="15" t="inlineStr"/>
      <c r="D5418" s="15" t="inlineStr"/>
      <c r="E5418" s="15" t="inlineStr"/>
      <c r="F5418" s="15" t="inlineStr"/>
      <c r="G5418" s="15" t="inlineStr"/>
    </row>
    <row r="5419" customHeight="1" ht="15">
      <c r="A5419" s="16" t="inlineStr">
        <is>
          <r>
            <t xml:space="preserve">Mão de Obra</t>
          </r>
        </is>
      </c>
      <c r="B5419" s="16" t="inlineStr"/>
      <c r="C5419" s="17" t="inlineStr">
        <is>
          <r>
            <t xml:space="preserve">FONTE</t>
          </r>
        </is>
      </c>
      <c r="D5419" s="17" t="inlineStr">
        <is>
          <r>
            <t xml:space="preserve">UNID</t>
          </r>
        </is>
      </c>
      <c r="E5419" s="17" t="inlineStr">
        <is>
          <r>
            <t xml:space="preserve">COEFICIENTE</t>
          </r>
        </is>
      </c>
      <c r="F5419" s="17" t="inlineStr">
        <is>
          <r>
            <t xml:space="preserve">PREÇO UNITÁRIO</t>
          </r>
        </is>
      </c>
      <c r="G5419" s="17" t="inlineStr">
        <is>
          <r>
            <t xml:space="preserve">TOTAL</t>
          </r>
        </is>
      </c>
    </row>
    <row r="5420" customHeight="1" ht="29">
      <c r="A5420" s="18" t="inlineStr">
        <is>
          <r>
            <t xml:space="preserve">B.01.000.010146</t>
          </r>
        </is>
      </c>
      <c r="B5420" s="19" t="inlineStr">
        <is>
          <r>
            <t xml:space="preserve">Servente</t>
          </r>
        </is>
      </c>
      <c r="C5420" s="18" t="inlineStr">
        <is>
          <r>
            <t xml:space="preserve">SP Obras</t>
          </r>
        </is>
      </c>
      <c r="D5420" s="18" t="inlineStr">
        <is>
          <r>
            <t xml:space="preserve">H</t>
          </r>
        </is>
      </c>
      <c r="E5420" s="20" t="n">
        <v>0.6</v>
      </c>
      <c r="F5420" s="21" t="n">
        <v>20.4363</v>
      </c>
      <c r="G5420" s="21" t="n">
        <f>ROUND(ROUND(E5420,4)*F5420,2)</f>
        <v>12.26</v>
      </c>
    </row>
    <row r="5421" customHeight="1" ht="15">
      <c r="A5421" s="2" t="inlineStr"/>
      <c r="B5421" s="2" t="inlineStr"/>
      <c r="C5421" s="2" t="inlineStr"/>
      <c r="D5421" s="2" t="inlineStr"/>
      <c r="E5421" s="22" t="inlineStr">
        <is>
          <r>
            <t xml:space="preserve">TOTAL Mão de Obra:</t>
          </r>
        </is>
      </c>
      <c r="F5421" s="22" t="inlineStr"/>
      <c r="G5421" s="23" t="n">
        <f>SUM(G5420:G5420)</f>
        <v>12.26</v>
      </c>
    </row>
    <row r="5422" customHeight="1" ht="15">
      <c r="A5422" s="2" t="inlineStr"/>
      <c r="B5422" s="2" t="inlineStr"/>
      <c r="C5422" s="2" t="inlineStr"/>
      <c r="D5422" s="2" t="inlineStr"/>
      <c r="E5422" s="24" t="inlineStr">
        <is>
          <r>
            <t xml:space="preserve">VALOR:</t>
          </r>
        </is>
      </c>
      <c r="F5422" s="24" t="inlineStr"/>
      <c r="G5422" s="25" t="n">
        <f>ROUND(SUM(G5421),2)</f>
        <v>12.26</v>
      </c>
    </row>
    <row r="5423" customHeight="1" ht="10">
      <c r="A5423" s="2" t="inlineStr"/>
      <c r="B5423" s="2" t="inlineStr"/>
      <c r="C5423" s="2" t="inlineStr"/>
      <c r="D5423" s="2" t="inlineStr"/>
      <c r="E5423" s="14" t="inlineStr"/>
      <c r="F5423" s="14" t="inlineStr"/>
      <c r="G5423" s="14" t="inlineStr"/>
    </row>
    <row r="5424" customHeight="1" ht="20">
      <c r="A5424" s="15" t="inlineStr">
        <is>
          <r>
            <t xml:space="preserve">5.14.2. ​03.04.040​ Demolição manual de rodapé, soleira ou peitoril, em material cerâmico e/ou ladrilho hidráulico, incluindo a base​ (M)</t>
          </r>
        </is>
      </c>
      <c r="B5424" s="15" t="inlineStr"/>
      <c r="C5424" s="15" t="inlineStr"/>
      <c r="D5424" s="15" t="inlineStr"/>
      <c r="E5424" s="15" t="inlineStr"/>
      <c r="F5424" s="15" t="inlineStr"/>
      <c r="G5424" s="15" t="inlineStr"/>
    </row>
    <row r="5425" customHeight="1" ht="15">
      <c r="A5425" s="16" t="inlineStr">
        <is>
          <r>
            <t xml:space="preserve">Mão de Obra</t>
          </r>
        </is>
      </c>
      <c r="B5425" s="16" t="inlineStr"/>
      <c r="C5425" s="17" t="inlineStr">
        <is>
          <r>
            <t xml:space="preserve">FONTE</t>
          </r>
        </is>
      </c>
      <c r="D5425" s="17" t="inlineStr">
        <is>
          <r>
            <t xml:space="preserve">UNID</t>
          </r>
        </is>
      </c>
      <c r="E5425" s="17" t="inlineStr">
        <is>
          <r>
            <t xml:space="preserve">COEFICIENTE</t>
          </r>
        </is>
      </c>
      <c r="F5425" s="17" t="inlineStr">
        <is>
          <r>
            <t xml:space="preserve">PREÇO UNITÁRIO</t>
          </r>
        </is>
      </c>
      <c r="G5425" s="17" t="inlineStr">
        <is>
          <r>
            <t xml:space="preserve">TOTAL</t>
          </r>
        </is>
      </c>
    </row>
    <row r="5426" customHeight="1" ht="29">
      <c r="A5426" s="18" t="inlineStr">
        <is>
          <r>
            <t xml:space="preserve">B.01.000.010146</t>
          </r>
        </is>
      </c>
      <c r="B5426" s="19" t="inlineStr">
        <is>
          <r>
            <t xml:space="preserve">Servente</t>
          </r>
        </is>
      </c>
      <c r="C5426" s="18" t="inlineStr">
        <is>
          <r>
            <t xml:space="preserve">SP Obras</t>
          </r>
        </is>
      </c>
      <c r="D5426" s="18" t="inlineStr">
        <is>
          <r>
            <t xml:space="preserve">H</t>
          </r>
        </is>
      </c>
      <c r="E5426" s="20" t="n">
        <v>0.15</v>
      </c>
      <c r="F5426" s="21" t="n">
        <v>20.4363</v>
      </c>
      <c r="G5426" s="21" t="n">
        <f>ROUND(ROUND(E5426,4)*F5426,2)</f>
        <v>3.07</v>
      </c>
    </row>
    <row r="5427" customHeight="1" ht="15">
      <c r="A5427" s="2" t="inlineStr"/>
      <c r="B5427" s="2" t="inlineStr"/>
      <c r="C5427" s="2" t="inlineStr"/>
      <c r="D5427" s="2" t="inlineStr"/>
      <c r="E5427" s="22" t="inlineStr">
        <is>
          <r>
            <t xml:space="preserve">TOTAL Mão de Obra:</t>
          </r>
        </is>
      </c>
      <c r="F5427" s="22" t="inlineStr"/>
      <c r="G5427" s="23" t="n">
        <f>SUM(G5426:G5426)</f>
        <v>3.07</v>
      </c>
    </row>
    <row r="5428" customHeight="1" ht="15">
      <c r="A5428" s="2" t="inlineStr"/>
      <c r="B5428" s="2" t="inlineStr"/>
      <c r="C5428" s="2" t="inlineStr"/>
      <c r="D5428" s="2" t="inlineStr"/>
      <c r="E5428" s="24" t="inlineStr">
        <is>
          <r>
            <t xml:space="preserve">VALOR:</t>
          </r>
        </is>
      </c>
      <c r="F5428" s="24" t="inlineStr"/>
      <c r="G5428" s="25" t="n">
        <f>ROUND(SUM(G5427),2)</f>
        <v>3.07</v>
      </c>
    </row>
    <row r="5429" customHeight="1" ht="10">
      <c r="A5429" s="2" t="inlineStr"/>
      <c r="B5429" s="2" t="inlineStr"/>
      <c r="C5429" s="2" t="inlineStr"/>
      <c r="D5429" s="2" t="inlineStr"/>
      <c r="E5429" s="14" t="inlineStr"/>
      <c r="F5429" s="14" t="inlineStr"/>
      <c r="G5429" s="14" t="inlineStr"/>
    </row>
    <row r="5430" customHeight="1" ht="20">
      <c r="A5430" s="15" t="inlineStr">
        <is>
          <r>
            <t xml:space="preserve">5.14.3. ​04.01.060​ Retirada de divisória em placa de concreto, granito, granilite ou mármore​ (M2)</t>
          </r>
        </is>
      </c>
      <c r="B5430" s="15" t="inlineStr"/>
      <c r="C5430" s="15" t="inlineStr"/>
      <c r="D5430" s="15" t="inlineStr"/>
      <c r="E5430" s="15" t="inlineStr"/>
      <c r="F5430" s="15" t="inlineStr"/>
      <c r="G5430" s="15" t="inlineStr"/>
    </row>
    <row r="5431" customHeight="1" ht="15">
      <c r="A5431" s="16" t="inlineStr">
        <is>
          <r>
            <t xml:space="preserve">Mão de Obra</t>
          </r>
        </is>
      </c>
      <c r="B5431" s="16" t="inlineStr"/>
      <c r="C5431" s="17" t="inlineStr">
        <is>
          <r>
            <t xml:space="preserve">FONTE</t>
          </r>
        </is>
      </c>
      <c r="D5431" s="17" t="inlineStr">
        <is>
          <r>
            <t xml:space="preserve">UNID</t>
          </r>
        </is>
      </c>
      <c r="E5431" s="17" t="inlineStr">
        <is>
          <r>
            <t xml:space="preserve">COEFICIENTE</t>
          </r>
        </is>
      </c>
      <c r="F5431" s="17" t="inlineStr">
        <is>
          <r>
            <t xml:space="preserve">PREÇO UNITÁRIO</t>
          </r>
        </is>
      </c>
      <c r="G5431" s="17" t="inlineStr">
        <is>
          <r>
            <t xml:space="preserve">TOTAL</t>
          </r>
        </is>
      </c>
    </row>
    <row r="5432" customHeight="1" ht="29">
      <c r="A5432" s="18" t="inlineStr">
        <is>
          <r>
            <t xml:space="preserve">B.01.000.010139</t>
          </r>
        </is>
      </c>
      <c r="B5432" s="19" t="inlineStr">
        <is>
          <r>
            <t xml:space="preserve">Pedreiro</t>
          </r>
        </is>
      </c>
      <c r="C5432" s="18" t="inlineStr">
        <is>
          <r>
            <t xml:space="preserve">SP Obras</t>
          </r>
        </is>
      </c>
      <c r="D5432" s="18" t="inlineStr">
        <is>
          <r>
            <t xml:space="preserve">H</t>
          </r>
        </is>
      </c>
      <c r="E5432" s="20" t="n">
        <v>0.8</v>
      </c>
      <c r="F5432" s="21" t="n">
        <v>24.8727</v>
      </c>
      <c r="G5432" s="21" t="n">
        <f>ROUND(ROUND(E5432,4)*F5432,2)</f>
        <v>19.9</v>
      </c>
    </row>
    <row r="5433" customHeight="1" ht="15">
      <c r="A5433" s="2" t="inlineStr"/>
      <c r="B5433" s="2" t="inlineStr"/>
      <c r="C5433" s="2" t="inlineStr"/>
      <c r="D5433" s="2" t="inlineStr"/>
      <c r="E5433" s="22" t="inlineStr">
        <is>
          <r>
            <t xml:space="preserve">TOTAL Mão de Obra:</t>
          </r>
        </is>
      </c>
      <c r="F5433" s="22" t="inlineStr"/>
      <c r="G5433" s="23" t="n">
        <f>SUM(G5432:G5432)</f>
        <v>19.9</v>
      </c>
    </row>
    <row r="5434" customHeight="1" ht="15">
      <c r="A5434" s="2" t="inlineStr"/>
      <c r="B5434" s="2" t="inlineStr"/>
      <c r="C5434" s="2" t="inlineStr"/>
      <c r="D5434" s="2" t="inlineStr"/>
      <c r="E5434" s="24" t="inlineStr">
        <is>
          <r>
            <t xml:space="preserve">VALOR:</t>
          </r>
        </is>
      </c>
      <c r="F5434" s="24" t="inlineStr"/>
      <c r="G5434" s="25" t="n">
        <f>ROUND(SUM(G5433),2)</f>
        <v>19.9</v>
      </c>
    </row>
    <row r="5435" customHeight="1" ht="10">
      <c r="A5435" s="2" t="inlineStr"/>
      <c r="B5435" s="2" t="inlineStr"/>
      <c r="C5435" s="2" t="inlineStr"/>
      <c r="D5435" s="2" t="inlineStr"/>
      <c r="E5435" s="14" t="inlineStr"/>
      <c r="F5435" s="14" t="inlineStr"/>
      <c r="G5435" s="14" t="inlineStr"/>
    </row>
    <row r="5436" customHeight="1" ht="20">
      <c r="A5436" s="15" t="inlineStr">
        <is>
          <r>
            <t xml:space="preserve">5.14.4. ​04.11.020​ Retirada de aparelho sanitário incluindo acessórios​ (UN)</t>
          </r>
        </is>
      </c>
      <c r="B5436" s="15" t="inlineStr"/>
      <c r="C5436" s="15" t="inlineStr"/>
      <c r="D5436" s="15" t="inlineStr"/>
      <c r="E5436" s="15" t="inlineStr"/>
      <c r="F5436" s="15" t="inlineStr"/>
      <c r="G5436" s="15" t="inlineStr"/>
    </row>
    <row r="5437" customHeight="1" ht="15">
      <c r="A5437" s="16" t="inlineStr">
        <is>
          <r>
            <t xml:space="preserve">Mão de Obra</t>
          </r>
        </is>
      </c>
      <c r="B5437" s="16" t="inlineStr"/>
      <c r="C5437" s="17" t="inlineStr">
        <is>
          <r>
            <t xml:space="preserve">FONTE</t>
          </r>
        </is>
      </c>
      <c r="D5437" s="17" t="inlineStr">
        <is>
          <r>
            <t xml:space="preserve">UNID</t>
          </r>
        </is>
      </c>
      <c r="E5437" s="17" t="inlineStr">
        <is>
          <r>
            <t xml:space="preserve">COEFICIENTE</t>
          </r>
        </is>
      </c>
      <c r="F5437" s="17" t="inlineStr">
        <is>
          <r>
            <t xml:space="preserve">PREÇO UNITÁRIO</t>
          </r>
        </is>
      </c>
      <c r="G5437" s="17" t="inlineStr">
        <is>
          <r>
            <t xml:space="preserve">TOTAL</t>
          </r>
        </is>
      </c>
    </row>
    <row r="5438" customHeight="1" ht="29">
      <c r="A5438" s="18" t="inlineStr">
        <is>
          <r>
            <t xml:space="preserve">B.01.000.010118</t>
          </r>
        </is>
      </c>
      <c r="B5438" s="19" t="inlineStr">
        <is>
          <r>
            <t xml:space="preserve">Encanador</t>
          </r>
        </is>
      </c>
      <c r="C5438" s="18" t="inlineStr">
        <is>
          <r>
            <t xml:space="preserve">SP Obras</t>
          </r>
        </is>
      </c>
      <c r="D5438" s="18" t="inlineStr">
        <is>
          <r>
            <t xml:space="preserve">H</t>
          </r>
        </is>
      </c>
      <c r="E5438" s="20" t="n">
        <v>1.5</v>
      </c>
      <c r="F5438" s="21" t="n">
        <v>29.8021</v>
      </c>
      <c r="G5438" s="21" t="n">
        <f>ROUND(ROUND(E5438,4)*F5438,2)</f>
        <v>44.7</v>
      </c>
    </row>
    <row r="5439" customHeight="1" ht="15">
      <c r="A5439" s="2" t="inlineStr"/>
      <c r="B5439" s="2" t="inlineStr"/>
      <c r="C5439" s="2" t="inlineStr"/>
      <c r="D5439" s="2" t="inlineStr"/>
      <c r="E5439" s="22" t="inlineStr">
        <is>
          <r>
            <t xml:space="preserve">TOTAL Mão de Obra:</t>
          </r>
        </is>
      </c>
      <c r="F5439" s="22" t="inlineStr"/>
      <c r="G5439" s="23" t="n">
        <f>SUM(G5438:G5438)</f>
        <v>44.7</v>
      </c>
    </row>
    <row r="5440" customHeight="1" ht="15">
      <c r="A5440" s="2" t="inlineStr"/>
      <c r="B5440" s="2" t="inlineStr"/>
      <c r="C5440" s="2" t="inlineStr"/>
      <c r="D5440" s="2" t="inlineStr"/>
      <c r="E5440" s="24" t="inlineStr">
        <is>
          <r>
            <t xml:space="preserve">VALOR:</t>
          </r>
        </is>
      </c>
      <c r="F5440" s="24" t="inlineStr"/>
      <c r="G5440" s="25" t="n">
        <f>ROUND(SUM(G5439),2)</f>
        <v>44.7</v>
      </c>
    </row>
    <row r="5441" customHeight="1" ht="10">
      <c r="A5441" s="2" t="inlineStr"/>
      <c r="B5441" s="2" t="inlineStr"/>
      <c r="C5441" s="2" t="inlineStr"/>
      <c r="D5441" s="2" t="inlineStr"/>
      <c r="E5441" s="14" t="inlineStr"/>
      <c r="F5441" s="14" t="inlineStr"/>
      <c r="G5441" s="14" t="inlineStr"/>
    </row>
    <row r="5442" customHeight="1" ht="20">
      <c r="A5442" s="15" t="inlineStr">
        <is>
          <r>
            <t xml:space="preserve">5.14.5. ​04.11.030​ Retirada de bancada incluindo pertences​ (M2)</t>
          </r>
        </is>
      </c>
      <c r="B5442" s="15" t="inlineStr"/>
      <c r="C5442" s="15" t="inlineStr"/>
      <c r="D5442" s="15" t="inlineStr"/>
      <c r="E5442" s="15" t="inlineStr"/>
      <c r="F5442" s="15" t="inlineStr"/>
      <c r="G5442" s="15" t="inlineStr"/>
    </row>
    <row r="5443" customHeight="1" ht="15">
      <c r="A5443" s="16" t="inlineStr">
        <is>
          <r>
            <t xml:space="preserve">Mão de Obra</t>
          </r>
        </is>
      </c>
      <c r="B5443" s="16" t="inlineStr"/>
      <c r="C5443" s="17" t="inlineStr">
        <is>
          <r>
            <t xml:space="preserve">FONTE</t>
          </r>
        </is>
      </c>
      <c r="D5443" s="17" t="inlineStr">
        <is>
          <r>
            <t xml:space="preserve">UNID</t>
          </r>
        </is>
      </c>
      <c r="E5443" s="17" t="inlineStr">
        <is>
          <r>
            <t xml:space="preserve">COEFICIENTE</t>
          </r>
        </is>
      </c>
      <c r="F5443" s="17" t="inlineStr">
        <is>
          <r>
            <t xml:space="preserve">PREÇO UNITÁRIO</t>
          </r>
        </is>
      </c>
      <c r="G5443" s="17" t="inlineStr">
        <is>
          <r>
            <t xml:space="preserve">TOTAL</t>
          </r>
        </is>
      </c>
    </row>
    <row r="5444" customHeight="1" ht="29">
      <c r="A5444" s="18" t="inlineStr">
        <is>
          <r>
            <t xml:space="preserve">B.01.000.010139</t>
          </r>
        </is>
      </c>
      <c r="B5444" s="19" t="inlineStr">
        <is>
          <r>
            <t xml:space="preserve">Pedreiro</t>
          </r>
        </is>
      </c>
      <c r="C5444" s="18" t="inlineStr">
        <is>
          <r>
            <t xml:space="preserve">SP Obras</t>
          </r>
        </is>
      </c>
      <c r="D5444" s="18" t="inlineStr">
        <is>
          <r>
            <t xml:space="preserve">H</t>
          </r>
        </is>
      </c>
      <c r="E5444" s="20" t="n">
        <v>1.4</v>
      </c>
      <c r="F5444" s="21" t="n">
        <v>24.8727</v>
      </c>
      <c r="G5444" s="21" t="n">
        <f>ROUND(ROUND(E5444,4)*F5444,2)</f>
        <v>34.82</v>
      </c>
    </row>
    <row r="5445" customHeight="1" ht="29">
      <c r="A5445" s="18" t="inlineStr">
        <is>
          <r>
            <t xml:space="preserve">B.01.000.010146</t>
          </r>
        </is>
      </c>
      <c r="B5445" s="19" t="inlineStr">
        <is>
          <r>
            <t xml:space="preserve">Servente</t>
          </r>
        </is>
      </c>
      <c r="C5445" s="18" t="inlineStr">
        <is>
          <r>
            <t xml:space="preserve">SP Obras</t>
          </r>
        </is>
      </c>
      <c r="D5445" s="18" t="inlineStr">
        <is>
          <r>
            <t xml:space="preserve">H</t>
          </r>
        </is>
      </c>
      <c r="E5445" s="20" t="n">
        <v>1.4</v>
      </c>
      <c r="F5445" s="21" t="n">
        <v>20.4363</v>
      </c>
      <c r="G5445" s="21" t="n">
        <f>ROUND(ROUND(E5445,4)*F5445,2)</f>
        <v>28.61</v>
      </c>
    </row>
    <row r="5446" customHeight="1" ht="15">
      <c r="A5446" s="2" t="inlineStr"/>
      <c r="B5446" s="2" t="inlineStr"/>
      <c r="C5446" s="2" t="inlineStr"/>
      <c r="D5446" s="2" t="inlineStr"/>
      <c r="E5446" s="22" t="inlineStr">
        <is>
          <r>
            <t xml:space="preserve">TOTAL Mão de Obra:</t>
          </r>
        </is>
      </c>
      <c r="F5446" s="22" t="inlineStr"/>
      <c r="G5446" s="23" t="n">
        <f>SUM(G5444:G5445)</f>
        <v>63.43</v>
      </c>
    </row>
    <row r="5447" customHeight="1" ht="15">
      <c r="A5447" s="2" t="inlineStr"/>
      <c r="B5447" s="2" t="inlineStr"/>
      <c r="C5447" s="2" t="inlineStr"/>
      <c r="D5447" s="2" t="inlineStr"/>
      <c r="E5447" s="24" t="inlineStr">
        <is>
          <r>
            <t xml:space="preserve">VALOR:</t>
          </r>
        </is>
      </c>
      <c r="F5447" s="24" t="inlineStr"/>
      <c r="G5447" s="25" t="n">
        <f>ROUND(SUM(G5446),2)</f>
        <v>63.44</v>
      </c>
    </row>
    <row r="5448" customHeight="1" ht="10">
      <c r="A5448" s="2" t="inlineStr"/>
      <c r="B5448" s="2" t="inlineStr"/>
      <c r="C5448" s="2" t="inlineStr"/>
      <c r="D5448" s="2" t="inlineStr"/>
      <c r="E5448" s="14" t="inlineStr"/>
      <c r="F5448" s="14" t="inlineStr"/>
      <c r="G5448" s="14" t="inlineStr"/>
    </row>
    <row r="5449" customHeight="1" ht="20">
      <c r="A5449" s="15" t="inlineStr">
        <is>
          <r>
            <t xml:space="preserve">5.14.6. ​04.11.040​ Retirada de complemento sanitário chumbado​ (UN)</t>
          </r>
        </is>
      </c>
      <c r="B5449" s="15" t="inlineStr"/>
      <c r="C5449" s="15" t="inlineStr"/>
      <c r="D5449" s="15" t="inlineStr"/>
      <c r="E5449" s="15" t="inlineStr"/>
      <c r="F5449" s="15" t="inlineStr"/>
      <c r="G5449" s="15" t="inlineStr"/>
    </row>
    <row r="5450" customHeight="1" ht="15">
      <c r="A5450" s="16" t="inlineStr">
        <is>
          <r>
            <t xml:space="preserve">Mão de Obra</t>
          </r>
        </is>
      </c>
      <c r="B5450" s="16" t="inlineStr"/>
      <c r="C5450" s="17" t="inlineStr">
        <is>
          <r>
            <t xml:space="preserve">FONTE</t>
          </r>
        </is>
      </c>
      <c r="D5450" s="17" t="inlineStr">
        <is>
          <r>
            <t xml:space="preserve">UNID</t>
          </r>
        </is>
      </c>
      <c r="E5450" s="17" t="inlineStr">
        <is>
          <r>
            <t xml:space="preserve">COEFICIENTE</t>
          </r>
        </is>
      </c>
      <c r="F5450" s="17" t="inlineStr">
        <is>
          <r>
            <t xml:space="preserve">PREÇO UNITÁRIO</t>
          </r>
        </is>
      </c>
      <c r="G5450" s="17" t="inlineStr">
        <is>
          <r>
            <t xml:space="preserve">TOTAL</t>
          </r>
        </is>
      </c>
    </row>
    <row r="5451" customHeight="1" ht="29">
      <c r="A5451" s="18" t="inlineStr">
        <is>
          <r>
            <t xml:space="preserve">B.01.000.010139</t>
          </r>
        </is>
      </c>
      <c r="B5451" s="19" t="inlineStr">
        <is>
          <r>
            <t xml:space="preserve">Pedreiro</t>
          </r>
        </is>
      </c>
      <c r="C5451" s="18" t="inlineStr">
        <is>
          <r>
            <t xml:space="preserve">SP Obras</t>
          </r>
        </is>
      </c>
      <c r="D5451" s="18" t="inlineStr">
        <is>
          <r>
            <t xml:space="preserve">H</t>
          </r>
        </is>
      </c>
      <c r="E5451" s="20" t="n">
        <v>0.6</v>
      </c>
      <c r="F5451" s="21" t="n">
        <v>24.8727</v>
      </c>
      <c r="G5451" s="21" t="n">
        <f>ROUND(ROUND(E5451,4)*F5451,2)</f>
        <v>14.92</v>
      </c>
    </row>
    <row r="5452" customHeight="1" ht="15">
      <c r="A5452" s="2" t="inlineStr"/>
      <c r="B5452" s="2" t="inlineStr"/>
      <c r="C5452" s="2" t="inlineStr"/>
      <c r="D5452" s="2" t="inlineStr"/>
      <c r="E5452" s="22" t="inlineStr">
        <is>
          <r>
            <t xml:space="preserve">TOTAL Mão de Obra:</t>
          </r>
        </is>
      </c>
      <c r="F5452" s="22" t="inlineStr"/>
      <c r="G5452" s="23" t="n">
        <f>SUM(G5451:G5451)</f>
        <v>14.92</v>
      </c>
    </row>
    <row r="5453" customHeight="1" ht="15">
      <c r="A5453" s="2" t="inlineStr"/>
      <c r="B5453" s="2" t="inlineStr"/>
      <c r="C5453" s="2" t="inlineStr"/>
      <c r="D5453" s="2" t="inlineStr"/>
      <c r="E5453" s="24" t="inlineStr">
        <is>
          <r>
            <t xml:space="preserve">VALOR:</t>
          </r>
        </is>
      </c>
      <c r="F5453" s="24" t="inlineStr"/>
      <c r="G5453" s="25" t="n">
        <f>ROUND(SUM(G5452),2)</f>
        <v>14.92</v>
      </c>
    </row>
    <row r="5454" customHeight="1" ht="10">
      <c r="A5454" s="2" t="inlineStr"/>
      <c r="B5454" s="2" t="inlineStr"/>
      <c r="C5454" s="2" t="inlineStr"/>
      <c r="D5454" s="2" t="inlineStr"/>
      <c r="E5454" s="14" t="inlineStr"/>
      <c r="F5454" s="14" t="inlineStr"/>
      <c r="G5454" s="14" t="inlineStr"/>
    </row>
    <row r="5455" customHeight="1" ht="20">
      <c r="A5455" s="15" t="inlineStr">
        <is>
          <r>
            <t xml:space="preserve">5.14.7. ​04.11.060​ Retirada de complemento sanitário fixado ou de sobrepor​ (UN)</t>
          </r>
        </is>
      </c>
      <c r="B5455" s="15" t="inlineStr"/>
      <c r="C5455" s="15" t="inlineStr"/>
      <c r="D5455" s="15" t="inlineStr"/>
      <c r="E5455" s="15" t="inlineStr"/>
      <c r="F5455" s="15" t="inlineStr"/>
      <c r="G5455" s="15" t="inlineStr"/>
    </row>
    <row r="5456" customHeight="1" ht="15">
      <c r="A5456" s="16" t="inlineStr">
        <is>
          <r>
            <t xml:space="preserve">Mão de Obra</t>
          </r>
        </is>
      </c>
      <c r="B5456" s="16" t="inlineStr"/>
      <c r="C5456" s="17" t="inlineStr">
        <is>
          <r>
            <t xml:space="preserve">FONTE</t>
          </r>
        </is>
      </c>
      <c r="D5456" s="17" t="inlineStr">
        <is>
          <r>
            <t xml:space="preserve">UNID</t>
          </r>
        </is>
      </c>
      <c r="E5456" s="17" t="inlineStr">
        <is>
          <r>
            <t xml:space="preserve">COEFICIENTE</t>
          </r>
        </is>
      </c>
      <c r="F5456" s="17" t="inlineStr">
        <is>
          <r>
            <t xml:space="preserve">PREÇO UNITÁRIO</t>
          </r>
        </is>
      </c>
      <c r="G5456" s="17" t="inlineStr">
        <is>
          <r>
            <t xml:space="preserve">TOTAL</t>
          </r>
        </is>
      </c>
    </row>
    <row r="5457" customHeight="1" ht="29">
      <c r="A5457" s="18" t="inlineStr">
        <is>
          <r>
            <t xml:space="preserve">B.01.000.010139</t>
          </r>
        </is>
      </c>
      <c r="B5457" s="19" t="inlineStr">
        <is>
          <r>
            <t xml:space="preserve">Pedreiro</t>
          </r>
        </is>
      </c>
      <c r="C5457" s="18" t="inlineStr">
        <is>
          <r>
            <t xml:space="preserve">SP Obras</t>
          </r>
        </is>
      </c>
      <c r="D5457" s="18" t="inlineStr">
        <is>
          <r>
            <t xml:space="preserve">H</t>
          </r>
        </is>
      </c>
      <c r="E5457" s="20" t="n">
        <v>0.25</v>
      </c>
      <c r="F5457" s="21" t="n">
        <v>24.8727</v>
      </c>
      <c r="G5457" s="21" t="n">
        <f>ROUND(ROUND(E5457,4)*F5457,2)</f>
        <v>6.22</v>
      </c>
    </row>
    <row r="5458" customHeight="1" ht="15">
      <c r="A5458" s="2" t="inlineStr"/>
      <c r="B5458" s="2" t="inlineStr"/>
      <c r="C5458" s="2" t="inlineStr"/>
      <c r="D5458" s="2" t="inlineStr"/>
      <c r="E5458" s="22" t="inlineStr">
        <is>
          <r>
            <t xml:space="preserve">TOTAL Mão de Obra:</t>
          </r>
        </is>
      </c>
      <c r="F5458" s="22" t="inlineStr"/>
      <c r="G5458" s="23" t="n">
        <f>SUM(G5457:G5457)</f>
        <v>6.22</v>
      </c>
    </row>
    <row r="5459" customHeight="1" ht="15">
      <c r="A5459" s="2" t="inlineStr"/>
      <c r="B5459" s="2" t="inlineStr"/>
      <c r="C5459" s="2" t="inlineStr"/>
      <c r="D5459" s="2" t="inlineStr"/>
      <c r="E5459" s="24" t="inlineStr">
        <is>
          <r>
            <t xml:space="preserve">VALOR:</t>
          </r>
        </is>
      </c>
      <c r="F5459" s="24" t="inlineStr"/>
      <c r="G5459" s="25" t="n">
        <f>ROUND(SUM(G5458),2)</f>
        <v>6.22</v>
      </c>
    </row>
    <row r="5460" customHeight="1" ht="10">
      <c r="A5460" s="2" t="inlineStr"/>
      <c r="B5460" s="2" t="inlineStr"/>
      <c r="C5460" s="2" t="inlineStr"/>
      <c r="D5460" s="2" t="inlineStr"/>
      <c r="E5460" s="14" t="inlineStr"/>
      <c r="F5460" s="14" t="inlineStr"/>
      <c r="G5460" s="14" t="inlineStr"/>
    </row>
    <row r="5461" customHeight="1" ht="20">
      <c r="A5461" s="15" t="inlineStr">
        <is>
          <r>
            <t xml:space="preserve">5.14.8. ​05.07.040​ Remoção de entulho separado de obra com caçamba metálica - terra, alvenaria, concreto, argamassa, madeira, papel, plástico ou metal​ (M3)</t>
          </r>
        </is>
      </c>
      <c r="B5461" s="15" t="inlineStr"/>
      <c r="C5461" s="15" t="inlineStr"/>
      <c r="D5461" s="15" t="inlineStr"/>
      <c r="E5461" s="15" t="inlineStr"/>
      <c r="F5461" s="15" t="inlineStr"/>
      <c r="G5461" s="15" t="inlineStr"/>
    </row>
    <row r="5462" customHeight="1" ht="15">
      <c r="A5462" s="16" t="inlineStr">
        <is>
          <r>
            <t xml:space="preserve">Mão de Obra</t>
          </r>
        </is>
      </c>
      <c r="B5462" s="16" t="inlineStr"/>
      <c r="C5462" s="17" t="inlineStr">
        <is>
          <r>
            <t xml:space="preserve">FONTE</t>
          </r>
        </is>
      </c>
      <c r="D5462" s="17" t="inlineStr">
        <is>
          <r>
            <t xml:space="preserve">UNID</t>
          </r>
        </is>
      </c>
      <c r="E5462" s="17" t="inlineStr">
        <is>
          <r>
            <t xml:space="preserve">COEFICIENTE</t>
          </r>
        </is>
      </c>
      <c r="F5462" s="17" t="inlineStr">
        <is>
          <r>
            <t xml:space="preserve">PREÇO UNITÁRIO</t>
          </r>
        </is>
      </c>
      <c r="G5462" s="17" t="inlineStr">
        <is>
          <r>
            <t xml:space="preserve">TOTAL</t>
          </r>
        </is>
      </c>
    </row>
    <row r="5463" customHeight="1" ht="29">
      <c r="A5463" s="18" t="inlineStr">
        <is>
          <r>
            <t xml:space="preserve">B.01.000.010146</t>
          </r>
        </is>
      </c>
      <c r="B5463" s="19" t="inlineStr">
        <is>
          <r>
            <t xml:space="preserve">Servente</t>
          </r>
        </is>
      </c>
      <c r="C5463" s="18" t="inlineStr">
        <is>
          <r>
            <t xml:space="preserve">SP Obras</t>
          </r>
        </is>
      </c>
      <c r="D5463" s="18" t="inlineStr">
        <is>
          <r>
            <t xml:space="preserve">H</t>
          </r>
        </is>
      </c>
      <c r="E5463" s="20" t="n">
        <v>0.6</v>
      </c>
      <c r="F5463" s="21" t="n">
        <v>20.4363</v>
      </c>
      <c r="G5463" s="21" t="n">
        <f>ROUND(ROUND(E5463,4)*F5463,2)</f>
        <v>12.26</v>
      </c>
    </row>
    <row r="5464" customHeight="1" ht="15">
      <c r="A5464" s="2" t="inlineStr"/>
      <c r="B5464" s="2" t="inlineStr"/>
      <c r="C5464" s="2" t="inlineStr"/>
      <c r="D5464" s="2" t="inlineStr"/>
      <c r="E5464" s="22" t="inlineStr">
        <is>
          <r>
            <t xml:space="preserve">TOTAL Mão de Obra:</t>
          </r>
        </is>
      </c>
      <c r="F5464" s="22" t="inlineStr"/>
      <c r="G5464" s="23" t="n">
        <f>SUM(G5463:G5463)</f>
        <v>12.26</v>
      </c>
    </row>
    <row r="5465" customHeight="1" ht="15">
      <c r="A5465" s="16" t="inlineStr">
        <is>
          <r>
            <t xml:space="preserve">Serviço</t>
          </r>
        </is>
      </c>
      <c r="B5465" s="16" t="inlineStr"/>
      <c r="C5465" s="17" t="inlineStr">
        <is>
          <r>
            <t xml:space="preserve">FONTE</t>
          </r>
        </is>
      </c>
      <c r="D5465" s="17" t="inlineStr">
        <is>
          <r>
            <t xml:space="preserve">UNID</t>
          </r>
        </is>
      </c>
      <c r="E5465" s="17" t="inlineStr">
        <is>
          <r>
            <t xml:space="preserve">COEFICIENTE</t>
          </r>
        </is>
      </c>
      <c r="F5465" s="17" t="inlineStr">
        <is>
          <r>
            <t xml:space="preserve">PREÇO UNITÁRIO</t>
          </r>
        </is>
      </c>
      <c r="G5465" s="17" t="inlineStr">
        <is>
          <r>
            <t xml:space="preserve">TOTAL</t>
          </r>
        </is>
      </c>
    </row>
    <row r="5466" customHeight="1" ht="29">
      <c r="A5466" s="18" t="inlineStr">
        <is>
          <r>
            <t xml:space="preserve">A.05.000.020358</t>
          </r>
        </is>
      </c>
      <c r="B5466" s="19" t="inlineStr">
        <is>
          <r>
            <t xml:space="preserve">Remoção de entulho de obra, terra, alvenaria, concreto, argamassa, madeira, papel, plástico, metal, capacidade de 4m³</t>
          </r>
        </is>
      </c>
      <c r="C5466" s="18" t="inlineStr">
        <is>
          <r>
            <t xml:space="preserve">SP Obras</t>
          </r>
        </is>
      </c>
      <c r="D5466" s="18" t="inlineStr">
        <is>
          <r>
            <t xml:space="preserve">M3</t>
          </r>
        </is>
      </c>
      <c r="E5466" s="20" t="n">
        <v>1.0</v>
      </c>
      <c r="F5466" s="21" t="n">
        <v>98.52</v>
      </c>
      <c r="G5466" s="21" t="n">
        <f>ROUND(ROUND(E5466,4)*F5466,2)</f>
        <v>98.52</v>
      </c>
    </row>
    <row r="5467" customHeight="1" ht="15">
      <c r="A5467" s="2" t="inlineStr"/>
      <c r="B5467" s="2" t="inlineStr"/>
      <c r="C5467" s="2" t="inlineStr"/>
      <c r="D5467" s="2" t="inlineStr"/>
      <c r="E5467" s="22" t="inlineStr">
        <is>
          <r>
            <t xml:space="preserve">TOTAL Serviço:</t>
          </r>
        </is>
      </c>
      <c r="F5467" s="22" t="inlineStr"/>
      <c r="G5467" s="23" t="n">
        <f>SUM(G5466:G5466)</f>
        <v>98.52</v>
      </c>
    </row>
    <row r="5468" customHeight="1" ht="15">
      <c r="A5468" s="2" t="inlineStr"/>
      <c r="B5468" s="2" t="inlineStr"/>
      <c r="C5468" s="2" t="inlineStr"/>
      <c r="D5468" s="2" t="inlineStr"/>
      <c r="E5468" s="24" t="inlineStr">
        <is>
          <r>
            <t xml:space="preserve">VALOR:</t>
          </r>
        </is>
      </c>
      <c r="F5468" s="24" t="inlineStr"/>
      <c r="G5468" s="25" t="n">
        <f>ROUND(SUM(G5464,G5467),2)</f>
        <v>110.78</v>
      </c>
    </row>
    <row r="5469" customHeight="1" ht="10">
      <c r="A5469" s="2" t="inlineStr"/>
      <c r="B5469" s="2" t="inlineStr"/>
      <c r="C5469" s="2" t="inlineStr"/>
      <c r="D5469" s="2" t="inlineStr"/>
      <c r="E5469" s="14" t="inlineStr"/>
      <c r="F5469" s="14" t="inlineStr"/>
      <c r="G5469" s="14" t="inlineStr"/>
    </row>
    <row r="5470" customHeight="1" ht="20">
      <c r="A5470" s="15" t="inlineStr">
        <is>
          <r>
            <t xml:space="preserve">5.14.9. ​14.30.010​ Divisória em placas de granito com espessura de 3 cm​ (M2)</t>
          </r>
        </is>
      </c>
      <c r="B5470" s="15" t="inlineStr"/>
      <c r="C5470" s="15" t="inlineStr"/>
      <c r="D5470" s="15" t="inlineStr"/>
      <c r="E5470" s="15" t="inlineStr"/>
      <c r="F5470" s="15" t="inlineStr"/>
      <c r="G5470" s="15" t="inlineStr"/>
    </row>
    <row r="5471" customHeight="1" ht="15">
      <c r="A5471" s="16" t="inlineStr">
        <is>
          <r>
            <t xml:space="preserve">Material</t>
          </r>
        </is>
      </c>
      <c r="B5471" s="16" t="inlineStr"/>
      <c r="C5471" s="17" t="inlineStr">
        <is>
          <r>
            <t xml:space="preserve">FONTE</t>
          </r>
        </is>
      </c>
      <c r="D5471" s="17" t="inlineStr">
        <is>
          <r>
            <t xml:space="preserve">UNID</t>
          </r>
        </is>
      </c>
      <c r="E5471" s="17" t="inlineStr">
        <is>
          <r>
            <t xml:space="preserve">COEFICIENTE</t>
          </r>
        </is>
      </c>
      <c r="F5471" s="17" t="inlineStr">
        <is>
          <r>
            <t xml:space="preserve">PREÇO UNITÁRIO</t>
          </r>
        </is>
      </c>
      <c r="G5471" s="17" t="inlineStr">
        <is>
          <r>
            <t xml:space="preserve">TOTAL</t>
          </r>
        </is>
      </c>
    </row>
    <row r="5472" customHeight="1" ht="29">
      <c r="A5472" s="18" t="inlineStr">
        <is>
          <r>
            <t xml:space="preserve">B.04.000.020503</t>
          </r>
        </is>
      </c>
      <c r="B5472" s="19" t="inlineStr">
        <is>
          <r>
            <t xml:space="preserve">Areia média lavada (a granel caçamba fechada)</t>
          </r>
        </is>
      </c>
      <c r="C5472" s="18" t="inlineStr">
        <is>
          <r>
            <t xml:space="preserve">SP Obras</t>
          </r>
        </is>
      </c>
      <c r="D5472" s="18" t="inlineStr">
        <is>
          <r>
            <t xml:space="preserve">M3</t>
          </r>
        </is>
      </c>
      <c r="E5472" s="20" t="n">
        <v>0.004</v>
      </c>
      <c r="F5472" s="21" t="n">
        <v>170.0</v>
      </c>
      <c r="G5472" s="21" t="n">
        <f>ROUND(ROUND(E5472,4)*F5472,2)</f>
        <v>0.68</v>
      </c>
    </row>
    <row r="5473" customHeight="1" ht="29">
      <c r="A5473" s="18" t="inlineStr">
        <is>
          <r>
            <t xml:space="preserve">B.02.000.020509</t>
          </r>
        </is>
      </c>
      <c r="B5473" s="19" t="inlineStr">
        <is>
          <r>
            <t xml:space="preserve">Cimento branco comum (sacos de 20 kg)</t>
          </r>
        </is>
      </c>
      <c r="C5473" s="18" t="inlineStr">
        <is>
          <r>
            <t xml:space="preserve">SP Obras</t>
          </r>
        </is>
      </c>
      <c r="D5473" s="18" t="inlineStr">
        <is>
          <r>
            <t xml:space="preserve">KG</t>
          </r>
        </is>
      </c>
      <c r="E5473" s="20" t="n">
        <v>0.7</v>
      </c>
      <c r="F5473" s="21" t="n">
        <v>2.81</v>
      </c>
      <c r="G5473" s="21" t="n">
        <f>ROUND(ROUND(E5473,4)*F5473,2)</f>
        <v>1.97</v>
      </c>
    </row>
    <row r="5474" customHeight="1" ht="29">
      <c r="A5474" s="18" t="inlineStr">
        <is>
          <r>
            <t xml:space="preserve">B.02.000.020508</t>
          </r>
        </is>
      </c>
      <c r="B5474" s="19" t="inlineStr">
        <is>
          <r>
            <t xml:space="preserve">Cimento CPII-E-32 (sacos de 50 kg)</t>
          </r>
        </is>
      </c>
      <c r="C5474" s="18" t="inlineStr">
        <is>
          <r>
            <t xml:space="preserve">SP Obras</t>
          </r>
        </is>
      </c>
      <c r="D5474" s="18" t="inlineStr">
        <is>
          <r>
            <t xml:space="preserve">KG</t>
          </r>
        </is>
      </c>
      <c r="E5474" s="20" t="n">
        <v>1.6</v>
      </c>
      <c r="F5474" s="21" t="n">
        <v>0.65</v>
      </c>
      <c r="G5474" s="21" t="n">
        <f>ROUND(ROUND(E5474,4)*F5474,2)</f>
        <v>1.04</v>
      </c>
    </row>
    <row r="5475" customHeight="1" ht="29">
      <c r="A5475" s="18" t="inlineStr">
        <is>
          <r>
            <t xml:space="preserve">K.02.000.023504</t>
          </r>
        </is>
      </c>
      <c r="B5475" s="19" t="inlineStr">
        <is>
          <r>
            <t xml:space="preserve">Divisória placa granito cinza andorinha; dimensões 1,0x2,0 m, com espessura de 3 cm; (fixada piso e parede) - instalado</t>
          </r>
        </is>
      </c>
      <c r="C5475" s="18" t="inlineStr">
        <is>
          <r>
            <t xml:space="preserve">SP Obras</t>
          </r>
        </is>
      </c>
      <c r="D5475" s="18" t="inlineStr">
        <is>
          <r>
            <t xml:space="preserve">M2</t>
          </r>
        </is>
      </c>
      <c r="E5475" s="20" t="n">
        <v>1.0</v>
      </c>
      <c r="F5475" s="21" t="n">
        <v>1195.93</v>
      </c>
      <c r="G5475" s="21" t="n">
        <f>ROUND(ROUND(E5475,4)*F5475,2)</f>
        <v>1195.93</v>
      </c>
    </row>
    <row r="5476" customHeight="1" ht="15">
      <c r="A5476" s="2" t="inlineStr"/>
      <c r="B5476" s="2" t="inlineStr"/>
      <c r="C5476" s="2" t="inlineStr"/>
      <c r="D5476" s="2" t="inlineStr"/>
      <c r="E5476" s="22" t="inlineStr">
        <is>
          <r>
            <t xml:space="preserve">TOTAL Material:</t>
          </r>
        </is>
      </c>
      <c r="F5476" s="22" t="inlineStr"/>
      <c r="G5476" s="23" t="n">
        <f>SUM(G5472:G5475)</f>
        <v>1199.62</v>
      </c>
    </row>
    <row r="5477" customHeight="1" ht="15">
      <c r="A5477" s="16" t="inlineStr">
        <is>
          <r>
            <t xml:space="preserve">Mão de Obra</t>
          </r>
        </is>
      </c>
      <c r="B5477" s="16" t="inlineStr"/>
      <c r="C5477" s="17" t="inlineStr">
        <is>
          <r>
            <t xml:space="preserve">FONTE</t>
          </r>
        </is>
      </c>
      <c r="D5477" s="17" t="inlineStr">
        <is>
          <r>
            <t xml:space="preserve">UNID</t>
          </r>
        </is>
      </c>
      <c r="E5477" s="17" t="inlineStr">
        <is>
          <r>
            <t xml:space="preserve">COEFICIENTE</t>
          </r>
        </is>
      </c>
      <c r="F5477" s="17" t="inlineStr">
        <is>
          <r>
            <t xml:space="preserve">PREÇO UNITÁRIO</t>
          </r>
        </is>
      </c>
      <c r="G5477" s="17" t="inlineStr">
        <is>
          <r>
            <t xml:space="preserve">TOTAL</t>
          </r>
        </is>
      </c>
    </row>
    <row r="5478" customHeight="1" ht="29">
      <c r="A5478" s="18" t="inlineStr">
        <is>
          <r>
            <t xml:space="preserve">B.01.000.010139</t>
          </r>
        </is>
      </c>
      <c r="B5478" s="19" t="inlineStr">
        <is>
          <r>
            <t xml:space="preserve">Pedreiro</t>
          </r>
        </is>
      </c>
      <c r="C5478" s="18" t="inlineStr">
        <is>
          <r>
            <t xml:space="preserve">SP Obras</t>
          </r>
        </is>
      </c>
      <c r="D5478" s="18" t="inlineStr">
        <is>
          <r>
            <t xml:space="preserve">H</t>
          </r>
        </is>
      </c>
      <c r="E5478" s="20" t="n">
        <v>1.2</v>
      </c>
      <c r="F5478" s="21" t="n">
        <v>24.8727</v>
      </c>
      <c r="G5478" s="21" t="n">
        <f>ROUND(ROUND(E5478,4)*F5478,2)</f>
        <v>29.85</v>
      </c>
    </row>
    <row r="5479" customHeight="1" ht="29">
      <c r="A5479" s="18" t="inlineStr">
        <is>
          <r>
            <t xml:space="preserve">B.01.000.010146</t>
          </r>
        </is>
      </c>
      <c r="B5479" s="19" t="inlineStr">
        <is>
          <r>
            <t xml:space="preserve">Servente</t>
          </r>
        </is>
      </c>
      <c r="C5479" s="18" t="inlineStr">
        <is>
          <r>
            <t xml:space="preserve">SP Obras</t>
          </r>
        </is>
      </c>
      <c r="D5479" s="18" t="inlineStr">
        <is>
          <r>
            <t xml:space="preserve">H</t>
          </r>
        </is>
      </c>
      <c r="E5479" s="20" t="n">
        <v>2.4</v>
      </c>
      <c r="F5479" s="21" t="n">
        <v>20.4363</v>
      </c>
      <c r="G5479" s="21" t="n">
        <f>ROUND(ROUND(E5479,4)*F5479,2)</f>
        <v>49.05</v>
      </c>
    </row>
    <row r="5480" customHeight="1" ht="15">
      <c r="A5480" s="2" t="inlineStr"/>
      <c r="B5480" s="2" t="inlineStr"/>
      <c r="C5480" s="2" t="inlineStr"/>
      <c r="D5480" s="2" t="inlineStr"/>
      <c r="E5480" s="22" t="inlineStr">
        <is>
          <r>
            <t xml:space="preserve">TOTAL Mão de Obra:</t>
          </r>
        </is>
      </c>
      <c r="F5480" s="22" t="inlineStr"/>
      <c r="G5480" s="23" t="n">
        <f>SUM(G5478:G5479)</f>
        <v>78.9</v>
      </c>
    </row>
    <row r="5481" customHeight="1" ht="15">
      <c r="A5481" s="2" t="inlineStr"/>
      <c r="B5481" s="2" t="inlineStr"/>
      <c r="C5481" s="2" t="inlineStr"/>
      <c r="D5481" s="2" t="inlineStr"/>
      <c r="E5481" s="24" t="inlineStr">
        <is>
          <r>
            <t xml:space="preserve">VALOR:</t>
          </r>
        </is>
      </c>
      <c r="F5481" s="24" t="inlineStr"/>
      <c r="G5481" s="25" t="n">
        <f>ROUND(SUM(G5476,G5480),2)</f>
        <v>1278.52</v>
      </c>
    </row>
    <row r="5482" customHeight="1" ht="10">
      <c r="A5482" s="2" t="inlineStr"/>
      <c r="B5482" s="2" t="inlineStr"/>
      <c r="C5482" s="2" t="inlineStr"/>
      <c r="D5482" s="2" t="inlineStr"/>
      <c r="E5482" s="14" t="inlineStr"/>
      <c r="F5482" s="14" t="inlineStr"/>
      <c r="G5482" s="14" t="inlineStr"/>
    </row>
    <row r="5483" customHeight="1" ht="20">
      <c r="A5483" s="15" t="inlineStr">
        <is>
          <r>
            <t xml:space="preserve">5.14.10. ​18.06.142​ Placa cerâmica esmaltada antiderrapante PEI-5 para área interna com saída para o exterior, grupo de absorção BIIa, resistência química A, assentado com argamassa colante industrializada​ (M2)</t>
          </r>
        </is>
      </c>
      <c r="B5483" s="15" t="inlineStr"/>
      <c r="C5483" s="15" t="inlineStr"/>
      <c r="D5483" s="15" t="inlineStr"/>
      <c r="E5483" s="15" t="inlineStr"/>
      <c r="F5483" s="15" t="inlineStr"/>
      <c r="G5483" s="15" t="inlineStr"/>
    </row>
    <row r="5484" customHeight="1" ht="15">
      <c r="A5484" s="16" t="inlineStr">
        <is>
          <r>
            <t xml:space="preserve">Material</t>
          </r>
        </is>
      </c>
      <c r="B5484" s="16" t="inlineStr"/>
      <c r="C5484" s="17" t="inlineStr">
        <is>
          <r>
            <t xml:space="preserve">FONTE</t>
          </r>
        </is>
      </c>
      <c r="D5484" s="17" t="inlineStr">
        <is>
          <r>
            <t xml:space="preserve">UNID</t>
          </r>
        </is>
      </c>
      <c r="E5484" s="17" t="inlineStr">
        <is>
          <r>
            <t xml:space="preserve">COEFICIENTE</t>
          </r>
        </is>
      </c>
      <c r="F5484" s="17" t="inlineStr">
        <is>
          <r>
            <t xml:space="preserve">PREÇO UNITÁRIO</t>
          </r>
        </is>
      </c>
      <c r="G5484" s="17" t="inlineStr">
        <is>
          <r>
            <t xml:space="preserve">TOTAL</t>
          </r>
        </is>
      </c>
    </row>
    <row r="5485" customHeight="1" ht="38">
      <c r="A5485" s="18" t="inlineStr">
        <is>
          <r>
            <t xml:space="preserve">B.02.000.039032</t>
          </r>
        </is>
      </c>
      <c r="B5485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485" s="18" t="inlineStr">
        <is>
          <r>
            <t xml:space="preserve">SP Obras</t>
          </r>
        </is>
      </c>
      <c r="D5485" s="18" t="inlineStr">
        <is>
          <r>
            <t xml:space="preserve">KG</t>
          </r>
        </is>
      </c>
      <c r="E5485" s="20" t="n">
        <v>4.4</v>
      </c>
      <c r="F5485" s="21" t="n">
        <v>1.75</v>
      </c>
      <c r="G5485" s="21" t="n">
        <f>ROUND(ROUND(E5485,4)*F5485,2)</f>
        <v>7.7</v>
      </c>
    </row>
    <row r="5486" customHeight="1" ht="38">
      <c r="A5486" s="18" t="inlineStr">
        <is>
          <r>
            <t xml:space="preserve">G.02.000.034523</t>
          </r>
        </is>
      </c>
      <c r="B5486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486" s="18" t="inlineStr">
        <is>
          <r>
            <t xml:space="preserve">SP Obras</t>
          </r>
        </is>
      </c>
      <c r="D5486" s="18" t="inlineStr">
        <is>
          <r>
            <t xml:space="preserve">M2</t>
          </r>
        </is>
      </c>
      <c r="E5486" s="20" t="n">
        <v>1.1</v>
      </c>
      <c r="F5486" s="21" t="n">
        <v>98.52</v>
      </c>
      <c r="G5486" s="21" t="n">
        <f>ROUND(ROUND(E5486,4)*F5486,2)</f>
        <v>108.37</v>
      </c>
    </row>
    <row r="5487" customHeight="1" ht="15">
      <c r="A5487" s="2" t="inlineStr"/>
      <c r="B5487" s="2" t="inlineStr"/>
      <c r="C5487" s="2" t="inlineStr"/>
      <c r="D5487" s="2" t="inlineStr"/>
      <c r="E5487" s="22" t="inlineStr">
        <is>
          <r>
            <t xml:space="preserve">TOTAL Material:</t>
          </r>
        </is>
      </c>
      <c r="F5487" s="22" t="inlineStr"/>
      <c r="G5487" s="23" t="n">
        <f>SUM(G5485:G5486)</f>
        <v>116.07</v>
      </c>
    </row>
    <row r="5488" customHeight="1" ht="15">
      <c r="A5488" s="16" t="inlineStr">
        <is>
          <r>
            <t xml:space="preserve">Mão de Obra</t>
          </r>
        </is>
      </c>
      <c r="B5488" s="16" t="inlineStr"/>
      <c r="C5488" s="17" t="inlineStr">
        <is>
          <r>
            <t xml:space="preserve">FONTE</t>
          </r>
        </is>
      </c>
      <c r="D5488" s="17" t="inlineStr">
        <is>
          <r>
            <t xml:space="preserve">UNID</t>
          </r>
        </is>
      </c>
      <c r="E5488" s="17" t="inlineStr">
        <is>
          <r>
            <t xml:space="preserve">COEFICIENTE</t>
          </r>
        </is>
      </c>
      <c r="F5488" s="17" t="inlineStr">
        <is>
          <r>
            <t xml:space="preserve">PREÇO UNITÁRIO</t>
          </r>
        </is>
      </c>
      <c r="G5488" s="17" t="inlineStr">
        <is>
          <r>
            <t xml:space="preserve">TOTAL</t>
          </r>
        </is>
      </c>
    </row>
    <row r="5489" customHeight="1" ht="29">
      <c r="A5489" s="18" t="inlineStr">
        <is>
          <r>
            <t xml:space="preserve">B.01.000.010139</t>
          </r>
        </is>
      </c>
      <c r="B5489" s="19" t="inlineStr">
        <is>
          <r>
            <t xml:space="preserve">Pedreiro</t>
          </r>
        </is>
      </c>
      <c r="C5489" s="18" t="inlineStr">
        <is>
          <r>
            <t xml:space="preserve">SP Obras</t>
          </r>
        </is>
      </c>
      <c r="D5489" s="18" t="inlineStr">
        <is>
          <r>
            <t xml:space="preserve">H</t>
          </r>
        </is>
      </c>
      <c r="E5489" s="20" t="n">
        <v>0.44</v>
      </c>
      <c r="F5489" s="21" t="n">
        <v>24.8727</v>
      </c>
      <c r="G5489" s="21" t="n">
        <f>ROUND(ROUND(E5489,4)*F5489,2)</f>
        <v>10.94</v>
      </c>
    </row>
    <row r="5490" customHeight="1" ht="29">
      <c r="A5490" s="18" t="inlineStr">
        <is>
          <r>
            <t xml:space="preserve">B.01.000.010146</t>
          </r>
        </is>
      </c>
      <c r="B5490" s="19" t="inlineStr">
        <is>
          <r>
            <t xml:space="preserve">Servente</t>
          </r>
        </is>
      </c>
      <c r="C5490" s="18" t="inlineStr">
        <is>
          <r>
            <t xml:space="preserve">SP Obras</t>
          </r>
        </is>
      </c>
      <c r="D5490" s="18" t="inlineStr">
        <is>
          <r>
            <t xml:space="preserve">H</t>
          </r>
        </is>
      </c>
      <c r="E5490" s="20" t="n">
        <v>0.22</v>
      </c>
      <c r="F5490" s="21" t="n">
        <v>20.4363</v>
      </c>
      <c r="G5490" s="21" t="n">
        <f>ROUND(ROUND(E5490,4)*F5490,2)</f>
        <v>4.5</v>
      </c>
    </row>
    <row r="5491" customHeight="1" ht="15">
      <c r="A5491" s="2" t="inlineStr"/>
      <c r="B5491" s="2" t="inlineStr"/>
      <c r="C5491" s="2" t="inlineStr"/>
      <c r="D5491" s="2" t="inlineStr"/>
      <c r="E5491" s="22" t="inlineStr">
        <is>
          <r>
            <t xml:space="preserve">TOTAL Mão de Obra:</t>
          </r>
        </is>
      </c>
      <c r="F5491" s="22" t="inlineStr"/>
      <c r="G5491" s="23" t="n">
        <f>SUM(G5489:G5490)</f>
        <v>15.44</v>
      </c>
    </row>
    <row r="5492" customHeight="1" ht="15">
      <c r="A5492" s="2" t="inlineStr"/>
      <c r="B5492" s="2" t="inlineStr"/>
      <c r="C5492" s="2" t="inlineStr"/>
      <c r="D5492" s="2" t="inlineStr"/>
      <c r="E5492" s="24" t="inlineStr">
        <is>
          <r>
            <t xml:space="preserve">VALOR:</t>
          </r>
        </is>
      </c>
      <c r="F5492" s="24" t="inlineStr"/>
      <c r="G5492" s="25" t="n">
        <f>ROUND(SUM(G5487,G5491),2)</f>
        <v>131.51</v>
      </c>
    </row>
    <row r="5493" customHeight="1" ht="10">
      <c r="A5493" s="2" t="inlineStr"/>
      <c r="B5493" s="2" t="inlineStr"/>
      <c r="C5493" s="2" t="inlineStr"/>
      <c r="D5493" s="2" t="inlineStr"/>
      <c r="E5493" s="14" t="inlineStr"/>
      <c r="F5493" s="14" t="inlineStr"/>
      <c r="G5493" s="14" t="inlineStr"/>
    </row>
    <row r="5494" customHeight="1" ht="20">
      <c r="A5494" s="15" t="inlineStr">
        <is>
          <r>
            <t xml:space="preserve">5.14.11.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5494" s="15" t="inlineStr"/>
      <c r="C5494" s="15" t="inlineStr"/>
      <c r="D5494" s="15" t="inlineStr"/>
      <c r="E5494" s="15" t="inlineStr"/>
      <c r="F5494" s="15" t="inlineStr"/>
      <c r="G5494" s="15" t="inlineStr"/>
    </row>
    <row r="5495" customHeight="1" ht="15">
      <c r="A5495" s="16" t="inlineStr">
        <is>
          <r>
            <t xml:space="preserve">Material</t>
          </r>
        </is>
      </c>
      <c r="B5495" s="16" t="inlineStr"/>
      <c r="C5495" s="17" t="inlineStr">
        <is>
          <r>
            <t xml:space="preserve">FONTE</t>
          </r>
        </is>
      </c>
      <c r="D5495" s="17" t="inlineStr">
        <is>
          <r>
            <t xml:space="preserve">UNID</t>
          </r>
        </is>
      </c>
      <c r="E5495" s="17" t="inlineStr">
        <is>
          <r>
            <t xml:space="preserve">COEFICIENTE</t>
          </r>
        </is>
      </c>
      <c r="F5495" s="17" t="inlineStr">
        <is>
          <r>
            <t xml:space="preserve">PREÇO UNITÁRIO</t>
          </r>
        </is>
      </c>
      <c r="G5495" s="17" t="inlineStr">
        <is>
          <r>
            <t xml:space="preserve">TOTAL</t>
          </r>
        </is>
      </c>
    </row>
    <row r="5496" customHeight="1" ht="38">
      <c r="A5496" s="18" t="inlineStr">
        <is>
          <r>
            <t xml:space="preserve">B.02.000.039032</t>
          </r>
        </is>
      </c>
      <c r="B5496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496" s="18" t="inlineStr">
        <is>
          <r>
            <t xml:space="preserve">SP Obras</t>
          </r>
        </is>
      </c>
      <c r="D5496" s="18" t="inlineStr">
        <is>
          <r>
            <t xml:space="preserve">KG</t>
          </r>
        </is>
      </c>
      <c r="E5496" s="20" t="n">
        <v>0.5</v>
      </c>
      <c r="F5496" s="21" t="n">
        <v>1.75</v>
      </c>
      <c r="G5496" s="21" t="n">
        <f>ROUND(ROUND(E5496,4)*F5496,2)</f>
        <v>0.88</v>
      </c>
    </row>
    <row r="5497" customHeight="1" ht="38">
      <c r="A5497" s="18" t="inlineStr">
        <is>
          <r>
            <t xml:space="preserve">G.02.000.034523</t>
          </r>
        </is>
      </c>
      <c r="B5497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497" s="18" t="inlineStr">
        <is>
          <r>
            <t xml:space="preserve">SP Obras</t>
          </r>
        </is>
      </c>
      <c r="D5497" s="18" t="inlineStr">
        <is>
          <r>
            <t xml:space="preserve">M2</t>
          </r>
        </is>
      </c>
      <c r="E5497" s="20" t="n">
        <v>0.188</v>
      </c>
      <c r="F5497" s="21" t="n">
        <v>98.52</v>
      </c>
      <c r="G5497" s="21" t="n">
        <f>ROUND(ROUND(E5497,4)*F5497,2)</f>
        <v>18.52</v>
      </c>
    </row>
    <row r="5498" customHeight="1" ht="15">
      <c r="A5498" s="2" t="inlineStr"/>
      <c r="B5498" s="2" t="inlineStr"/>
      <c r="C5498" s="2" t="inlineStr"/>
      <c r="D5498" s="2" t="inlineStr"/>
      <c r="E5498" s="22" t="inlineStr">
        <is>
          <r>
            <t xml:space="preserve">TOTAL Material:</t>
          </r>
        </is>
      </c>
      <c r="F5498" s="22" t="inlineStr"/>
      <c r="G5498" s="23" t="n">
        <f>SUM(G5496:G5497)</f>
        <v>19.4</v>
      </c>
    </row>
    <row r="5499" customHeight="1" ht="15">
      <c r="A5499" s="16" t="inlineStr">
        <is>
          <r>
            <t xml:space="preserve">Mão de Obra</t>
          </r>
        </is>
      </c>
      <c r="B5499" s="16" t="inlineStr"/>
      <c r="C5499" s="17" t="inlineStr">
        <is>
          <r>
            <t xml:space="preserve">FONTE</t>
          </r>
        </is>
      </c>
      <c r="D5499" s="17" t="inlineStr">
        <is>
          <r>
            <t xml:space="preserve">UNID</t>
          </r>
        </is>
      </c>
      <c r="E5499" s="17" t="inlineStr">
        <is>
          <r>
            <t xml:space="preserve">COEFICIENTE</t>
          </r>
        </is>
      </c>
      <c r="F5499" s="17" t="inlineStr">
        <is>
          <r>
            <t xml:space="preserve">PREÇO UNITÁRIO</t>
          </r>
        </is>
      </c>
      <c r="G5499" s="17" t="inlineStr">
        <is>
          <r>
            <t xml:space="preserve">TOTAL</t>
          </r>
        </is>
      </c>
    </row>
    <row r="5500" customHeight="1" ht="29">
      <c r="A5500" s="18" t="inlineStr">
        <is>
          <r>
            <t xml:space="preserve">B.01.000.010139</t>
          </r>
        </is>
      </c>
      <c r="B5500" s="19" t="inlineStr">
        <is>
          <r>
            <t xml:space="preserve">Pedreiro</t>
          </r>
        </is>
      </c>
      <c r="C5500" s="18" t="inlineStr">
        <is>
          <r>
            <t xml:space="preserve">SP Obras</t>
          </r>
        </is>
      </c>
      <c r="D5500" s="18" t="inlineStr">
        <is>
          <r>
            <t xml:space="preserve">H</t>
          </r>
        </is>
      </c>
      <c r="E5500" s="20" t="n">
        <v>0.0352</v>
      </c>
      <c r="F5500" s="21" t="n">
        <v>24.8727</v>
      </c>
      <c r="G5500" s="21" t="n">
        <f>ROUND(ROUND(E5500,4)*F5500,2)</f>
        <v>0.88</v>
      </c>
    </row>
    <row r="5501" customHeight="1" ht="29">
      <c r="A5501" s="18" t="inlineStr">
        <is>
          <r>
            <t xml:space="preserve">B.01.000.010146</t>
          </r>
        </is>
      </c>
      <c r="B5501" s="19" t="inlineStr">
        <is>
          <r>
            <t xml:space="preserve">Servente</t>
          </r>
        </is>
      </c>
      <c r="C5501" s="18" t="inlineStr">
        <is>
          <r>
            <t xml:space="preserve">SP Obras</t>
          </r>
        </is>
      </c>
      <c r="D5501" s="18" t="inlineStr">
        <is>
          <r>
            <t xml:space="preserve">H</t>
          </r>
        </is>
      </c>
      <c r="E5501" s="20" t="n">
        <v>0.0176</v>
      </c>
      <c r="F5501" s="21" t="n">
        <v>20.4363</v>
      </c>
      <c r="G5501" s="21" t="n">
        <f>ROUND(ROUND(E5501,4)*F5501,2)</f>
        <v>0.36</v>
      </c>
    </row>
    <row r="5502" customHeight="1" ht="15">
      <c r="A5502" s="2" t="inlineStr"/>
      <c r="B5502" s="2" t="inlineStr"/>
      <c r="C5502" s="2" t="inlineStr"/>
      <c r="D5502" s="2" t="inlineStr"/>
      <c r="E5502" s="22" t="inlineStr">
        <is>
          <r>
            <t xml:space="preserve">TOTAL Mão de Obra:</t>
          </r>
        </is>
      </c>
      <c r="F5502" s="22" t="inlineStr"/>
      <c r="G5502" s="23" t="n">
        <f>SUM(G5500:G5501)</f>
        <v>1.24</v>
      </c>
    </row>
    <row r="5503" customHeight="1" ht="15">
      <c r="A5503" s="2" t="inlineStr"/>
      <c r="B5503" s="2" t="inlineStr"/>
      <c r="C5503" s="2" t="inlineStr"/>
      <c r="D5503" s="2" t="inlineStr"/>
      <c r="E5503" s="24" t="inlineStr">
        <is>
          <r>
            <t xml:space="preserve">VALOR:</t>
          </r>
        </is>
      </c>
      <c r="F5503" s="24" t="inlineStr"/>
      <c r="G5503" s="25" t="n">
        <f>ROUND(SUM(G5498,G5502),2)</f>
        <v>20.64</v>
      </c>
    </row>
    <row r="5504" customHeight="1" ht="10">
      <c r="A5504" s="2" t="inlineStr"/>
      <c r="B5504" s="2" t="inlineStr"/>
      <c r="C5504" s="2" t="inlineStr"/>
      <c r="D5504" s="2" t="inlineStr"/>
      <c r="E5504" s="14" t="inlineStr"/>
      <c r="F5504" s="14" t="inlineStr"/>
      <c r="G5504" s="14" t="inlineStr"/>
    </row>
    <row r="5505" customHeight="1" ht="20">
      <c r="A5505" s="15" t="inlineStr">
        <is>
          <r>
            <t xml:space="preserve">5.14.12. ​18.06.410​ Rejuntamento em placas cerâmicas com argamassa industrializada para rejunte, juntas acima de 3 até 5 mm​ (M2)</t>
          </r>
        </is>
      </c>
      <c r="B5505" s="15" t="inlineStr"/>
      <c r="C5505" s="15" t="inlineStr"/>
      <c r="D5505" s="15" t="inlineStr"/>
      <c r="E5505" s="15" t="inlineStr"/>
      <c r="F5505" s="15" t="inlineStr"/>
      <c r="G5505" s="15" t="inlineStr"/>
    </row>
    <row r="5506" customHeight="1" ht="15">
      <c r="A5506" s="16" t="inlineStr">
        <is>
          <r>
            <t xml:space="preserve">Mão de Obra</t>
          </r>
        </is>
      </c>
      <c r="B5506" s="16" t="inlineStr"/>
      <c r="C5506" s="17" t="inlineStr">
        <is>
          <r>
            <t xml:space="preserve">FONTE</t>
          </r>
        </is>
      </c>
      <c r="D5506" s="17" t="inlineStr">
        <is>
          <r>
            <t xml:space="preserve">UNID</t>
          </r>
        </is>
      </c>
      <c r="E5506" s="17" t="inlineStr">
        <is>
          <r>
            <t xml:space="preserve">COEFICIENTE</t>
          </r>
        </is>
      </c>
      <c r="F5506" s="17" t="inlineStr">
        <is>
          <r>
            <t xml:space="preserve">PREÇO UNITÁRIO</t>
          </r>
        </is>
      </c>
      <c r="G5506" s="17" t="inlineStr">
        <is>
          <r>
            <t xml:space="preserve">TOTAL</t>
          </r>
        </is>
      </c>
    </row>
    <row r="5507" customHeight="1" ht="29">
      <c r="A5507" s="18" t="inlineStr">
        <is>
          <r>
            <t xml:space="preserve">B.01.000.010139</t>
          </r>
        </is>
      </c>
      <c r="B5507" s="19" t="inlineStr">
        <is>
          <r>
            <t xml:space="preserve">Pedreiro</t>
          </r>
        </is>
      </c>
      <c r="C5507" s="18" t="inlineStr">
        <is>
          <r>
            <t xml:space="preserve">SP Obras</t>
          </r>
        </is>
      </c>
      <c r="D5507" s="18" t="inlineStr">
        <is>
          <r>
            <t xml:space="preserve">H</t>
          </r>
        </is>
      </c>
      <c r="E5507" s="20" t="n">
        <v>0.25</v>
      </c>
      <c r="F5507" s="21" t="n">
        <v>24.8727</v>
      </c>
      <c r="G5507" s="21" t="n">
        <f>ROUND(ROUND(E5507,4)*F5507,2)</f>
        <v>6.22</v>
      </c>
    </row>
    <row r="5508" customHeight="1" ht="29">
      <c r="A5508" s="18" t="inlineStr">
        <is>
          <r>
            <t xml:space="preserve">B.01.000.010146</t>
          </r>
        </is>
      </c>
      <c r="B5508" s="19" t="inlineStr">
        <is>
          <r>
            <t xml:space="preserve">Servente</t>
          </r>
        </is>
      </c>
      <c r="C5508" s="18" t="inlineStr">
        <is>
          <r>
            <t xml:space="preserve">SP Obras</t>
          </r>
        </is>
      </c>
      <c r="D5508" s="18" t="inlineStr">
        <is>
          <r>
            <t xml:space="preserve">H</t>
          </r>
        </is>
      </c>
      <c r="E5508" s="20" t="n">
        <v>0.2</v>
      </c>
      <c r="F5508" s="21" t="n">
        <v>20.4363</v>
      </c>
      <c r="G5508" s="21" t="n">
        <f>ROUND(ROUND(E5508,4)*F5508,2)</f>
        <v>4.09</v>
      </c>
    </row>
    <row r="5509" customHeight="1" ht="15">
      <c r="A5509" s="2" t="inlineStr"/>
      <c r="B5509" s="2" t="inlineStr"/>
      <c r="C5509" s="2" t="inlineStr"/>
      <c r="D5509" s="2" t="inlineStr"/>
      <c r="E5509" s="22" t="inlineStr">
        <is>
          <r>
            <t xml:space="preserve">TOTAL Mão de Obra:</t>
          </r>
        </is>
      </c>
      <c r="F5509" s="22" t="inlineStr"/>
      <c r="G5509" s="23" t="n">
        <f>SUM(G5507:G5508)</f>
        <v>10.31</v>
      </c>
    </row>
    <row r="5510" customHeight="1" ht="15">
      <c r="A5510" s="16" t="inlineStr">
        <is>
          <r>
            <t xml:space="preserve">Serviço</t>
          </r>
        </is>
      </c>
      <c r="B5510" s="16" t="inlineStr"/>
      <c r="C5510" s="17" t="inlineStr">
        <is>
          <r>
            <t xml:space="preserve">FONTE</t>
          </r>
        </is>
      </c>
      <c r="D5510" s="17" t="inlineStr">
        <is>
          <r>
            <t xml:space="preserve">UNID</t>
          </r>
        </is>
      </c>
      <c r="E5510" s="17" t="inlineStr">
        <is>
          <r>
            <t xml:space="preserve">COEFICIENTE</t>
          </r>
        </is>
      </c>
      <c r="F5510" s="17" t="inlineStr">
        <is>
          <r>
            <t xml:space="preserve">PREÇO UNITÁRIO</t>
          </r>
        </is>
      </c>
      <c r="G5510" s="17" t="inlineStr">
        <is>
          <r>
            <t xml:space="preserve">TOTAL</t>
          </r>
        </is>
      </c>
    </row>
    <row r="5511" customHeight="1" ht="29">
      <c r="A5511" s="18" t="inlineStr">
        <is>
          <r>
            <t xml:space="preserve">B.02.000.039027</t>
          </r>
        </is>
      </c>
      <c r="B5511" s="19" t="inlineStr">
        <is>
          <r>
            <t xml:space="preserve">Rejunte flexível cores diversas, para áreas interna e externa, pisos e paredes, juntas de 2 a 10 mm</t>
          </r>
        </is>
      </c>
      <c r="C5511" s="18" t="inlineStr">
        <is>
          <r>
            <t xml:space="preserve">SP Obras</t>
          </r>
        </is>
      </c>
      <c r="D5511" s="18" t="inlineStr">
        <is>
          <r>
            <t xml:space="preserve">KG</t>
          </r>
        </is>
      </c>
      <c r="E5511" s="20" t="n">
        <v>0.4</v>
      </c>
      <c r="F5511" s="21" t="n">
        <v>7.39</v>
      </c>
      <c r="G5511" s="21" t="n">
        <f>ROUND(ROUND(E5511,4)*F5511,2)</f>
        <v>2.96</v>
      </c>
    </row>
    <row r="5512" customHeight="1" ht="15">
      <c r="A5512" s="2" t="inlineStr"/>
      <c r="B5512" s="2" t="inlineStr"/>
      <c r="C5512" s="2" t="inlineStr"/>
      <c r="D5512" s="2" t="inlineStr"/>
      <c r="E5512" s="22" t="inlineStr">
        <is>
          <r>
            <t xml:space="preserve">TOTAL Serviço:</t>
          </r>
        </is>
      </c>
      <c r="F5512" s="22" t="inlineStr"/>
      <c r="G5512" s="23" t="n">
        <f>SUM(G5511:G5511)</f>
        <v>2.96</v>
      </c>
    </row>
    <row r="5513" customHeight="1" ht="15">
      <c r="A5513" s="2" t="inlineStr"/>
      <c r="B5513" s="2" t="inlineStr"/>
      <c r="C5513" s="2" t="inlineStr"/>
      <c r="D5513" s="2" t="inlineStr"/>
      <c r="E5513" s="24" t="inlineStr">
        <is>
          <r>
            <t xml:space="preserve">VALOR:</t>
          </r>
        </is>
      </c>
      <c r="F5513" s="24" t="inlineStr"/>
      <c r="G5513" s="25" t="n">
        <f>ROUND(SUM(G5509,G5512),2)</f>
        <v>13.27</v>
      </c>
    </row>
    <row r="5514" customHeight="1" ht="10">
      <c r="A5514" s="2" t="inlineStr"/>
      <c r="B5514" s="2" t="inlineStr"/>
      <c r="C5514" s="2" t="inlineStr"/>
      <c r="D5514" s="2" t="inlineStr"/>
      <c r="E5514" s="14" t="inlineStr"/>
      <c r="F5514" s="14" t="inlineStr"/>
      <c r="G5514" s="14" t="inlineStr"/>
    </row>
    <row r="5515" customHeight="1" ht="20">
      <c r="A5515" s="15" t="inlineStr">
        <is>
          <r>
            <t xml:space="preserve">5.14.13. ​18.06.510​ Rejuntamento de rodapé em placas cerâmicas com argamassa industrializada para rejunte, altura até 10 cm, juntas acima de 3 até 5 mm​ (M)</t>
          </r>
        </is>
      </c>
      <c r="B5515" s="15" t="inlineStr"/>
      <c r="C5515" s="15" t="inlineStr"/>
      <c r="D5515" s="15" t="inlineStr"/>
      <c r="E5515" s="15" t="inlineStr"/>
      <c r="F5515" s="15" t="inlineStr"/>
      <c r="G5515" s="15" t="inlineStr"/>
    </row>
    <row r="5516" customHeight="1" ht="15">
      <c r="A5516" s="16" t="inlineStr">
        <is>
          <r>
            <t xml:space="preserve">Mão de Obra</t>
          </r>
        </is>
      </c>
      <c r="B5516" s="16" t="inlineStr"/>
      <c r="C5516" s="17" t="inlineStr">
        <is>
          <r>
            <t xml:space="preserve">FONTE</t>
          </r>
        </is>
      </c>
      <c r="D5516" s="17" t="inlineStr">
        <is>
          <r>
            <t xml:space="preserve">UNID</t>
          </r>
        </is>
      </c>
      <c r="E5516" s="17" t="inlineStr">
        <is>
          <r>
            <t xml:space="preserve">COEFICIENTE</t>
          </r>
        </is>
      </c>
      <c r="F5516" s="17" t="inlineStr">
        <is>
          <r>
            <t xml:space="preserve">PREÇO UNITÁRIO</t>
          </r>
        </is>
      </c>
      <c r="G5516" s="17" t="inlineStr">
        <is>
          <r>
            <t xml:space="preserve">TOTAL</t>
          </r>
        </is>
      </c>
    </row>
    <row r="5517" customHeight="1" ht="29">
      <c r="A5517" s="18" t="inlineStr">
        <is>
          <r>
            <t xml:space="preserve">B.01.000.010139</t>
          </r>
        </is>
      </c>
      <c r="B5517" s="19" t="inlineStr">
        <is>
          <r>
            <t xml:space="preserve">Pedreiro</t>
          </r>
        </is>
      </c>
      <c r="C5517" s="18" t="inlineStr">
        <is>
          <r>
            <t xml:space="preserve">SP Obras</t>
          </r>
        </is>
      </c>
      <c r="D5517" s="18" t="inlineStr">
        <is>
          <r>
            <t xml:space="preserve">H</t>
          </r>
        </is>
      </c>
      <c r="E5517" s="20" t="n">
        <v>0.03</v>
      </c>
      <c r="F5517" s="21" t="n">
        <v>24.8727</v>
      </c>
      <c r="G5517" s="21" t="n">
        <f>ROUND(ROUND(E5517,4)*F5517,2)</f>
        <v>0.75</v>
      </c>
    </row>
    <row r="5518" customHeight="1" ht="29">
      <c r="A5518" s="18" t="inlineStr">
        <is>
          <r>
            <t xml:space="preserve">B.01.000.010146</t>
          </r>
        </is>
      </c>
      <c r="B5518" s="19" t="inlineStr">
        <is>
          <r>
            <t xml:space="preserve">Servente</t>
          </r>
        </is>
      </c>
      <c r="C5518" s="18" t="inlineStr">
        <is>
          <r>
            <t xml:space="preserve">SP Obras</t>
          </r>
        </is>
      </c>
      <c r="D5518" s="18" t="inlineStr">
        <is>
          <r>
            <t xml:space="preserve">H</t>
          </r>
        </is>
      </c>
      <c r="E5518" s="20" t="n">
        <v>0.02</v>
      </c>
      <c r="F5518" s="21" t="n">
        <v>20.4363</v>
      </c>
      <c r="G5518" s="21" t="n">
        <f>ROUND(ROUND(E5518,4)*F5518,2)</f>
        <v>0.41</v>
      </c>
    </row>
    <row r="5519" customHeight="1" ht="15">
      <c r="A5519" s="2" t="inlineStr"/>
      <c r="B5519" s="2" t="inlineStr"/>
      <c r="C5519" s="2" t="inlineStr"/>
      <c r="D5519" s="2" t="inlineStr"/>
      <c r="E5519" s="22" t="inlineStr">
        <is>
          <r>
            <t xml:space="preserve">TOTAL Mão de Obra:</t>
          </r>
        </is>
      </c>
      <c r="F5519" s="22" t="inlineStr"/>
      <c r="G5519" s="23" t="n">
        <f>SUM(G5517:G5518)</f>
        <v>1.16</v>
      </c>
    </row>
    <row r="5520" customHeight="1" ht="15">
      <c r="A5520" s="16" t="inlineStr">
        <is>
          <r>
            <t xml:space="preserve">Serviço</t>
          </r>
        </is>
      </c>
      <c r="B5520" s="16" t="inlineStr"/>
      <c r="C5520" s="17" t="inlineStr">
        <is>
          <r>
            <t xml:space="preserve">FONTE</t>
          </r>
        </is>
      </c>
      <c r="D5520" s="17" t="inlineStr">
        <is>
          <r>
            <t xml:space="preserve">UNID</t>
          </r>
        </is>
      </c>
      <c r="E5520" s="17" t="inlineStr">
        <is>
          <r>
            <t xml:space="preserve">COEFICIENTE</t>
          </r>
        </is>
      </c>
      <c r="F5520" s="17" t="inlineStr">
        <is>
          <r>
            <t xml:space="preserve">PREÇO UNITÁRIO</t>
          </r>
        </is>
      </c>
      <c r="G5520" s="17" t="inlineStr">
        <is>
          <r>
            <t xml:space="preserve">TOTAL</t>
          </r>
        </is>
      </c>
    </row>
    <row r="5521" customHeight="1" ht="29">
      <c r="A5521" s="18" t="inlineStr">
        <is>
          <r>
            <t xml:space="preserve">B.02.000.039027</t>
          </r>
        </is>
      </c>
      <c r="B5521" s="19" t="inlineStr">
        <is>
          <r>
            <t xml:space="preserve">Rejunte flexível cores diversas, para áreas interna e externa, pisos e paredes, juntas de 2 a 10 mm</t>
          </r>
        </is>
      </c>
      <c r="C5521" s="18" t="inlineStr">
        <is>
          <r>
            <t xml:space="preserve">SP Obras</t>
          </r>
        </is>
      </c>
      <c r="D5521" s="18" t="inlineStr">
        <is>
          <r>
            <t xml:space="preserve">KG</t>
          </r>
        </is>
      </c>
      <c r="E5521" s="20" t="n">
        <v>0.04</v>
      </c>
      <c r="F5521" s="21" t="n">
        <v>7.39</v>
      </c>
      <c r="G5521" s="21" t="n">
        <f>ROUND(ROUND(E5521,4)*F5521,2)</f>
        <v>0.3</v>
      </c>
    </row>
    <row r="5522" customHeight="1" ht="15">
      <c r="A5522" s="2" t="inlineStr"/>
      <c r="B5522" s="2" t="inlineStr"/>
      <c r="C5522" s="2" t="inlineStr"/>
      <c r="D5522" s="2" t="inlineStr"/>
      <c r="E5522" s="22" t="inlineStr">
        <is>
          <r>
            <t xml:space="preserve">TOTAL Serviço:</t>
          </r>
        </is>
      </c>
      <c r="F5522" s="22" t="inlineStr"/>
      <c r="G5522" s="23" t="n">
        <f>SUM(G5521:G5521)</f>
        <v>0.3</v>
      </c>
    </row>
    <row r="5523" customHeight="1" ht="15">
      <c r="A5523" s="2" t="inlineStr"/>
      <c r="B5523" s="2" t="inlineStr"/>
      <c r="C5523" s="2" t="inlineStr"/>
      <c r="D5523" s="2" t="inlineStr"/>
      <c r="E5523" s="24" t="inlineStr">
        <is>
          <r>
            <t xml:space="preserve">VALOR:</t>
          </r>
        </is>
      </c>
      <c r="F5523" s="24" t="inlineStr"/>
      <c r="G5523" s="25" t="n">
        <f>ROUND(SUM(G5519,G5522),2)</f>
        <v>1.46</v>
      </c>
    </row>
    <row r="5524" customHeight="1" ht="10">
      <c r="A5524" s="2" t="inlineStr"/>
      <c r="B5524" s="2" t="inlineStr"/>
      <c r="C5524" s="2" t="inlineStr"/>
      <c r="D5524" s="2" t="inlineStr"/>
      <c r="E5524" s="14" t="inlineStr"/>
      <c r="F5524" s="14" t="inlineStr"/>
      <c r="G5524" s="14" t="inlineStr"/>
    </row>
    <row r="5525" customHeight="1" ht="20">
      <c r="A5525" s="15" t="inlineStr">
        <is>
          <r>
            <t xml:space="preserve">5.14.14. ​18.11.032​ Revestimento em placa cerâmica esmaltada de 15x15 cm, tipo monocolor, assentado e rejuntado com argamassa industrializada​ (M2)</t>
          </r>
        </is>
      </c>
      <c r="B5525" s="15" t="inlineStr"/>
      <c r="C5525" s="15" t="inlineStr"/>
      <c r="D5525" s="15" t="inlineStr"/>
      <c r="E5525" s="15" t="inlineStr"/>
      <c r="F5525" s="15" t="inlineStr"/>
      <c r="G5525" s="15" t="inlineStr"/>
    </row>
    <row r="5526" customHeight="1" ht="15">
      <c r="A5526" s="16" t="inlineStr">
        <is>
          <r>
            <t xml:space="preserve">Material</t>
          </r>
        </is>
      </c>
      <c r="B5526" s="16" t="inlineStr"/>
      <c r="C5526" s="17" t="inlineStr">
        <is>
          <r>
            <t xml:space="preserve">FONTE</t>
          </r>
        </is>
      </c>
      <c r="D5526" s="17" t="inlineStr">
        <is>
          <r>
            <t xml:space="preserve">UNID</t>
          </r>
        </is>
      </c>
      <c r="E5526" s="17" t="inlineStr">
        <is>
          <r>
            <t xml:space="preserve">COEFICIENTE</t>
          </r>
        </is>
      </c>
      <c r="F5526" s="17" t="inlineStr">
        <is>
          <r>
            <t xml:space="preserve">PREÇO UNITÁRIO</t>
          </r>
        </is>
      </c>
      <c r="G5526" s="17" t="inlineStr">
        <is>
          <r>
            <t xml:space="preserve">TOTAL</t>
          </r>
        </is>
      </c>
    </row>
    <row r="5527" customHeight="1" ht="29">
      <c r="A5527" s="18" t="inlineStr">
        <is>
          <r>
            <t xml:space="preserve">B.02.000.039031</t>
          </r>
        </is>
      </c>
      <c r="B5527" s="19" t="inlineStr">
        <is>
          <r>
            <t xml:space="preserve">Argamassa colante industrializada para assentamento, uso interno, tipo AC-I, conforme NBR 14081</t>
          </r>
        </is>
      </c>
      <c r="C5527" s="18" t="inlineStr">
        <is>
          <r>
            <t xml:space="preserve">SP Obras</t>
          </r>
        </is>
      </c>
      <c r="D5527" s="18" t="inlineStr">
        <is>
          <r>
            <t xml:space="preserve">KG</t>
          </r>
        </is>
      </c>
      <c r="E5527" s="20" t="n">
        <v>4.4</v>
      </c>
      <c r="F5527" s="21" t="n">
        <v>0.87</v>
      </c>
      <c r="G5527" s="21" t="n">
        <f>ROUND(ROUND(E5527,4)*F5527,2)</f>
        <v>3.83</v>
      </c>
    </row>
    <row r="5528" customHeight="1" ht="29">
      <c r="A5528" s="18" t="inlineStr">
        <is>
          <r>
            <t xml:space="preserve">G.02.000.023008</t>
          </r>
        </is>
      </c>
      <c r="B5528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5528" s="18" t="inlineStr">
        <is>
          <r>
            <t xml:space="preserve">SP Obras</t>
          </r>
        </is>
      </c>
      <c r="D5528" s="18" t="inlineStr">
        <is>
          <r>
            <t xml:space="preserve">M2</t>
          </r>
        </is>
      </c>
      <c r="E5528" s="20" t="n">
        <v>1.1</v>
      </c>
      <c r="F5528" s="21" t="n">
        <v>61.89</v>
      </c>
      <c r="G5528" s="21" t="n">
        <f>ROUND(ROUND(E5528,4)*F5528,2)</f>
        <v>68.08</v>
      </c>
    </row>
    <row r="5529" customHeight="1" ht="15">
      <c r="A5529" s="2" t="inlineStr"/>
      <c r="B5529" s="2" t="inlineStr"/>
      <c r="C5529" s="2" t="inlineStr"/>
      <c r="D5529" s="2" t="inlineStr"/>
      <c r="E5529" s="22" t="inlineStr">
        <is>
          <r>
            <t xml:space="preserve">TOTAL Material:</t>
          </r>
        </is>
      </c>
      <c r="F5529" s="22" t="inlineStr"/>
      <c r="G5529" s="23" t="n">
        <f>SUM(G5527:G5528)</f>
        <v>71.91</v>
      </c>
    </row>
    <row r="5530" customHeight="1" ht="15">
      <c r="A5530" s="16" t="inlineStr">
        <is>
          <r>
            <t xml:space="preserve">Mão de Obra</t>
          </r>
        </is>
      </c>
      <c r="B5530" s="16" t="inlineStr"/>
      <c r="C5530" s="17" t="inlineStr">
        <is>
          <r>
            <t xml:space="preserve">FONTE</t>
          </r>
        </is>
      </c>
      <c r="D5530" s="17" t="inlineStr">
        <is>
          <r>
            <t xml:space="preserve">UNID</t>
          </r>
        </is>
      </c>
      <c r="E5530" s="17" t="inlineStr">
        <is>
          <r>
            <t xml:space="preserve">COEFICIENTE</t>
          </r>
        </is>
      </c>
      <c r="F5530" s="17" t="inlineStr">
        <is>
          <r>
            <t xml:space="preserve">PREÇO UNITÁRIO</t>
          </r>
        </is>
      </c>
      <c r="G5530" s="17" t="inlineStr">
        <is>
          <r>
            <t xml:space="preserve">TOTAL</t>
          </r>
        </is>
      </c>
    </row>
    <row r="5531" customHeight="1" ht="29">
      <c r="A5531" s="18" t="inlineStr">
        <is>
          <r>
            <t xml:space="preserve">B.01.000.010139</t>
          </r>
        </is>
      </c>
      <c r="B5531" s="19" t="inlineStr">
        <is>
          <r>
            <t xml:space="preserve">Pedreiro</t>
          </r>
        </is>
      </c>
      <c r="C5531" s="18" t="inlineStr">
        <is>
          <r>
            <t xml:space="preserve">SP Obras</t>
          </r>
        </is>
      </c>
      <c r="D5531" s="18" t="inlineStr">
        <is>
          <r>
            <t xml:space="preserve">H</t>
          </r>
        </is>
      </c>
      <c r="E5531" s="20" t="n">
        <v>0.6</v>
      </c>
      <c r="F5531" s="21" t="n">
        <v>24.8727</v>
      </c>
      <c r="G5531" s="21" t="n">
        <f>ROUND(ROUND(E5531,4)*F5531,2)</f>
        <v>14.92</v>
      </c>
    </row>
    <row r="5532" customHeight="1" ht="29">
      <c r="A5532" s="18" t="inlineStr">
        <is>
          <r>
            <t xml:space="preserve">B.01.000.010146</t>
          </r>
        </is>
      </c>
      <c r="B5532" s="19" t="inlineStr">
        <is>
          <r>
            <t xml:space="preserve">Servente</t>
          </r>
        </is>
      </c>
      <c r="C5532" s="18" t="inlineStr">
        <is>
          <r>
            <t xml:space="preserve">SP Obras</t>
          </r>
        </is>
      </c>
      <c r="D5532" s="18" t="inlineStr">
        <is>
          <r>
            <t xml:space="preserve">H</t>
          </r>
        </is>
      </c>
      <c r="E5532" s="20" t="n">
        <v>0.4</v>
      </c>
      <c r="F5532" s="21" t="n">
        <v>20.4363</v>
      </c>
      <c r="G5532" s="21" t="n">
        <f>ROUND(ROUND(E5532,4)*F5532,2)</f>
        <v>8.17</v>
      </c>
    </row>
    <row r="5533" customHeight="1" ht="15">
      <c r="A5533" s="2" t="inlineStr"/>
      <c r="B5533" s="2" t="inlineStr"/>
      <c r="C5533" s="2" t="inlineStr"/>
      <c r="D5533" s="2" t="inlineStr"/>
      <c r="E5533" s="22" t="inlineStr">
        <is>
          <r>
            <t xml:space="preserve">TOTAL Mão de Obra:</t>
          </r>
        </is>
      </c>
      <c r="F5533" s="22" t="inlineStr"/>
      <c r="G5533" s="23" t="n">
        <f>SUM(G5531:G5532)</f>
        <v>23.09</v>
      </c>
    </row>
    <row r="5534" customHeight="1" ht="15">
      <c r="A5534" s="16" t="inlineStr">
        <is>
          <r>
            <t xml:space="preserve">Serviço</t>
          </r>
        </is>
      </c>
      <c r="B5534" s="16" t="inlineStr"/>
      <c r="C5534" s="17" t="inlineStr">
        <is>
          <r>
            <t xml:space="preserve">FONTE</t>
          </r>
        </is>
      </c>
      <c r="D5534" s="17" t="inlineStr">
        <is>
          <r>
            <t xml:space="preserve">UNID</t>
          </r>
        </is>
      </c>
      <c r="E5534" s="17" t="inlineStr">
        <is>
          <r>
            <t xml:space="preserve">COEFICIENTE</t>
          </r>
        </is>
      </c>
      <c r="F5534" s="17" t="inlineStr">
        <is>
          <r>
            <t xml:space="preserve">PREÇO UNITÁRIO</t>
          </r>
        </is>
      </c>
      <c r="G5534" s="17" t="inlineStr">
        <is>
          <r>
            <t xml:space="preserve">TOTAL</t>
          </r>
        </is>
      </c>
    </row>
    <row r="5535" customHeight="1" ht="29">
      <c r="A5535" s="18" t="inlineStr">
        <is>
          <r>
            <t xml:space="preserve">B.02.000.039027</t>
          </r>
        </is>
      </c>
      <c r="B5535" s="19" t="inlineStr">
        <is>
          <r>
            <t xml:space="preserve">Rejunte flexível cores diversas, para áreas interna e externa, pisos e paredes, juntas de 2 a 10 mm</t>
          </r>
        </is>
      </c>
      <c r="C5535" s="18" t="inlineStr">
        <is>
          <r>
            <t xml:space="preserve">SP Obras</t>
          </r>
        </is>
      </c>
      <c r="D5535" s="18" t="inlineStr">
        <is>
          <r>
            <t xml:space="preserve">KG</t>
          </r>
        </is>
      </c>
      <c r="E5535" s="20" t="n">
        <v>0.45</v>
      </c>
      <c r="F5535" s="21" t="n">
        <v>7.39</v>
      </c>
      <c r="G5535" s="21" t="n">
        <f>ROUND(ROUND(E5535,4)*F5535,2)</f>
        <v>3.33</v>
      </c>
    </row>
    <row r="5536" customHeight="1" ht="15">
      <c r="A5536" s="2" t="inlineStr"/>
      <c r="B5536" s="2" t="inlineStr"/>
      <c r="C5536" s="2" t="inlineStr"/>
      <c r="D5536" s="2" t="inlineStr"/>
      <c r="E5536" s="22" t="inlineStr">
        <is>
          <r>
            <t xml:space="preserve">TOTAL Serviço:</t>
          </r>
        </is>
      </c>
      <c r="F5536" s="22" t="inlineStr"/>
      <c r="G5536" s="23" t="n">
        <f>SUM(G5535:G5535)</f>
        <v>3.33</v>
      </c>
    </row>
    <row r="5537" customHeight="1" ht="15">
      <c r="A5537" s="2" t="inlineStr"/>
      <c r="B5537" s="2" t="inlineStr"/>
      <c r="C5537" s="2" t="inlineStr"/>
      <c r="D5537" s="2" t="inlineStr"/>
      <c r="E5537" s="24" t="inlineStr">
        <is>
          <r>
            <t xml:space="preserve">VALOR:</t>
          </r>
        </is>
      </c>
      <c r="F5537" s="24" t="inlineStr"/>
      <c r="G5537" s="25" t="n">
        <f>ROUND(SUM(G5529,G5533,G5536),2)</f>
        <v>98.34</v>
      </c>
    </row>
    <row r="5538" customHeight="1" ht="10">
      <c r="A5538" s="2" t="inlineStr"/>
      <c r="B5538" s="2" t="inlineStr"/>
      <c r="C5538" s="2" t="inlineStr"/>
      <c r="D5538" s="2" t="inlineStr"/>
      <c r="E5538" s="14" t="inlineStr"/>
      <c r="F5538" s="14" t="inlineStr"/>
      <c r="G5538" s="14" t="inlineStr"/>
    </row>
    <row r="5539" customHeight="1" ht="20">
      <c r="A5539" s="15" t="inlineStr">
        <is>
          <r>
            <t xml:space="preserve">5.14.15. ​19.01.062​ Peitoril e/ou soleira em granito, espessura de 2 cm e largura até 20 cm, acabamento polido​ (M)</t>
          </r>
        </is>
      </c>
      <c r="B5539" s="15" t="inlineStr"/>
      <c r="C5539" s="15" t="inlineStr"/>
      <c r="D5539" s="15" t="inlineStr"/>
      <c r="E5539" s="15" t="inlineStr"/>
      <c r="F5539" s="15" t="inlineStr"/>
      <c r="G5539" s="15" t="inlineStr"/>
    </row>
    <row r="5540" customHeight="1" ht="15">
      <c r="A5540" s="16" t="inlineStr">
        <is>
          <r>
            <t xml:space="preserve">Material</t>
          </r>
        </is>
      </c>
      <c r="B5540" s="16" t="inlineStr"/>
      <c r="C5540" s="17" t="inlineStr">
        <is>
          <r>
            <t xml:space="preserve">FONTE</t>
          </r>
        </is>
      </c>
      <c r="D5540" s="17" t="inlineStr">
        <is>
          <r>
            <t xml:space="preserve">UNID</t>
          </r>
        </is>
      </c>
      <c r="E5540" s="17" t="inlineStr">
        <is>
          <r>
            <t xml:space="preserve">COEFICIENTE</t>
          </r>
        </is>
      </c>
      <c r="F5540" s="17" t="inlineStr">
        <is>
          <r>
            <t xml:space="preserve">PREÇO UNITÁRIO</t>
          </r>
        </is>
      </c>
      <c r="G5540" s="17" t="inlineStr">
        <is>
          <r>
            <t xml:space="preserve">TOTAL</t>
          </r>
        </is>
      </c>
    </row>
    <row r="5541" customHeight="1" ht="29">
      <c r="A5541" s="18" t="inlineStr">
        <is>
          <r>
            <t xml:space="preserve">B.02.000.039056</t>
          </r>
        </is>
      </c>
      <c r="B5541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5541" s="18" t="inlineStr">
        <is>
          <r>
            <t xml:space="preserve">SP Obras</t>
          </r>
        </is>
      </c>
      <c r="D5541" s="18" t="inlineStr">
        <is>
          <r>
            <t xml:space="preserve">KG</t>
          </r>
        </is>
      </c>
      <c r="E5541" s="20" t="n">
        <v>1.0</v>
      </c>
      <c r="F5541" s="21" t="n">
        <v>3.83</v>
      </c>
      <c r="G5541" s="21" t="n">
        <f>ROUND(ROUND(E5541,4)*F5541,2)</f>
        <v>3.83</v>
      </c>
    </row>
    <row r="5542" customHeight="1" ht="38">
      <c r="A5542" s="18" t="inlineStr">
        <is>
          <r>
            <t xml:space="preserve">K.02.000.032508</t>
          </r>
        </is>
      </c>
      <c r="B5542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5542" s="18" t="inlineStr">
        <is>
          <r>
            <t xml:space="preserve">SP Obras</t>
          </r>
        </is>
      </c>
      <c r="D5542" s="18" t="inlineStr">
        <is>
          <r>
            <t xml:space="preserve">M</t>
          </r>
        </is>
      </c>
      <c r="E5542" s="20" t="n">
        <v>1.05</v>
      </c>
      <c r="F5542" s="21" t="n">
        <v>151.86</v>
      </c>
      <c r="G5542" s="21" t="n">
        <f>ROUND(ROUND(E5542,4)*F5542,2)</f>
        <v>159.45</v>
      </c>
    </row>
    <row r="5543" customHeight="1" ht="15">
      <c r="A5543" s="2" t="inlineStr"/>
      <c r="B5543" s="2" t="inlineStr"/>
      <c r="C5543" s="2" t="inlineStr"/>
      <c r="D5543" s="2" t="inlineStr"/>
      <c r="E5543" s="22" t="inlineStr">
        <is>
          <r>
            <t xml:space="preserve">TOTAL Material:</t>
          </r>
        </is>
      </c>
      <c r="F5543" s="22" t="inlineStr"/>
      <c r="G5543" s="23" t="n">
        <f>SUM(G5541:G5542)</f>
        <v>163.28</v>
      </c>
    </row>
    <row r="5544" customHeight="1" ht="15">
      <c r="A5544" s="16" t="inlineStr">
        <is>
          <r>
            <t xml:space="preserve">Mão de Obra</t>
          </r>
        </is>
      </c>
      <c r="B5544" s="16" t="inlineStr"/>
      <c r="C5544" s="17" t="inlineStr">
        <is>
          <r>
            <t xml:space="preserve">FONTE</t>
          </r>
        </is>
      </c>
      <c r="D5544" s="17" t="inlineStr">
        <is>
          <r>
            <t xml:space="preserve">UNID</t>
          </r>
        </is>
      </c>
      <c r="E5544" s="17" t="inlineStr">
        <is>
          <r>
            <t xml:space="preserve">COEFICIENTE</t>
          </r>
        </is>
      </c>
      <c r="F5544" s="17" t="inlineStr">
        <is>
          <r>
            <t xml:space="preserve">PREÇO UNITÁRIO</t>
          </r>
        </is>
      </c>
      <c r="G5544" s="17" t="inlineStr">
        <is>
          <r>
            <t xml:space="preserve">TOTAL</t>
          </r>
        </is>
      </c>
    </row>
    <row r="5545" customHeight="1" ht="29">
      <c r="A5545" s="18" t="inlineStr">
        <is>
          <r>
            <t xml:space="preserve">B.01.000.010124</t>
          </r>
        </is>
      </c>
      <c r="B5545" s="19" t="inlineStr">
        <is>
          <r>
            <t xml:space="preserve">Graniteiro</t>
          </r>
        </is>
      </c>
      <c r="C5545" s="18" t="inlineStr">
        <is>
          <r>
            <t xml:space="preserve">SP Obras</t>
          </r>
        </is>
      </c>
      <c r="D5545" s="18" t="inlineStr">
        <is>
          <r>
            <t xml:space="preserve">H</t>
          </r>
        </is>
      </c>
      <c r="E5545" s="20" t="n">
        <v>0.27</v>
      </c>
      <c r="F5545" s="21" t="n">
        <v>29.8021</v>
      </c>
      <c r="G5545" s="21" t="n">
        <f>ROUND(ROUND(E5545,4)*F5545,2)</f>
        <v>8.05</v>
      </c>
    </row>
    <row r="5546" customHeight="1" ht="29">
      <c r="A5546" s="18" t="inlineStr">
        <is>
          <r>
            <t xml:space="preserve">B.01.000.010146</t>
          </r>
        </is>
      </c>
      <c r="B5546" s="19" t="inlineStr">
        <is>
          <r>
            <t xml:space="preserve">Servente</t>
          </r>
        </is>
      </c>
      <c r="C5546" s="18" t="inlineStr">
        <is>
          <r>
            <t xml:space="preserve">SP Obras</t>
          </r>
        </is>
      </c>
      <c r="D5546" s="18" t="inlineStr">
        <is>
          <r>
            <t xml:space="preserve">H</t>
          </r>
        </is>
      </c>
      <c r="E5546" s="20" t="n">
        <v>0.27</v>
      </c>
      <c r="F5546" s="21" t="n">
        <v>20.4363</v>
      </c>
      <c r="G5546" s="21" t="n">
        <f>ROUND(ROUND(E5546,4)*F5546,2)</f>
        <v>5.52</v>
      </c>
    </row>
    <row r="5547" customHeight="1" ht="15">
      <c r="A5547" s="2" t="inlineStr"/>
      <c r="B5547" s="2" t="inlineStr"/>
      <c r="C5547" s="2" t="inlineStr"/>
      <c r="D5547" s="2" t="inlineStr"/>
      <c r="E5547" s="22" t="inlineStr">
        <is>
          <r>
            <t xml:space="preserve">TOTAL Mão de Obra:</t>
          </r>
        </is>
      </c>
      <c r="F5547" s="22" t="inlineStr"/>
      <c r="G5547" s="23" t="n">
        <f>SUM(G5545:G5546)</f>
        <v>13.57</v>
      </c>
    </row>
    <row r="5548" customHeight="1" ht="15">
      <c r="A5548" s="16" t="inlineStr">
        <is>
          <r>
            <t xml:space="preserve">Serviço</t>
          </r>
        </is>
      </c>
      <c r="B5548" s="16" t="inlineStr"/>
      <c r="C5548" s="17" t="inlineStr">
        <is>
          <r>
            <t xml:space="preserve">FONTE</t>
          </r>
        </is>
      </c>
      <c r="D5548" s="17" t="inlineStr">
        <is>
          <r>
            <t xml:space="preserve">UNID</t>
          </r>
        </is>
      </c>
      <c r="E5548" s="17" t="inlineStr">
        <is>
          <r>
            <t xml:space="preserve">COEFICIENTE</t>
          </r>
        </is>
      </c>
      <c r="F5548" s="17" t="inlineStr">
        <is>
          <r>
            <t xml:space="preserve">PREÇO UNITÁRIO</t>
          </r>
        </is>
      </c>
      <c r="G5548" s="17" t="inlineStr">
        <is>
          <r>
            <t xml:space="preserve">TOTAL</t>
          </r>
        </is>
      </c>
    </row>
    <row r="5549" customHeight="1" ht="29">
      <c r="A5549" s="18" t="inlineStr">
        <is>
          <r>
            <t xml:space="preserve">B.02.000.039027</t>
          </r>
        </is>
      </c>
      <c r="B5549" s="19" t="inlineStr">
        <is>
          <r>
            <t xml:space="preserve">Rejunte flexível cores diversas, para áreas interna e externa, pisos e paredes, juntas de 2 a 10 mm</t>
          </r>
        </is>
      </c>
      <c r="C5549" s="18" t="inlineStr">
        <is>
          <r>
            <t xml:space="preserve">SP Obras</t>
          </r>
        </is>
      </c>
      <c r="D5549" s="18" t="inlineStr">
        <is>
          <r>
            <t xml:space="preserve">KG</t>
          </r>
        </is>
      </c>
      <c r="E5549" s="20" t="n">
        <v>0.162</v>
      </c>
      <c r="F5549" s="21" t="n">
        <v>7.39</v>
      </c>
      <c r="G5549" s="21" t="n">
        <f>ROUND(ROUND(E5549,4)*F5549,2)</f>
        <v>1.2</v>
      </c>
    </row>
    <row r="5550" customHeight="1" ht="15">
      <c r="A5550" s="2" t="inlineStr"/>
      <c r="B5550" s="2" t="inlineStr"/>
      <c r="C5550" s="2" t="inlineStr"/>
      <c r="D5550" s="2" t="inlineStr"/>
      <c r="E5550" s="22" t="inlineStr">
        <is>
          <r>
            <t xml:space="preserve">TOTAL Serviço:</t>
          </r>
        </is>
      </c>
      <c r="F5550" s="22" t="inlineStr"/>
      <c r="G5550" s="23" t="n">
        <f>SUM(G5549:G5549)</f>
        <v>1.2</v>
      </c>
    </row>
    <row r="5551" customHeight="1" ht="15">
      <c r="A5551" s="2" t="inlineStr"/>
      <c r="B5551" s="2" t="inlineStr"/>
      <c r="C5551" s="2" t="inlineStr"/>
      <c r="D5551" s="2" t="inlineStr"/>
      <c r="E5551" s="24" t="inlineStr">
        <is>
          <r>
            <t xml:space="preserve">VALOR:</t>
          </r>
        </is>
      </c>
      <c r="F5551" s="24" t="inlineStr"/>
      <c r="G5551" s="25" t="n">
        <f>ROUND(SUM(G5543,G5547,G5550),2)</f>
        <v>178.05</v>
      </c>
    </row>
    <row r="5552" customHeight="1" ht="10">
      <c r="A5552" s="2" t="inlineStr"/>
      <c r="B5552" s="2" t="inlineStr"/>
      <c r="C5552" s="2" t="inlineStr"/>
      <c r="D5552" s="2" t="inlineStr"/>
      <c r="E5552" s="14" t="inlineStr"/>
      <c r="F5552" s="14" t="inlineStr"/>
      <c r="G5552" s="14" t="inlineStr"/>
    </row>
    <row r="5553" customHeight="1" ht="20">
      <c r="A5553" s="15" t="inlineStr">
        <is>
          <r>
            <t xml:space="preserve">5.14.16. ​23.20.330​ Folha de porta lisa comum - 80 x 210 cm​ (UN)</t>
          </r>
        </is>
      </c>
      <c r="B5553" s="15" t="inlineStr"/>
      <c r="C5553" s="15" t="inlineStr"/>
      <c r="D5553" s="15" t="inlineStr"/>
      <c r="E5553" s="15" t="inlineStr"/>
      <c r="F5553" s="15" t="inlineStr"/>
      <c r="G5553" s="15" t="inlineStr"/>
    </row>
    <row r="5554" customHeight="1" ht="15">
      <c r="A5554" s="16" t="inlineStr">
        <is>
          <r>
            <t xml:space="preserve">Material</t>
          </r>
        </is>
      </c>
      <c r="B5554" s="16" t="inlineStr"/>
      <c r="C5554" s="17" t="inlineStr">
        <is>
          <r>
            <t xml:space="preserve">FONTE</t>
          </r>
        </is>
      </c>
      <c r="D5554" s="17" t="inlineStr">
        <is>
          <r>
            <t xml:space="preserve">UNID</t>
          </r>
        </is>
      </c>
      <c r="E5554" s="17" t="inlineStr">
        <is>
          <r>
            <t xml:space="preserve">COEFICIENTE</t>
          </r>
        </is>
      </c>
      <c r="F5554" s="17" t="inlineStr">
        <is>
          <r>
            <t xml:space="preserve">PREÇO UNITÁRIO</t>
          </r>
        </is>
      </c>
      <c r="G5554" s="17" t="inlineStr">
        <is>
          <r>
            <t xml:space="preserve">TOTAL</t>
          </r>
        </is>
      </c>
    </row>
    <row r="5555" customHeight="1" ht="29">
      <c r="A5555" s="18" t="inlineStr">
        <is>
          <r>
            <t xml:space="preserve">D.04.000.030223</t>
          </r>
        </is>
      </c>
      <c r="B5555" s="19" t="inlineStr">
        <is>
          <r>
            <t xml:space="preserve">Folha de porta lisa em madeira sarrafeada para pintura 82x210cm</t>
          </r>
        </is>
      </c>
      <c r="C5555" s="18" t="inlineStr">
        <is>
          <r>
            <t xml:space="preserve">SP Obras</t>
          </r>
        </is>
      </c>
      <c r="D5555" s="18" t="inlineStr">
        <is>
          <r>
            <t xml:space="preserve">UN</t>
          </r>
        </is>
      </c>
      <c r="E5555" s="20" t="n">
        <v>1.0</v>
      </c>
      <c r="F5555" s="21" t="n">
        <v>239.73</v>
      </c>
      <c r="G5555" s="21" t="n">
        <f>ROUND(ROUND(E5555,4)*F5555,2)</f>
        <v>239.73</v>
      </c>
    </row>
    <row r="5556" customHeight="1" ht="15">
      <c r="A5556" s="2" t="inlineStr"/>
      <c r="B5556" s="2" t="inlineStr"/>
      <c r="C5556" s="2" t="inlineStr"/>
      <c r="D5556" s="2" t="inlineStr"/>
      <c r="E5556" s="22" t="inlineStr">
        <is>
          <r>
            <t xml:space="preserve">TOTAL Material:</t>
          </r>
        </is>
      </c>
      <c r="F5556" s="22" t="inlineStr"/>
      <c r="G5556" s="23" t="n">
        <f>SUM(G5555:G5555)</f>
        <v>239.73</v>
      </c>
    </row>
    <row r="5557" customHeight="1" ht="15">
      <c r="A5557" s="16" t="inlineStr">
        <is>
          <r>
            <t xml:space="preserve">Mão de Obra</t>
          </r>
        </is>
      </c>
      <c r="B5557" s="16" t="inlineStr"/>
      <c r="C5557" s="17" t="inlineStr">
        <is>
          <r>
            <t xml:space="preserve">FONTE</t>
          </r>
        </is>
      </c>
      <c r="D5557" s="17" t="inlineStr">
        <is>
          <r>
            <t xml:space="preserve">UNID</t>
          </r>
        </is>
      </c>
      <c r="E5557" s="17" t="inlineStr">
        <is>
          <r>
            <t xml:space="preserve">COEFICIENTE</t>
          </r>
        </is>
      </c>
      <c r="F5557" s="17" t="inlineStr">
        <is>
          <r>
            <t xml:space="preserve">PREÇO UNITÁRIO</t>
          </r>
        </is>
      </c>
      <c r="G5557" s="17" t="inlineStr">
        <is>
          <r>
            <t xml:space="preserve">TOTAL</t>
          </r>
        </is>
      </c>
    </row>
    <row r="5558" customHeight="1" ht="29">
      <c r="A5558" s="18" t="inlineStr">
        <is>
          <r>
            <t xml:space="preserve">B.01.000.010112</t>
          </r>
        </is>
      </c>
      <c r="B5558" s="19" t="inlineStr">
        <is>
          <r>
            <t xml:space="preserve">Ajudante de carpinteiro</t>
          </r>
        </is>
      </c>
      <c r="C5558" s="18" t="inlineStr">
        <is>
          <r>
            <t xml:space="preserve">SP Obras</t>
          </r>
        </is>
      </c>
      <c r="D5558" s="18" t="inlineStr">
        <is>
          <r>
            <t xml:space="preserve">H</t>
          </r>
        </is>
      </c>
      <c r="E5558" s="20" t="n">
        <v>1.5</v>
      </c>
      <c r="F5558" s="21" t="n">
        <v>20.4363</v>
      </c>
      <c r="G5558" s="21" t="n">
        <f>ROUND(ROUND(E5558,4)*F5558,2)</f>
        <v>30.65</v>
      </c>
    </row>
    <row r="5559" customHeight="1" ht="29">
      <c r="A5559" s="18" t="inlineStr">
        <is>
          <r>
            <t xml:space="preserve">B.01.000.010111</t>
          </r>
        </is>
      </c>
      <c r="B5559" s="19" t="inlineStr">
        <is>
          <r>
            <t xml:space="preserve">Carpinteiro</t>
          </r>
        </is>
      </c>
      <c r="C5559" s="18" t="inlineStr">
        <is>
          <r>
            <t xml:space="preserve">SP Obras</t>
          </r>
        </is>
      </c>
      <c r="D5559" s="18" t="inlineStr">
        <is>
          <r>
            <t xml:space="preserve">H</t>
          </r>
        </is>
      </c>
      <c r="E5559" s="20" t="n">
        <v>1.5</v>
      </c>
      <c r="F5559" s="21" t="n">
        <v>24.8727</v>
      </c>
      <c r="G5559" s="21" t="n">
        <f>ROUND(ROUND(E5559,4)*F5559,2)</f>
        <v>37.31</v>
      </c>
    </row>
    <row r="5560" customHeight="1" ht="15">
      <c r="A5560" s="2" t="inlineStr"/>
      <c r="B5560" s="2" t="inlineStr"/>
      <c r="C5560" s="2" t="inlineStr"/>
      <c r="D5560" s="2" t="inlineStr"/>
      <c r="E5560" s="22" t="inlineStr">
        <is>
          <r>
            <t xml:space="preserve">TOTAL Mão de Obra:</t>
          </r>
        </is>
      </c>
      <c r="F5560" s="22" t="inlineStr"/>
      <c r="G5560" s="23" t="n">
        <f>SUM(G5558:G5559)</f>
        <v>67.96</v>
      </c>
    </row>
    <row r="5561" customHeight="1" ht="15">
      <c r="A5561" s="2" t="inlineStr"/>
      <c r="B5561" s="2" t="inlineStr"/>
      <c r="C5561" s="2" t="inlineStr"/>
      <c r="D5561" s="2" t="inlineStr"/>
      <c r="E5561" s="24" t="inlineStr">
        <is>
          <r>
            <t xml:space="preserve">VALOR:</t>
          </r>
        </is>
      </c>
      <c r="F5561" s="24" t="inlineStr"/>
      <c r="G5561" s="25" t="n">
        <f>ROUND(SUM(G5556,G5560),2)</f>
        <v>307.7</v>
      </c>
    </row>
    <row r="5562" customHeight="1" ht="10">
      <c r="A5562" s="2" t="inlineStr"/>
      <c r="B5562" s="2" t="inlineStr"/>
      <c r="C5562" s="2" t="inlineStr"/>
      <c r="D5562" s="2" t="inlineStr"/>
      <c r="E5562" s="14" t="inlineStr"/>
      <c r="F5562" s="14" t="inlineStr"/>
      <c r="G5562" s="14" t="inlineStr"/>
    </row>
    <row r="5563" customHeight="1" ht="20">
      <c r="A5563" s="15" t="inlineStr">
        <is>
          <r>
            <t xml:space="preserve">5.14.17. ​25.02.211​ Porta veneziana de abrir em alumínio - cor branca​ (M2)</t>
          </r>
        </is>
      </c>
      <c r="B5563" s="15" t="inlineStr"/>
      <c r="C5563" s="15" t="inlineStr"/>
      <c r="D5563" s="15" t="inlineStr"/>
      <c r="E5563" s="15" t="inlineStr"/>
      <c r="F5563" s="15" t="inlineStr"/>
      <c r="G5563" s="15" t="inlineStr"/>
    </row>
    <row r="5564" customHeight="1" ht="15">
      <c r="A5564" s="16" t="inlineStr">
        <is>
          <r>
            <t xml:space="preserve">Material</t>
          </r>
        </is>
      </c>
      <c r="B5564" s="16" t="inlineStr"/>
      <c r="C5564" s="17" t="inlineStr">
        <is>
          <r>
            <t xml:space="preserve">FONTE</t>
          </r>
        </is>
      </c>
      <c r="D5564" s="17" t="inlineStr">
        <is>
          <r>
            <t xml:space="preserve">UNID</t>
          </r>
        </is>
      </c>
      <c r="E5564" s="17" t="inlineStr">
        <is>
          <r>
            <t xml:space="preserve">COEFICIENTE</t>
          </r>
        </is>
      </c>
      <c r="F5564" s="17" t="inlineStr">
        <is>
          <r>
            <t xml:space="preserve">PREÇO UNITÁRIO</t>
          </r>
        </is>
      </c>
      <c r="G5564" s="17" t="inlineStr">
        <is>
          <r>
            <t xml:space="preserve">TOTAL</t>
          </r>
        </is>
      </c>
    </row>
    <row r="5565" customHeight="1" ht="29">
      <c r="A5565" s="18" t="inlineStr">
        <is>
          <r>
            <t xml:space="preserve">B.04.000.020503</t>
          </r>
        </is>
      </c>
      <c r="B5565" s="19" t="inlineStr">
        <is>
          <r>
            <t xml:space="preserve">Areia média lavada (a granel caçamba fechada)</t>
          </r>
        </is>
      </c>
      <c r="C5565" s="18" t="inlineStr">
        <is>
          <r>
            <t xml:space="preserve">SP Obras</t>
          </r>
        </is>
      </c>
      <c r="D5565" s="18" t="inlineStr">
        <is>
          <r>
            <t xml:space="preserve">M3</t>
          </r>
        </is>
      </c>
      <c r="E5565" s="20" t="n">
        <v>0.0072</v>
      </c>
      <c r="F5565" s="21" t="n">
        <v>170.0</v>
      </c>
      <c r="G5565" s="21" t="n">
        <f>ROUND(ROUND(E5565,4)*F5565,2)</f>
        <v>1.22</v>
      </c>
    </row>
    <row r="5566" customHeight="1" ht="29">
      <c r="A5566" s="18" t="inlineStr">
        <is>
          <r>
            <t xml:space="preserve">B.02.000.020508</t>
          </r>
        </is>
      </c>
      <c r="B5566" s="19" t="inlineStr">
        <is>
          <r>
            <t xml:space="preserve">Cimento CPII-E-32 (sacos de 50 kg)</t>
          </r>
        </is>
      </c>
      <c r="C5566" s="18" t="inlineStr">
        <is>
          <r>
            <t xml:space="preserve">SP Obras</t>
          </r>
        </is>
      </c>
      <c r="D5566" s="18" t="inlineStr">
        <is>
          <r>
            <t xml:space="preserve">KG</t>
          </r>
        </is>
      </c>
      <c r="E5566" s="20" t="n">
        <v>2.03</v>
      </c>
      <c r="F5566" s="21" t="n">
        <v>0.65</v>
      </c>
      <c r="G5566" s="21" t="n">
        <f>ROUND(ROUND(E5566,4)*F5566,2)</f>
        <v>1.32</v>
      </c>
    </row>
    <row r="5567" customHeight="1" ht="29">
      <c r="A5567" s="18" t="inlineStr">
        <is>
          <r>
            <t xml:space="preserve">H.05.000.032421</t>
          </r>
        </is>
      </c>
      <c r="B5567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5567" s="18" t="inlineStr">
        <is>
          <r>
            <t xml:space="preserve">SP Obras</t>
          </r>
        </is>
      </c>
      <c r="D5567" s="18" t="inlineStr">
        <is>
          <r>
            <t xml:space="preserve">M2</t>
          </r>
        </is>
      </c>
      <c r="E5567" s="20" t="n">
        <v>1.0</v>
      </c>
      <c r="F5567" s="21" t="n">
        <v>557.04</v>
      </c>
      <c r="G5567" s="21" t="n">
        <f>ROUND(ROUND(E5567,4)*F5567,2)</f>
        <v>557.04</v>
      </c>
    </row>
    <row r="5568" customHeight="1" ht="15">
      <c r="A5568" s="2" t="inlineStr"/>
      <c r="B5568" s="2" t="inlineStr"/>
      <c r="C5568" s="2" t="inlineStr"/>
      <c r="D5568" s="2" t="inlineStr"/>
      <c r="E5568" s="22" t="inlineStr">
        <is>
          <r>
            <t xml:space="preserve">TOTAL Material:</t>
          </r>
        </is>
      </c>
      <c r="F5568" s="22" t="inlineStr"/>
      <c r="G5568" s="23" t="n">
        <f>SUM(G5565:G5567)</f>
        <v>559.58</v>
      </c>
    </row>
    <row r="5569" customHeight="1" ht="15">
      <c r="A5569" s="16" t="inlineStr">
        <is>
          <r>
            <t xml:space="preserve">Mão de Obra</t>
          </r>
        </is>
      </c>
      <c r="B5569" s="16" t="inlineStr"/>
      <c r="C5569" s="17" t="inlineStr">
        <is>
          <r>
            <t xml:space="preserve">FONTE</t>
          </r>
        </is>
      </c>
      <c r="D5569" s="17" t="inlineStr">
        <is>
          <r>
            <t xml:space="preserve">UNID</t>
          </r>
        </is>
      </c>
      <c r="E5569" s="17" t="inlineStr">
        <is>
          <r>
            <t xml:space="preserve">COEFICIENTE</t>
          </r>
        </is>
      </c>
      <c r="F5569" s="17" t="inlineStr">
        <is>
          <r>
            <t xml:space="preserve">PREÇO UNITÁRIO</t>
          </r>
        </is>
      </c>
      <c r="G5569" s="17" t="inlineStr">
        <is>
          <r>
            <t xml:space="preserve">TOTAL</t>
          </r>
        </is>
      </c>
    </row>
    <row r="5570" customHeight="1" ht="29">
      <c r="A5570" s="18" t="inlineStr">
        <is>
          <r>
            <t xml:space="preserve">B.01.000.010139</t>
          </r>
        </is>
      </c>
      <c r="B5570" s="19" t="inlineStr">
        <is>
          <r>
            <t xml:space="preserve">Pedreiro</t>
          </r>
        </is>
      </c>
      <c r="C5570" s="18" t="inlineStr">
        <is>
          <r>
            <t xml:space="preserve">SP Obras</t>
          </r>
        </is>
      </c>
      <c r="D5570" s="18" t="inlineStr">
        <is>
          <r>
            <t xml:space="preserve">H</t>
          </r>
        </is>
      </c>
      <c r="E5570" s="20" t="n">
        <v>3.0</v>
      </c>
      <c r="F5570" s="21" t="n">
        <v>24.8727</v>
      </c>
      <c r="G5570" s="21" t="n">
        <f>ROUND(ROUND(E5570,4)*F5570,2)</f>
        <v>74.62</v>
      </c>
    </row>
    <row r="5571" customHeight="1" ht="29">
      <c r="A5571" s="18" t="inlineStr">
        <is>
          <r>
            <t xml:space="preserve">B.01.000.010146</t>
          </r>
        </is>
      </c>
      <c r="B5571" s="19" t="inlineStr">
        <is>
          <r>
            <t xml:space="preserve">Servente</t>
          </r>
        </is>
      </c>
      <c r="C5571" s="18" t="inlineStr">
        <is>
          <r>
            <t xml:space="preserve">SP Obras</t>
          </r>
        </is>
      </c>
      <c r="D5571" s="18" t="inlineStr">
        <is>
          <r>
            <t xml:space="preserve">H</t>
          </r>
        </is>
      </c>
      <c r="E5571" s="20" t="n">
        <v>3.0</v>
      </c>
      <c r="F5571" s="21" t="n">
        <v>20.4363</v>
      </c>
      <c r="G5571" s="21" t="n">
        <f>ROUND(ROUND(E5571,4)*F5571,2)</f>
        <v>61.31</v>
      </c>
    </row>
    <row r="5572" customHeight="1" ht="15">
      <c r="A5572" s="2" t="inlineStr"/>
      <c r="B5572" s="2" t="inlineStr"/>
      <c r="C5572" s="2" t="inlineStr"/>
      <c r="D5572" s="2" t="inlineStr"/>
      <c r="E5572" s="22" t="inlineStr">
        <is>
          <r>
            <t xml:space="preserve">TOTAL Mão de Obra:</t>
          </r>
        </is>
      </c>
      <c r="F5572" s="22" t="inlineStr"/>
      <c r="G5572" s="23" t="n">
        <f>SUM(G5570:G5571)</f>
        <v>135.93</v>
      </c>
    </row>
    <row r="5573" customHeight="1" ht="15">
      <c r="A5573" s="2" t="inlineStr"/>
      <c r="B5573" s="2" t="inlineStr"/>
      <c r="C5573" s="2" t="inlineStr"/>
      <c r="D5573" s="2" t="inlineStr"/>
      <c r="E5573" s="24" t="inlineStr">
        <is>
          <r>
            <t xml:space="preserve">VALOR:</t>
          </r>
        </is>
      </c>
      <c r="F5573" s="24" t="inlineStr"/>
      <c r="G5573" s="25" t="n">
        <f>ROUND(SUM(G5568,G5572),2)</f>
        <v>695.51</v>
      </c>
    </row>
    <row r="5574" customHeight="1" ht="10">
      <c r="A5574" s="2" t="inlineStr"/>
      <c r="B5574" s="2" t="inlineStr"/>
      <c r="C5574" s="2" t="inlineStr"/>
      <c r="D5574" s="2" t="inlineStr"/>
      <c r="E5574" s="14" t="inlineStr"/>
      <c r="F5574" s="14" t="inlineStr"/>
      <c r="G5574" s="14" t="inlineStr"/>
    </row>
    <row r="5575" customHeight="1" ht="20">
      <c r="A5575" s="15" t="inlineStr">
        <is>
          <r>
            <t xml:space="preserve">5.14.18. ​26.04.030​ Espelho comum de 3 mm com moldura em alumínio​ (M2)</t>
          </r>
        </is>
      </c>
      <c r="B5575" s="15" t="inlineStr"/>
      <c r="C5575" s="15" t="inlineStr"/>
      <c r="D5575" s="15" t="inlineStr"/>
      <c r="E5575" s="15" t="inlineStr"/>
      <c r="F5575" s="15" t="inlineStr"/>
      <c r="G5575" s="15" t="inlineStr"/>
    </row>
    <row r="5576" customHeight="1" ht="15">
      <c r="A5576" s="16" t="inlineStr">
        <is>
          <r>
            <t xml:space="preserve">Material</t>
          </r>
        </is>
      </c>
      <c r="B5576" s="16" t="inlineStr"/>
      <c r="C5576" s="17" t="inlineStr">
        <is>
          <r>
            <t xml:space="preserve">FONTE</t>
          </r>
        </is>
      </c>
      <c r="D5576" s="17" t="inlineStr">
        <is>
          <r>
            <t xml:space="preserve">UNID</t>
          </r>
        </is>
      </c>
      <c r="E5576" s="17" t="inlineStr">
        <is>
          <r>
            <t xml:space="preserve">COEFICIENTE</t>
          </r>
        </is>
      </c>
      <c r="F5576" s="17" t="inlineStr">
        <is>
          <r>
            <t xml:space="preserve">PREÇO UNITÁRIO</t>
          </r>
        </is>
      </c>
      <c r="G5576" s="17" t="inlineStr">
        <is>
          <r>
            <t xml:space="preserve">TOTAL</t>
          </r>
        </is>
      </c>
    </row>
    <row r="5577" customHeight="1" ht="29">
      <c r="A5577" s="18" t="inlineStr">
        <is>
          <r>
            <t xml:space="preserve">H.07.000.037011</t>
          </r>
        </is>
      </c>
      <c r="B5577" s="19" t="inlineStr">
        <is>
          <r>
            <t xml:space="preserve">Espelho comum com espessura de 3mm, com moldura em perfil de alumínio de 1cm, fundo em chapa compensada com 3 mm de espessura</t>
          </r>
        </is>
      </c>
      <c r="C5577" s="18" t="inlineStr">
        <is>
          <r>
            <t xml:space="preserve">SP Obras</t>
          </r>
        </is>
      </c>
      <c r="D5577" s="18" t="inlineStr">
        <is>
          <r>
            <t xml:space="preserve">M2</t>
          </r>
        </is>
      </c>
      <c r="E5577" s="20" t="n">
        <v>1.0</v>
      </c>
      <c r="F5577" s="21" t="n">
        <v>943.67</v>
      </c>
      <c r="G5577" s="21" t="n">
        <f>ROUND(ROUND(E5577,4)*F5577,2)</f>
        <v>943.67</v>
      </c>
    </row>
    <row r="5578" customHeight="1" ht="29">
      <c r="A5578" s="18" t="inlineStr">
        <is>
          <r>
            <t xml:space="preserve">E.03.000.026548</t>
          </r>
        </is>
      </c>
      <c r="B5578" s="19" t="inlineStr">
        <is>
          <r>
            <t xml:space="preserve">Parafuso cabeça chata com bucha plástica de 8 mm - 5,5 x 50 mm</t>
          </r>
        </is>
      </c>
      <c r="C5578" s="18" t="inlineStr">
        <is>
          <r>
            <t xml:space="preserve">SP Obras</t>
          </r>
        </is>
      </c>
      <c r="D5578" s="18" t="inlineStr">
        <is>
          <r>
            <t xml:space="preserve">UN</t>
          </r>
        </is>
      </c>
      <c r="E5578" s="20" t="n">
        <v>2.0</v>
      </c>
      <c r="F5578" s="21" t="n">
        <v>0.44</v>
      </c>
      <c r="G5578" s="21" t="n">
        <f>ROUND(ROUND(E5578,4)*F5578,2)</f>
        <v>0.88</v>
      </c>
    </row>
    <row r="5579" customHeight="1" ht="15">
      <c r="A5579" s="2" t="inlineStr"/>
      <c r="B5579" s="2" t="inlineStr"/>
      <c r="C5579" s="2" t="inlineStr"/>
      <c r="D5579" s="2" t="inlineStr"/>
      <c r="E5579" s="22" t="inlineStr">
        <is>
          <r>
            <t xml:space="preserve">TOTAL Material:</t>
          </r>
        </is>
      </c>
      <c r="F5579" s="22" t="inlineStr"/>
      <c r="G5579" s="23" t="n">
        <f>SUM(G5577:G5578)</f>
        <v>944.55</v>
      </c>
    </row>
    <row r="5580" customHeight="1" ht="15">
      <c r="A5580" s="16" t="inlineStr">
        <is>
          <r>
            <t xml:space="preserve">Mão de Obra</t>
          </r>
        </is>
      </c>
      <c r="B5580" s="16" t="inlineStr"/>
      <c r="C5580" s="17" t="inlineStr">
        <is>
          <r>
            <t xml:space="preserve">FONTE</t>
          </r>
        </is>
      </c>
      <c r="D5580" s="17" t="inlineStr">
        <is>
          <r>
            <t xml:space="preserve">UNID</t>
          </r>
        </is>
      </c>
      <c r="E5580" s="17" t="inlineStr">
        <is>
          <r>
            <t xml:space="preserve">COEFICIENTE</t>
          </r>
        </is>
      </c>
      <c r="F5580" s="17" t="inlineStr">
        <is>
          <r>
            <t xml:space="preserve">PREÇO UNITÁRIO</t>
          </r>
        </is>
      </c>
      <c r="G5580" s="17" t="inlineStr">
        <is>
          <r>
            <t xml:space="preserve">TOTAL</t>
          </r>
        </is>
      </c>
    </row>
    <row r="5581" customHeight="1" ht="29">
      <c r="A5581" s="18" t="inlineStr">
        <is>
          <r>
            <t xml:space="preserve">B.01.000.010139</t>
          </r>
        </is>
      </c>
      <c r="B5581" s="19" t="inlineStr">
        <is>
          <r>
            <t xml:space="preserve">Pedreiro</t>
          </r>
        </is>
      </c>
      <c r="C5581" s="18" t="inlineStr">
        <is>
          <r>
            <t xml:space="preserve">SP Obras</t>
          </r>
        </is>
      </c>
      <c r="D5581" s="18" t="inlineStr">
        <is>
          <r>
            <t xml:space="preserve">H</t>
          </r>
        </is>
      </c>
      <c r="E5581" s="20" t="n">
        <v>0.5</v>
      </c>
      <c r="F5581" s="21" t="n">
        <v>24.8727</v>
      </c>
      <c r="G5581" s="21" t="n">
        <f>ROUND(ROUND(E5581,4)*F5581,2)</f>
        <v>12.44</v>
      </c>
    </row>
    <row r="5582" customHeight="1" ht="29">
      <c r="A5582" s="18" t="inlineStr">
        <is>
          <r>
            <t xml:space="preserve">B.01.000.010146</t>
          </r>
        </is>
      </c>
      <c r="B5582" s="19" t="inlineStr">
        <is>
          <r>
            <t xml:space="preserve">Servente</t>
          </r>
        </is>
      </c>
      <c r="C5582" s="18" t="inlineStr">
        <is>
          <r>
            <t xml:space="preserve">SP Obras</t>
          </r>
        </is>
      </c>
      <c r="D5582" s="18" t="inlineStr">
        <is>
          <r>
            <t xml:space="preserve">H</t>
          </r>
        </is>
      </c>
      <c r="E5582" s="20" t="n">
        <v>0.5</v>
      </c>
      <c r="F5582" s="21" t="n">
        <v>20.4363</v>
      </c>
      <c r="G5582" s="21" t="n">
        <f>ROUND(ROUND(E5582,4)*F5582,2)</f>
        <v>10.22</v>
      </c>
    </row>
    <row r="5583" customHeight="1" ht="15">
      <c r="A5583" s="2" t="inlineStr"/>
      <c r="B5583" s="2" t="inlineStr"/>
      <c r="C5583" s="2" t="inlineStr"/>
      <c r="D5583" s="2" t="inlineStr"/>
      <c r="E5583" s="22" t="inlineStr">
        <is>
          <r>
            <t xml:space="preserve">TOTAL Mão de Obra:</t>
          </r>
        </is>
      </c>
      <c r="F5583" s="22" t="inlineStr"/>
      <c r="G5583" s="23" t="n">
        <f>SUM(G5581:G5582)</f>
        <v>22.66</v>
      </c>
    </row>
    <row r="5584" customHeight="1" ht="15">
      <c r="A5584" s="2" t="inlineStr"/>
      <c r="B5584" s="2" t="inlineStr"/>
      <c r="C5584" s="2" t="inlineStr"/>
      <c r="D5584" s="2" t="inlineStr"/>
      <c r="E5584" s="24" t="inlineStr">
        <is>
          <r>
            <t xml:space="preserve">VALOR:</t>
          </r>
        </is>
      </c>
      <c r="F5584" s="24" t="inlineStr"/>
      <c r="G5584" s="25" t="n">
        <f>ROUND(SUM(G5579,G5583),2)</f>
        <v>967.21</v>
      </c>
    </row>
    <row r="5585" customHeight="1" ht="10">
      <c r="A5585" s="2" t="inlineStr"/>
      <c r="B5585" s="2" t="inlineStr"/>
      <c r="C5585" s="2" t="inlineStr"/>
      <c r="D5585" s="2" t="inlineStr"/>
      <c r="E5585" s="14" t="inlineStr"/>
      <c r="F5585" s="14" t="inlineStr"/>
      <c r="G5585" s="14" t="inlineStr"/>
    </row>
    <row r="5586" customHeight="1" ht="20">
      <c r="A5586" s="15" t="inlineStr">
        <is>
          <r>
            <t xml:space="preserve">5.14.19. ​28.01.070​ Ferragem completa para porta de box de WC tipo livre/ocupado​ (CJ)</t>
          </r>
        </is>
      </c>
      <c r="B5586" s="15" t="inlineStr"/>
      <c r="C5586" s="15" t="inlineStr"/>
      <c r="D5586" s="15" t="inlineStr"/>
      <c r="E5586" s="15" t="inlineStr"/>
      <c r="F5586" s="15" t="inlineStr"/>
      <c r="G5586" s="15" t="inlineStr"/>
    </row>
    <row r="5587" customHeight="1" ht="15">
      <c r="A5587" s="16" t="inlineStr">
        <is>
          <r>
            <t xml:space="preserve">Material</t>
          </r>
        </is>
      </c>
      <c r="B5587" s="16" t="inlineStr"/>
      <c r="C5587" s="17" t="inlineStr">
        <is>
          <r>
            <t xml:space="preserve">FONTE</t>
          </r>
        </is>
      </c>
      <c r="D5587" s="17" t="inlineStr">
        <is>
          <r>
            <t xml:space="preserve">UNID</t>
          </r>
        </is>
      </c>
      <c r="E5587" s="17" t="inlineStr">
        <is>
          <r>
            <t xml:space="preserve">COEFICIENTE</t>
          </r>
        </is>
      </c>
      <c r="F5587" s="17" t="inlineStr">
        <is>
          <r>
            <t xml:space="preserve">PREÇO UNITÁRIO</t>
          </r>
        </is>
      </c>
      <c r="G5587" s="17" t="inlineStr">
        <is>
          <r>
            <t xml:space="preserve">TOTAL</t>
          </r>
        </is>
      </c>
    </row>
    <row r="5588" customHeight="1" ht="29">
      <c r="A5588" s="18" t="inlineStr">
        <is>
          <r>
            <t xml:space="preserve">S.04.000.031731</t>
          </r>
        </is>
      </c>
      <c r="B5588" s="19" t="inlineStr">
        <is>
          <r>
            <t xml:space="preserve">Dobradiça em aço cromado com pino e bola em aço de 3 1/2´ x 3´</t>
          </r>
        </is>
      </c>
      <c r="C5588" s="18" t="inlineStr">
        <is>
          <r>
            <t xml:space="preserve">SP Obras</t>
          </r>
        </is>
      </c>
      <c r="D5588" s="18" t="inlineStr">
        <is>
          <r>
            <t xml:space="preserve">UN</t>
          </r>
        </is>
      </c>
      <c r="E5588" s="20" t="n">
        <v>3.0</v>
      </c>
      <c r="F5588" s="21" t="n">
        <v>36.65</v>
      </c>
      <c r="G5588" s="21" t="n">
        <f>ROUND(ROUND(E5588,4)*F5588,2)</f>
        <v>109.95</v>
      </c>
    </row>
    <row r="5589" customHeight="1" ht="29">
      <c r="A5589" s="18" t="inlineStr">
        <is>
          <r>
            <t xml:space="preserve">H.08.000.031715</t>
          </r>
        </is>
      </c>
      <c r="B5589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5589" s="18" t="inlineStr">
        <is>
          <r>
            <t xml:space="preserve">SP Obras</t>
          </r>
        </is>
      </c>
      <c r="D5589" s="18" t="inlineStr">
        <is>
          <r>
            <t xml:space="preserve">UN</t>
          </r>
        </is>
      </c>
      <c r="E5589" s="20" t="n">
        <v>1.0</v>
      </c>
      <c r="F5589" s="21" t="n">
        <v>166.78</v>
      </c>
      <c r="G5589" s="21" t="n">
        <f>ROUND(ROUND(E5589,4)*F5589,2)</f>
        <v>166.78</v>
      </c>
    </row>
    <row r="5590" customHeight="1" ht="15">
      <c r="A5590" s="2" t="inlineStr"/>
      <c r="B5590" s="2" t="inlineStr"/>
      <c r="C5590" s="2" t="inlineStr"/>
      <c r="D5590" s="2" t="inlineStr"/>
      <c r="E5590" s="22" t="inlineStr">
        <is>
          <r>
            <t xml:space="preserve">TOTAL Material:</t>
          </r>
        </is>
      </c>
      <c r="F5590" s="22" t="inlineStr"/>
      <c r="G5590" s="23" t="n">
        <f>SUM(G5588:G5589)</f>
        <v>276.73</v>
      </c>
    </row>
    <row r="5591" customHeight="1" ht="15">
      <c r="A5591" s="16" t="inlineStr">
        <is>
          <r>
            <t xml:space="preserve">Mão de Obra</t>
          </r>
        </is>
      </c>
      <c r="B5591" s="16" t="inlineStr"/>
      <c r="C5591" s="17" t="inlineStr">
        <is>
          <r>
            <t xml:space="preserve">FONTE</t>
          </r>
        </is>
      </c>
      <c r="D5591" s="17" t="inlineStr">
        <is>
          <r>
            <t xml:space="preserve">UNID</t>
          </r>
        </is>
      </c>
      <c r="E5591" s="17" t="inlineStr">
        <is>
          <r>
            <t xml:space="preserve">COEFICIENTE</t>
          </r>
        </is>
      </c>
      <c r="F5591" s="17" t="inlineStr">
        <is>
          <r>
            <t xml:space="preserve">PREÇO UNITÁRIO</t>
          </r>
        </is>
      </c>
      <c r="G5591" s="17" t="inlineStr">
        <is>
          <r>
            <t xml:space="preserve">TOTAL</t>
          </r>
        </is>
      </c>
    </row>
    <row r="5592" customHeight="1" ht="29">
      <c r="A5592" s="18" t="inlineStr">
        <is>
          <r>
            <t xml:space="preserve">B.01.000.010112</t>
          </r>
        </is>
      </c>
      <c r="B5592" s="19" t="inlineStr">
        <is>
          <r>
            <t xml:space="preserve">Ajudante de carpinteiro</t>
          </r>
        </is>
      </c>
      <c r="C5592" s="18" t="inlineStr">
        <is>
          <r>
            <t xml:space="preserve">SP Obras</t>
          </r>
        </is>
      </c>
      <c r="D5592" s="18" t="inlineStr">
        <is>
          <r>
            <t xml:space="preserve">H</t>
          </r>
        </is>
      </c>
      <c r="E5592" s="20" t="n">
        <v>1.5</v>
      </c>
      <c r="F5592" s="21" t="n">
        <v>20.4363</v>
      </c>
      <c r="G5592" s="21" t="n">
        <f>ROUND(ROUND(E5592,4)*F5592,2)</f>
        <v>30.65</v>
      </c>
    </row>
    <row r="5593" customHeight="1" ht="29">
      <c r="A5593" s="18" t="inlineStr">
        <is>
          <r>
            <t xml:space="preserve">B.01.000.010111</t>
          </r>
        </is>
      </c>
      <c r="B5593" s="19" t="inlineStr">
        <is>
          <r>
            <t xml:space="preserve">Carpinteiro</t>
          </r>
        </is>
      </c>
      <c r="C5593" s="18" t="inlineStr">
        <is>
          <r>
            <t xml:space="preserve">SP Obras</t>
          </r>
        </is>
      </c>
      <c r="D5593" s="18" t="inlineStr">
        <is>
          <r>
            <t xml:space="preserve">H</t>
          </r>
        </is>
      </c>
      <c r="E5593" s="20" t="n">
        <v>1.5</v>
      </c>
      <c r="F5593" s="21" t="n">
        <v>24.8727</v>
      </c>
      <c r="G5593" s="21" t="n">
        <f>ROUND(ROUND(E5593,4)*F5593,2)</f>
        <v>37.31</v>
      </c>
    </row>
    <row r="5594" customHeight="1" ht="15">
      <c r="A5594" s="2" t="inlineStr"/>
      <c r="B5594" s="2" t="inlineStr"/>
      <c r="C5594" s="2" t="inlineStr"/>
      <c r="D5594" s="2" t="inlineStr"/>
      <c r="E5594" s="22" t="inlineStr">
        <is>
          <r>
            <t xml:space="preserve">TOTAL Mão de Obra:</t>
          </r>
        </is>
      </c>
      <c r="F5594" s="22" t="inlineStr"/>
      <c r="G5594" s="23" t="n">
        <f>SUM(G5592:G5593)</f>
        <v>67.96</v>
      </c>
    </row>
    <row r="5595" customHeight="1" ht="15">
      <c r="A5595" s="2" t="inlineStr"/>
      <c r="B5595" s="2" t="inlineStr"/>
      <c r="C5595" s="2" t="inlineStr"/>
      <c r="D5595" s="2" t="inlineStr"/>
      <c r="E5595" s="24" t="inlineStr">
        <is>
          <r>
            <t xml:space="preserve">VALOR:</t>
          </r>
        </is>
      </c>
      <c r="F5595" s="24" t="inlineStr"/>
      <c r="G5595" s="25" t="n">
        <f>ROUND(SUM(G5590,G5594),2)</f>
        <v>344.7</v>
      </c>
    </row>
    <row r="5596" customHeight="1" ht="10">
      <c r="A5596" s="2" t="inlineStr"/>
      <c r="B5596" s="2" t="inlineStr"/>
      <c r="C5596" s="2" t="inlineStr"/>
      <c r="D5596" s="2" t="inlineStr"/>
      <c r="E5596" s="14" t="inlineStr"/>
      <c r="F5596" s="14" t="inlineStr"/>
      <c r="G5596" s="14" t="inlineStr"/>
    </row>
    <row r="5597" customHeight="1" ht="20">
      <c r="A5597" s="15" t="inlineStr">
        <is>
          <r>
            <t xml:space="preserve">5.14.20. ​28.01.550​ Fechadura com maçaneta tipo alavanca em aço inoxidável, para porta externa​ (UN)</t>
          </r>
        </is>
      </c>
      <c r="B5597" s="15" t="inlineStr"/>
      <c r="C5597" s="15" t="inlineStr"/>
      <c r="D5597" s="15" t="inlineStr"/>
      <c r="E5597" s="15" t="inlineStr"/>
      <c r="F5597" s="15" t="inlineStr"/>
      <c r="G5597" s="15" t="inlineStr"/>
    </row>
    <row r="5598" customHeight="1" ht="15">
      <c r="A5598" s="16" t="inlineStr">
        <is>
          <r>
            <t xml:space="preserve">Material</t>
          </r>
        </is>
      </c>
      <c r="B5598" s="16" t="inlineStr"/>
      <c r="C5598" s="17" t="inlineStr">
        <is>
          <r>
            <t xml:space="preserve">FONTE</t>
          </r>
        </is>
      </c>
      <c r="D5598" s="17" t="inlineStr">
        <is>
          <r>
            <t xml:space="preserve">UNID</t>
          </r>
        </is>
      </c>
      <c r="E5598" s="17" t="inlineStr">
        <is>
          <r>
            <t xml:space="preserve">COEFICIENTE</t>
          </r>
        </is>
      </c>
      <c r="F5598" s="17" t="inlineStr">
        <is>
          <r>
            <t xml:space="preserve">PREÇO UNITÁRIO</t>
          </r>
        </is>
      </c>
      <c r="G5598" s="17" t="inlineStr">
        <is>
          <r>
            <t xml:space="preserve">TOTAL</t>
          </r>
        </is>
      </c>
    </row>
    <row r="5599" customHeight="1" ht="29">
      <c r="A5599" s="18" t="inlineStr">
        <is>
          <r>
            <t xml:space="preserve">H.08.000.035019</t>
          </r>
        </is>
      </c>
      <c r="B5599" s="19" t="inlineStr">
        <is>
          <r>
            <t xml:space="preserve">Fechadura com maçaneta tipo alavanca em aço inoxidável e rozeta, ref. Victória Ecoinox 882 IXE externa da Pado ou equivalente</t>
          </r>
        </is>
      </c>
      <c r="C5599" s="18" t="inlineStr">
        <is>
          <r>
            <t xml:space="preserve">SP Obras</t>
          </r>
        </is>
      </c>
      <c r="D5599" s="18" t="inlineStr">
        <is>
          <r>
            <t xml:space="preserve">UN</t>
          </r>
        </is>
      </c>
      <c r="E5599" s="20" t="n">
        <v>1.0</v>
      </c>
      <c r="F5599" s="21" t="n">
        <v>237.2</v>
      </c>
      <c r="G5599" s="21" t="n">
        <f>ROUND(ROUND(E5599,4)*F5599,2)</f>
        <v>237.2</v>
      </c>
    </row>
    <row r="5600" customHeight="1" ht="15">
      <c r="A5600" s="2" t="inlineStr"/>
      <c r="B5600" s="2" t="inlineStr"/>
      <c r="C5600" s="2" t="inlineStr"/>
      <c r="D5600" s="2" t="inlineStr"/>
      <c r="E5600" s="22" t="inlineStr">
        <is>
          <r>
            <t xml:space="preserve">TOTAL Material:</t>
          </r>
        </is>
      </c>
      <c r="F5600" s="22" t="inlineStr"/>
      <c r="G5600" s="23" t="n">
        <f>SUM(G5599:G5599)</f>
        <v>237.2</v>
      </c>
    </row>
    <row r="5601" customHeight="1" ht="15">
      <c r="A5601" s="16" t="inlineStr">
        <is>
          <r>
            <t xml:space="preserve">Mão de Obra</t>
          </r>
        </is>
      </c>
      <c r="B5601" s="16" t="inlineStr"/>
      <c r="C5601" s="17" t="inlineStr">
        <is>
          <r>
            <t xml:space="preserve">FONTE</t>
          </r>
        </is>
      </c>
      <c r="D5601" s="17" t="inlineStr">
        <is>
          <r>
            <t xml:space="preserve">UNID</t>
          </r>
        </is>
      </c>
      <c r="E5601" s="17" t="inlineStr">
        <is>
          <r>
            <t xml:space="preserve">COEFICIENTE</t>
          </r>
        </is>
      </c>
      <c r="F5601" s="17" t="inlineStr">
        <is>
          <r>
            <t xml:space="preserve">PREÇO UNITÁRIO</t>
          </r>
        </is>
      </c>
      <c r="G5601" s="17" t="inlineStr">
        <is>
          <r>
            <t xml:space="preserve">TOTAL</t>
          </r>
        </is>
      </c>
    </row>
    <row r="5602" customHeight="1" ht="29">
      <c r="A5602" s="18" t="inlineStr">
        <is>
          <r>
            <t xml:space="preserve">B.01.000.010112</t>
          </r>
        </is>
      </c>
      <c r="B5602" s="19" t="inlineStr">
        <is>
          <r>
            <t xml:space="preserve">Ajudante de carpinteiro</t>
          </r>
        </is>
      </c>
      <c r="C5602" s="18" t="inlineStr">
        <is>
          <r>
            <t xml:space="preserve">SP Obras</t>
          </r>
        </is>
      </c>
      <c r="D5602" s="18" t="inlineStr">
        <is>
          <r>
            <t xml:space="preserve">H</t>
          </r>
        </is>
      </c>
      <c r="E5602" s="20" t="n">
        <v>1.5</v>
      </c>
      <c r="F5602" s="21" t="n">
        <v>20.4363</v>
      </c>
      <c r="G5602" s="21" t="n">
        <f>ROUND(ROUND(E5602,4)*F5602,2)</f>
        <v>30.65</v>
      </c>
    </row>
    <row r="5603" customHeight="1" ht="29">
      <c r="A5603" s="18" t="inlineStr">
        <is>
          <r>
            <t xml:space="preserve">B.01.000.010111</t>
          </r>
        </is>
      </c>
      <c r="B5603" s="19" t="inlineStr">
        <is>
          <r>
            <t xml:space="preserve">Carpinteiro</t>
          </r>
        </is>
      </c>
      <c r="C5603" s="18" t="inlineStr">
        <is>
          <r>
            <t xml:space="preserve">SP Obras</t>
          </r>
        </is>
      </c>
      <c r="D5603" s="18" t="inlineStr">
        <is>
          <r>
            <t xml:space="preserve">H</t>
          </r>
        </is>
      </c>
      <c r="E5603" s="20" t="n">
        <v>1.5</v>
      </c>
      <c r="F5603" s="21" t="n">
        <v>24.8727</v>
      </c>
      <c r="G5603" s="21" t="n">
        <f>ROUND(ROUND(E5603,4)*F5603,2)</f>
        <v>37.31</v>
      </c>
    </row>
    <row r="5604" customHeight="1" ht="15">
      <c r="A5604" s="2" t="inlineStr"/>
      <c r="B5604" s="2" t="inlineStr"/>
      <c r="C5604" s="2" t="inlineStr"/>
      <c r="D5604" s="2" t="inlineStr"/>
      <c r="E5604" s="22" t="inlineStr">
        <is>
          <r>
            <t xml:space="preserve">TOTAL Mão de Obra:</t>
          </r>
        </is>
      </c>
      <c r="F5604" s="22" t="inlineStr"/>
      <c r="G5604" s="23" t="n">
        <f>SUM(G5602:G5603)</f>
        <v>67.96</v>
      </c>
    </row>
    <row r="5605" customHeight="1" ht="15">
      <c r="A5605" s="2" t="inlineStr"/>
      <c r="B5605" s="2" t="inlineStr"/>
      <c r="C5605" s="2" t="inlineStr"/>
      <c r="D5605" s="2" t="inlineStr"/>
      <c r="E5605" s="24" t="inlineStr">
        <is>
          <r>
            <t xml:space="preserve">VALOR:</t>
          </r>
        </is>
      </c>
      <c r="F5605" s="24" t="inlineStr"/>
      <c r="G5605" s="25" t="n">
        <f>ROUND(SUM(G5600,G5604),2)</f>
        <v>305.17</v>
      </c>
    </row>
    <row r="5606" customHeight="1" ht="10">
      <c r="A5606" s="2" t="inlineStr"/>
      <c r="B5606" s="2" t="inlineStr"/>
      <c r="C5606" s="2" t="inlineStr"/>
      <c r="D5606" s="2" t="inlineStr"/>
      <c r="E5606" s="14" t="inlineStr"/>
      <c r="F5606" s="14" t="inlineStr"/>
      <c r="G5606" s="14" t="inlineStr"/>
    </row>
    <row r="5607" customHeight="1" ht="20">
      <c r="A5607" s="15" t="inlineStr">
        <is>
          <r>
            <t xml:space="preserve">5.14.21. ​33.10.020​ Tinta látex em massa, inclusive preparo​ (M2)</t>
          </r>
        </is>
      </c>
      <c r="B5607" s="15" t="inlineStr"/>
      <c r="C5607" s="15" t="inlineStr"/>
      <c r="D5607" s="15" t="inlineStr"/>
      <c r="E5607" s="15" t="inlineStr"/>
      <c r="F5607" s="15" t="inlineStr"/>
      <c r="G5607" s="15" t="inlineStr"/>
    </row>
    <row r="5608" customHeight="1" ht="15">
      <c r="A5608" s="16" t="inlineStr">
        <is>
          <r>
            <t xml:space="preserve">Material</t>
          </r>
        </is>
      </c>
      <c r="B5608" s="16" t="inlineStr"/>
      <c r="C5608" s="17" t="inlineStr">
        <is>
          <r>
            <t xml:space="preserve">FONTE</t>
          </r>
        </is>
      </c>
      <c r="D5608" s="17" t="inlineStr">
        <is>
          <r>
            <t xml:space="preserve">UNID</t>
          </r>
        </is>
      </c>
      <c r="E5608" s="17" t="inlineStr">
        <is>
          <r>
            <t xml:space="preserve">COEFICIENTE</t>
          </r>
        </is>
      </c>
      <c r="F5608" s="17" t="inlineStr">
        <is>
          <r>
            <t xml:space="preserve">PREÇO UNITÁRIO</t>
          </r>
        </is>
      </c>
      <c r="G5608" s="17" t="inlineStr">
        <is>
          <r>
            <t xml:space="preserve">TOTAL</t>
          </r>
        </is>
      </c>
    </row>
    <row r="5609" customHeight="1" ht="29">
      <c r="A5609" s="18" t="inlineStr">
        <is>
          <r>
            <t xml:space="preserve">S.04.000.038014</t>
          </r>
        </is>
      </c>
      <c r="B5609" s="19" t="inlineStr">
        <is>
          <r>
            <t xml:space="preserve">Lixa massa/madeira uso geral Norton, Alcar ou equivalente (médias)</t>
          </r>
        </is>
      </c>
      <c r="C5609" s="18" t="inlineStr">
        <is>
          <r>
            <t xml:space="preserve">SP Obras</t>
          </r>
        </is>
      </c>
      <c r="D5609" s="18" t="inlineStr">
        <is>
          <r>
            <t xml:space="preserve">UN</t>
          </r>
        </is>
      </c>
      <c r="E5609" s="20" t="n">
        <v>0.3</v>
      </c>
      <c r="F5609" s="21" t="n">
        <v>0.77</v>
      </c>
      <c r="G5609" s="21" t="n">
        <f>ROUND(ROUND(E5609,4)*F5609,2)</f>
        <v>0.23</v>
      </c>
    </row>
    <row r="5610" customHeight="1" ht="29">
      <c r="A5610" s="18" t="inlineStr">
        <is>
          <r>
            <t xml:space="preserve">J.02.000.037518</t>
          </r>
        </is>
      </c>
      <c r="B5610" s="19" t="inlineStr">
        <is>
          <r>
            <t xml:space="preserve">Selador para tinta acrílica Coral, Suvinil ou equivalente</t>
          </r>
        </is>
      </c>
      <c r="C5610" s="18" t="inlineStr">
        <is>
          <r>
            <t xml:space="preserve">SP Obras</t>
          </r>
        </is>
      </c>
      <c r="D5610" s="18" t="inlineStr">
        <is>
          <r>
            <t xml:space="preserve">L</t>
          </r>
        </is>
      </c>
      <c r="E5610" s="20" t="n">
        <v>0.24</v>
      </c>
      <c r="F5610" s="21" t="n">
        <v>14.15</v>
      </c>
      <c r="G5610" s="21" t="n">
        <f>ROUND(ROUND(E5610,4)*F5610,2)</f>
        <v>3.4</v>
      </c>
    </row>
    <row r="5611" customHeight="1" ht="29">
      <c r="A5611" s="18" t="inlineStr">
        <is>
          <r>
            <t xml:space="preserve">J.02.000.037513</t>
          </r>
        </is>
      </c>
      <c r="B5611" s="19" t="inlineStr">
        <is>
          <r>
            <t xml:space="preserve">Tinta latex, acabamento fosco aveludado, ref. coral 3 em 1 da Coral, rende e cobre muito da Suvinil ou equivalente</t>
          </r>
        </is>
      </c>
      <c r="C5611" s="18" t="inlineStr">
        <is>
          <r>
            <t xml:space="preserve">SP Obras</t>
          </r>
        </is>
      </c>
      <c r="D5611" s="18" t="inlineStr">
        <is>
          <r>
            <t xml:space="preserve">L</t>
          </r>
        </is>
      </c>
      <c r="E5611" s="20" t="n">
        <v>0.25</v>
      </c>
      <c r="F5611" s="21" t="n">
        <v>17.32</v>
      </c>
      <c r="G5611" s="21" t="n">
        <f>ROUND(ROUND(E5611,4)*F5611,2)</f>
        <v>4.33</v>
      </c>
    </row>
    <row r="5612" customHeight="1" ht="15">
      <c r="A5612" s="2" t="inlineStr"/>
      <c r="B5612" s="2" t="inlineStr"/>
      <c r="C5612" s="2" t="inlineStr"/>
      <c r="D5612" s="2" t="inlineStr"/>
      <c r="E5612" s="22" t="inlineStr">
        <is>
          <r>
            <t xml:space="preserve">TOTAL Material:</t>
          </r>
        </is>
      </c>
      <c r="F5612" s="22" t="inlineStr"/>
      <c r="G5612" s="23" t="n">
        <f>SUM(G5609:G5611)</f>
        <v>7.96</v>
      </c>
    </row>
    <row r="5613" customHeight="1" ht="15">
      <c r="A5613" s="16" t="inlineStr">
        <is>
          <r>
            <t xml:space="preserve">Mão de Obra</t>
          </r>
        </is>
      </c>
      <c r="B5613" s="16" t="inlineStr"/>
      <c r="C5613" s="17" t="inlineStr">
        <is>
          <r>
            <t xml:space="preserve">FONTE</t>
          </r>
        </is>
      </c>
      <c r="D5613" s="17" t="inlineStr">
        <is>
          <r>
            <t xml:space="preserve">UNID</t>
          </r>
        </is>
      </c>
      <c r="E5613" s="17" t="inlineStr">
        <is>
          <r>
            <t xml:space="preserve">COEFICIENTE</t>
          </r>
        </is>
      </c>
      <c r="F5613" s="17" t="inlineStr">
        <is>
          <r>
            <t xml:space="preserve">PREÇO UNITÁRIO</t>
          </r>
        </is>
      </c>
      <c r="G5613" s="17" t="inlineStr">
        <is>
          <r>
            <t xml:space="preserve">TOTAL</t>
          </r>
        </is>
      </c>
    </row>
    <row r="5614" customHeight="1" ht="29">
      <c r="A5614" s="18" t="inlineStr">
        <is>
          <r>
            <t xml:space="preserve">B.01.000.010141</t>
          </r>
        </is>
      </c>
      <c r="B5614" s="19" t="inlineStr">
        <is>
          <r>
            <t xml:space="preserve">Ajudante de pintor</t>
          </r>
        </is>
      </c>
      <c r="C5614" s="18" t="inlineStr">
        <is>
          <r>
            <t xml:space="preserve">SP Obras</t>
          </r>
        </is>
      </c>
      <c r="D5614" s="18" t="inlineStr">
        <is>
          <r>
            <t xml:space="preserve">H</t>
          </r>
        </is>
      </c>
      <c r="E5614" s="20" t="n">
        <v>0.4</v>
      </c>
      <c r="F5614" s="21" t="n">
        <v>20.4363</v>
      </c>
      <c r="G5614" s="21" t="n">
        <f>ROUND(ROUND(E5614,4)*F5614,2)</f>
        <v>8.17</v>
      </c>
    </row>
    <row r="5615" customHeight="1" ht="29">
      <c r="A5615" s="18" t="inlineStr">
        <is>
          <r>
            <t xml:space="preserve">B.01.000.010140</t>
          </r>
        </is>
      </c>
      <c r="B5615" s="19" t="inlineStr">
        <is>
          <r>
            <t xml:space="preserve">Pintor</t>
          </r>
        </is>
      </c>
      <c r="C5615" s="18" t="inlineStr">
        <is>
          <r>
            <t xml:space="preserve">SP Obras</t>
          </r>
        </is>
      </c>
      <c r="D5615" s="18" t="inlineStr">
        <is>
          <r>
            <t xml:space="preserve">H</t>
          </r>
        </is>
      </c>
      <c r="E5615" s="20" t="n">
        <v>0.45</v>
      </c>
      <c r="F5615" s="21" t="n">
        <v>29.8021</v>
      </c>
      <c r="G5615" s="21" t="n">
        <f>ROUND(ROUND(E5615,4)*F5615,2)</f>
        <v>13.41</v>
      </c>
    </row>
    <row r="5616" customHeight="1" ht="15">
      <c r="A5616" s="2" t="inlineStr"/>
      <c r="B5616" s="2" t="inlineStr"/>
      <c r="C5616" s="2" t="inlineStr"/>
      <c r="D5616" s="2" t="inlineStr"/>
      <c r="E5616" s="22" t="inlineStr">
        <is>
          <r>
            <t xml:space="preserve">TOTAL Mão de Obra:</t>
          </r>
        </is>
      </c>
      <c r="F5616" s="22" t="inlineStr"/>
      <c r="G5616" s="23" t="n">
        <f>SUM(G5614:G5615)</f>
        <v>21.58</v>
      </c>
    </row>
    <row r="5617" customHeight="1" ht="15">
      <c r="A5617" s="2" t="inlineStr"/>
      <c r="B5617" s="2" t="inlineStr"/>
      <c r="C5617" s="2" t="inlineStr"/>
      <c r="D5617" s="2" t="inlineStr"/>
      <c r="E5617" s="24" t="inlineStr">
        <is>
          <r>
            <t xml:space="preserve">VALOR:</t>
          </r>
        </is>
      </c>
      <c r="F5617" s="24" t="inlineStr"/>
      <c r="G5617" s="25" t="n">
        <f>ROUND(SUM(G5612,G5616),2)</f>
        <v>29.55</v>
      </c>
    </row>
    <row r="5618" customHeight="1" ht="10">
      <c r="A5618" s="2" t="inlineStr"/>
      <c r="B5618" s="2" t="inlineStr"/>
      <c r="C5618" s="2" t="inlineStr"/>
      <c r="D5618" s="2" t="inlineStr"/>
      <c r="E5618" s="14" t="inlineStr"/>
      <c r="F5618" s="14" t="inlineStr"/>
      <c r="G5618" s="14" t="inlineStr"/>
    </row>
    <row r="5619" customHeight="1" ht="20">
      <c r="A5619" s="15" t="inlineStr">
        <is>
          <r>
            <t xml:space="preserve">5.14.22. ​33.11.050​ Esmalte à base água em superfície metálica, inclusive preparo​ (M2)</t>
          </r>
        </is>
      </c>
      <c r="B5619" s="15" t="inlineStr"/>
      <c r="C5619" s="15" t="inlineStr"/>
      <c r="D5619" s="15" t="inlineStr"/>
      <c r="E5619" s="15" t="inlineStr"/>
      <c r="F5619" s="15" t="inlineStr"/>
      <c r="G5619" s="15" t="inlineStr"/>
    </row>
    <row r="5620" customHeight="1" ht="15">
      <c r="A5620" s="16" t="inlineStr">
        <is>
          <r>
            <t xml:space="preserve">Material</t>
          </r>
        </is>
      </c>
      <c r="B5620" s="16" t="inlineStr"/>
      <c r="C5620" s="17" t="inlineStr">
        <is>
          <r>
            <t xml:space="preserve">FONTE</t>
          </r>
        </is>
      </c>
      <c r="D5620" s="17" t="inlineStr">
        <is>
          <r>
            <t xml:space="preserve">UNID</t>
          </r>
        </is>
      </c>
      <c r="E5620" s="17" t="inlineStr">
        <is>
          <r>
            <t xml:space="preserve">COEFICIENTE</t>
          </r>
        </is>
      </c>
      <c r="F5620" s="17" t="inlineStr">
        <is>
          <r>
            <t xml:space="preserve">PREÇO UNITÁRIO</t>
          </r>
        </is>
      </c>
      <c r="G5620" s="17" t="inlineStr">
        <is>
          <r>
            <t xml:space="preserve">TOTAL</t>
          </r>
        </is>
      </c>
    </row>
    <row r="5621" customHeight="1" ht="38">
      <c r="A5621" s="18" t="inlineStr">
        <is>
          <r>
            <t xml:space="preserve">J.02.000.038000</t>
          </r>
        </is>
      </c>
      <c r="B562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621" s="18" t="inlineStr">
        <is>
          <r>
            <t xml:space="preserve">SP Obras</t>
          </r>
        </is>
      </c>
      <c r="D5621" s="18" t="inlineStr">
        <is>
          <r>
            <t xml:space="preserve">L</t>
          </r>
        </is>
      </c>
      <c r="E5621" s="20" t="n">
        <v>0.2</v>
      </c>
      <c r="F5621" s="21" t="n">
        <v>41.61</v>
      </c>
      <c r="G5621" s="21" t="n">
        <f>ROUND(ROUND(E5621,4)*F5621,2)</f>
        <v>8.32</v>
      </c>
    </row>
    <row r="5622" customHeight="1" ht="29">
      <c r="A5622" s="18" t="inlineStr">
        <is>
          <r>
            <t xml:space="preserve">J.01.000.038040</t>
          </r>
        </is>
      </c>
      <c r="B5622" s="19" t="inlineStr">
        <is>
          <r>
            <t xml:space="preserve">Lixa d´água, ref. Norton n° 80, Aquaflex ou equivalente</t>
          </r>
        </is>
      </c>
      <c r="C5622" s="18" t="inlineStr">
        <is>
          <r>
            <t xml:space="preserve">SP Obras</t>
          </r>
        </is>
      </c>
      <c r="D5622" s="18" t="inlineStr">
        <is>
          <r>
            <t xml:space="preserve">UN</t>
          </r>
        </is>
      </c>
      <c r="E5622" s="20" t="n">
        <v>0.3</v>
      </c>
      <c r="F5622" s="21" t="n">
        <v>2.17</v>
      </c>
      <c r="G5622" s="21" t="n">
        <f>ROUND(ROUND(E5622,4)*F5622,2)</f>
        <v>0.65</v>
      </c>
    </row>
    <row r="5623" customHeight="1" ht="38">
      <c r="A5623" s="18" t="inlineStr">
        <is>
          <r>
            <t xml:space="preserve">J.02.000.028058</t>
          </r>
        </is>
      </c>
      <c r="B562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623" s="18" t="inlineStr">
        <is>
          <r>
            <t xml:space="preserve">SP Obras</t>
          </r>
        </is>
      </c>
      <c r="D5623" s="18" t="inlineStr">
        <is>
          <r>
            <t xml:space="preserve">L</t>
          </r>
        </is>
      </c>
      <c r="E5623" s="20" t="n">
        <v>0.25</v>
      </c>
      <c r="F5623" s="21" t="n">
        <v>39.44</v>
      </c>
      <c r="G5623" s="21" t="n">
        <f>ROUND(ROUND(E5623,4)*F5623,2)</f>
        <v>9.86</v>
      </c>
    </row>
    <row r="5624" customHeight="1" ht="15">
      <c r="A5624" s="2" t="inlineStr"/>
      <c r="B5624" s="2" t="inlineStr"/>
      <c r="C5624" s="2" t="inlineStr"/>
      <c r="D5624" s="2" t="inlineStr"/>
      <c r="E5624" s="22" t="inlineStr">
        <is>
          <r>
            <t xml:space="preserve">TOTAL Material:</t>
          </r>
        </is>
      </c>
      <c r="F5624" s="22" t="inlineStr"/>
      <c r="G5624" s="23" t="n">
        <f>SUM(G5621:G5623)</f>
        <v>18.83</v>
      </c>
    </row>
    <row r="5625" customHeight="1" ht="15">
      <c r="A5625" s="16" t="inlineStr">
        <is>
          <r>
            <t xml:space="preserve">Mão de Obra</t>
          </r>
        </is>
      </c>
      <c r="B5625" s="16" t="inlineStr"/>
      <c r="C5625" s="17" t="inlineStr">
        <is>
          <r>
            <t xml:space="preserve">FONTE</t>
          </r>
        </is>
      </c>
      <c r="D5625" s="17" t="inlineStr">
        <is>
          <r>
            <t xml:space="preserve">UNID</t>
          </r>
        </is>
      </c>
      <c r="E5625" s="17" t="inlineStr">
        <is>
          <r>
            <t xml:space="preserve">COEFICIENTE</t>
          </r>
        </is>
      </c>
      <c r="F5625" s="17" t="inlineStr">
        <is>
          <r>
            <t xml:space="preserve">PREÇO UNITÁRIO</t>
          </r>
        </is>
      </c>
      <c r="G5625" s="17" t="inlineStr">
        <is>
          <r>
            <t xml:space="preserve">TOTAL</t>
          </r>
        </is>
      </c>
    </row>
    <row r="5626" customHeight="1" ht="29">
      <c r="A5626" s="18" t="inlineStr">
        <is>
          <r>
            <t xml:space="preserve">B.01.000.010141</t>
          </r>
        </is>
      </c>
      <c r="B5626" s="19" t="inlineStr">
        <is>
          <r>
            <t xml:space="preserve">Ajudante de pintor</t>
          </r>
        </is>
      </c>
      <c r="C5626" s="18" t="inlineStr">
        <is>
          <r>
            <t xml:space="preserve">SP Obras</t>
          </r>
        </is>
      </c>
      <c r="D5626" s="18" t="inlineStr">
        <is>
          <r>
            <t xml:space="preserve">H</t>
          </r>
        </is>
      </c>
      <c r="E5626" s="20" t="n">
        <v>0.6</v>
      </c>
      <c r="F5626" s="21" t="n">
        <v>20.4363</v>
      </c>
      <c r="G5626" s="21" t="n">
        <f>ROUND(ROUND(E5626,4)*F5626,2)</f>
        <v>12.26</v>
      </c>
    </row>
    <row r="5627" customHeight="1" ht="29">
      <c r="A5627" s="18" t="inlineStr">
        <is>
          <r>
            <t xml:space="preserve">B.01.000.010140</t>
          </r>
        </is>
      </c>
      <c r="B5627" s="19" t="inlineStr">
        <is>
          <r>
            <t xml:space="preserve">Pintor</t>
          </r>
        </is>
      </c>
      <c r="C5627" s="18" t="inlineStr">
        <is>
          <r>
            <t xml:space="preserve">SP Obras</t>
          </r>
        </is>
      </c>
      <c r="D5627" s="18" t="inlineStr">
        <is>
          <r>
            <t xml:space="preserve">H</t>
          </r>
        </is>
      </c>
      <c r="E5627" s="20" t="n">
        <v>0.6</v>
      </c>
      <c r="F5627" s="21" t="n">
        <v>29.8021</v>
      </c>
      <c r="G5627" s="21" t="n">
        <f>ROUND(ROUND(E5627,4)*F5627,2)</f>
        <v>17.88</v>
      </c>
    </row>
    <row r="5628" customHeight="1" ht="15">
      <c r="A5628" s="2" t="inlineStr"/>
      <c r="B5628" s="2" t="inlineStr"/>
      <c r="C5628" s="2" t="inlineStr"/>
      <c r="D5628" s="2" t="inlineStr"/>
      <c r="E5628" s="22" t="inlineStr">
        <is>
          <r>
            <t xml:space="preserve">TOTAL Mão de Obra:</t>
          </r>
        </is>
      </c>
      <c r="F5628" s="22" t="inlineStr"/>
      <c r="G5628" s="23" t="n">
        <f>SUM(G5626:G5627)</f>
        <v>30.14</v>
      </c>
    </row>
    <row r="5629" customHeight="1" ht="15">
      <c r="A5629" s="2" t="inlineStr"/>
      <c r="B5629" s="2" t="inlineStr"/>
      <c r="C5629" s="2" t="inlineStr"/>
      <c r="D5629" s="2" t="inlineStr"/>
      <c r="E5629" s="24" t="inlineStr">
        <is>
          <r>
            <t xml:space="preserve">VALOR:</t>
          </r>
        </is>
      </c>
      <c r="F5629" s="24" t="inlineStr"/>
      <c r="G5629" s="25" t="n">
        <f>ROUND(SUM(G5624,G5628),2)</f>
        <v>48.97</v>
      </c>
    </row>
    <row r="5630" customHeight="1" ht="10">
      <c r="A5630" s="2" t="inlineStr"/>
      <c r="B5630" s="2" t="inlineStr"/>
      <c r="C5630" s="2" t="inlineStr"/>
      <c r="D5630" s="2" t="inlineStr"/>
      <c r="E5630" s="14" t="inlineStr"/>
      <c r="F5630" s="14" t="inlineStr"/>
      <c r="G5630" s="14" t="inlineStr"/>
    </row>
    <row r="5631" customHeight="1" ht="20">
      <c r="A5631" s="15" t="inlineStr">
        <is>
          <r>
            <t xml:space="preserve">5.14.23. ​33.12.011​ Esmalte à base de água em madeira, inclusive preparo​ (M2)</t>
          </r>
        </is>
      </c>
      <c r="B5631" s="15" t="inlineStr"/>
      <c r="C5631" s="15" t="inlineStr"/>
      <c r="D5631" s="15" t="inlineStr"/>
      <c r="E5631" s="15" t="inlineStr"/>
      <c r="F5631" s="15" t="inlineStr"/>
      <c r="G5631" s="15" t="inlineStr"/>
    </row>
    <row r="5632" customHeight="1" ht="15">
      <c r="A5632" s="16" t="inlineStr">
        <is>
          <r>
            <t xml:space="preserve">Material</t>
          </r>
        </is>
      </c>
      <c r="B5632" s="16" t="inlineStr"/>
      <c r="C5632" s="17" t="inlineStr">
        <is>
          <r>
            <t xml:space="preserve">FONTE</t>
          </r>
        </is>
      </c>
      <c r="D5632" s="17" t="inlineStr">
        <is>
          <r>
            <t xml:space="preserve">UNID</t>
          </r>
        </is>
      </c>
      <c r="E5632" s="17" t="inlineStr">
        <is>
          <r>
            <t xml:space="preserve">COEFICIENTE</t>
          </r>
        </is>
      </c>
      <c r="F5632" s="17" t="inlineStr">
        <is>
          <r>
            <t xml:space="preserve">PREÇO UNITÁRIO</t>
          </r>
        </is>
      </c>
      <c r="G5632" s="17" t="inlineStr">
        <is>
          <r>
            <t xml:space="preserve">TOTAL</t>
          </r>
        </is>
      </c>
    </row>
    <row r="5633" customHeight="1" ht="38">
      <c r="A5633" s="18" t="inlineStr">
        <is>
          <r>
            <t xml:space="preserve">J.02.000.038000</t>
          </r>
        </is>
      </c>
      <c r="B563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633" s="18" t="inlineStr">
        <is>
          <r>
            <t xml:space="preserve">SP Obras</t>
          </r>
        </is>
      </c>
      <c r="D5633" s="18" t="inlineStr">
        <is>
          <r>
            <t xml:space="preserve">L</t>
          </r>
        </is>
      </c>
      <c r="E5633" s="20" t="n">
        <v>0.2</v>
      </c>
      <c r="F5633" s="21" t="n">
        <v>41.61</v>
      </c>
      <c r="G5633" s="21" t="n">
        <f>ROUND(ROUND(E5633,4)*F5633,2)</f>
        <v>8.32</v>
      </c>
    </row>
    <row r="5634" customHeight="1" ht="29">
      <c r="A5634" s="18" t="inlineStr">
        <is>
          <r>
            <t xml:space="preserve">J.01.000.038040</t>
          </r>
        </is>
      </c>
      <c r="B5634" s="19" t="inlineStr">
        <is>
          <r>
            <t xml:space="preserve">Lixa d´água, ref. Norton n° 80, Aquaflex ou equivalente</t>
          </r>
        </is>
      </c>
      <c r="C5634" s="18" t="inlineStr">
        <is>
          <r>
            <t xml:space="preserve">SP Obras</t>
          </r>
        </is>
      </c>
      <c r="D5634" s="18" t="inlineStr">
        <is>
          <r>
            <t xml:space="preserve">UN</t>
          </r>
        </is>
      </c>
      <c r="E5634" s="20" t="n">
        <v>0.5</v>
      </c>
      <c r="F5634" s="21" t="n">
        <v>2.17</v>
      </c>
      <c r="G5634" s="21" t="n">
        <f>ROUND(ROUND(E5634,4)*F5634,2)</f>
        <v>1.09</v>
      </c>
    </row>
    <row r="5635" customHeight="1" ht="38">
      <c r="A5635" s="18" t="inlineStr">
        <is>
          <r>
            <t xml:space="preserve">J.02.000.028058</t>
          </r>
        </is>
      </c>
      <c r="B563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635" s="18" t="inlineStr">
        <is>
          <r>
            <t xml:space="preserve">SP Obras</t>
          </r>
        </is>
      </c>
      <c r="D5635" s="18" t="inlineStr">
        <is>
          <r>
            <t xml:space="preserve">L</t>
          </r>
        </is>
      </c>
      <c r="E5635" s="20" t="n">
        <v>0.25</v>
      </c>
      <c r="F5635" s="21" t="n">
        <v>39.44</v>
      </c>
      <c r="G5635" s="21" t="n">
        <f>ROUND(ROUND(E5635,4)*F5635,2)</f>
        <v>9.86</v>
      </c>
    </row>
    <row r="5636" customHeight="1" ht="15">
      <c r="A5636" s="2" t="inlineStr"/>
      <c r="B5636" s="2" t="inlineStr"/>
      <c r="C5636" s="2" t="inlineStr"/>
      <c r="D5636" s="2" t="inlineStr"/>
      <c r="E5636" s="22" t="inlineStr">
        <is>
          <r>
            <t xml:space="preserve">TOTAL Material:</t>
          </r>
        </is>
      </c>
      <c r="F5636" s="22" t="inlineStr"/>
      <c r="G5636" s="23" t="n">
        <f>SUM(G5633:G5635)</f>
        <v>19.27</v>
      </c>
    </row>
    <row r="5637" customHeight="1" ht="15">
      <c r="A5637" s="16" t="inlineStr">
        <is>
          <r>
            <t xml:space="preserve">Mão de Obra</t>
          </r>
        </is>
      </c>
      <c r="B5637" s="16" t="inlineStr"/>
      <c r="C5637" s="17" t="inlineStr">
        <is>
          <r>
            <t xml:space="preserve">FONTE</t>
          </r>
        </is>
      </c>
      <c r="D5637" s="17" t="inlineStr">
        <is>
          <r>
            <t xml:space="preserve">UNID</t>
          </r>
        </is>
      </c>
      <c r="E5637" s="17" t="inlineStr">
        <is>
          <r>
            <t xml:space="preserve">COEFICIENTE</t>
          </r>
        </is>
      </c>
      <c r="F5637" s="17" t="inlineStr">
        <is>
          <r>
            <t xml:space="preserve">PREÇO UNITÁRIO</t>
          </r>
        </is>
      </c>
      <c r="G5637" s="17" t="inlineStr">
        <is>
          <r>
            <t xml:space="preserve">TOTAL</t>
          </r>
        </is>
      </c>
    </row>
    <row r="5638" customHeight="1" ht="29">
      <c r="A5638" s="18" t="inlineStr">
        <is>
          <r>
            <t xml:space="preserve">B.01.000.010141</t>
          </r>
        </is>
      </c>
      <c r="B5638" s="19" t="inlineStr">
        <is>
          <r>
            <t xml:space="preserve">Ajudante de pintor</t>
          </r>
        </is>
      </c>
      <c r="C5638" s="18" t="inlineStr">
        <is>
          <r>
            <t xml:space="preserve">SP Obras</t>
          </r>
        </is>
      </c>
      <c r="D5638" s="18" t="inlineStr">
        <is>
          <r>
            <t xml:space="preserve">H</t>
          </r>
        </is>
      </c>
      <c r="E5638" s="20" t="n">
        <v>0.6</v>
      </c>
      <c r="F5638" s="21" t="n">
        <v>20.4363</v>
      </c>
      <c r="G5638" s="21" t="n">
        <f>ROUND(ROUND(E5638,4)*F5638,2)</f>
        <v>12.26</v>
      </c>
    </row>
    <row r="5639" customHeight="1" ht="29">
      <c r="A5639" s="18" t="inlineStr">
        <is>
          <r>
            <t xml:space="preserve">B.01.000.010140</t>
          </r>
        </is>
      </c>
      <c r="B5639" s="19" t="inlineStr">
        <is>
          <r>
            <t xml:space="preserve">Pintor</t>
          </r>
        </is>
      </c>
      <c r="C5639" s="18" t="inlineStr">
        <is>
          <r>
            <t xml:space="preserve">SP Obras</t>
          </r>
        </is>
      </c>
      <c r="D5639" s="18" t="inlineStr">
        <is>
          <r>
            <t xml:space="preserve">H</t>
          </r>
        </is>
      </c>
      <c r="E5639" s="20" t="n">
        <v>0.6</v>
      </c>
      <c r="F5639" s="21" t="n">
        <v>29.8021</v>
      </c>
      <c r="G5639" s="21" t="n">
        <f>ROUND(ROUND(E5639,4)*F5639,2)</f>
        <v>17.88</v>
      </c>
    </row>
    <row r="5640" customHeight="1" ht="15">
      <c r="A5640" s="2" t="inlineStr"/>
      <c r="B5640" s="2" t="inlineStr"/>
      <c r="C5640" s="2" t="inlineStr"/>
      <c r="D5640" s="2" t="inlineStr"/>
      <c r="E5640" s="22" t="inlineStr">
        <is>
          <r>
            <t xml:space="preserve">TOTAL Mão de Obra:</t>
          </r>
        </is>
      </c>
      <c r="F5640" s="22" t="inlineStr"/>
      <c r="G5640" s="23" t="n">
        <f>SUM(G5638:G5639)</f>
        <v>30.14</v>
      </c>
    </row>
    <row r="5641" customHeight="1" ht="15">
      <c r="A5641" s="2" t="inlineStr"/>
      <c r="B5641" s="2" t="inlineStr"/>
      <c r="C5641" s="2" t="inlineStr"/>
      <c r="D5641" s="2" t="inlineStr"/>
      <c r="E5641" s="24" t="inlineStr">
        <is>
          <r>
            <t xml:space="preserve">VALOR:</t>
          </r>
        </is>
      </c>
      <c r="F5641" s="24" t="inlineStr"/>
      <c r="G5641" s="25" t="n">
        <f>ROUND(SUM(G5636,G5640),2)</f>
        <v>49.41</v>
      </c>
    </row>
    <row r="5642" customHeight="1" ht="10">
      <c r="A5642" s="2" t="inlineStr"/>
      <c r="B5642" s="2" t="inlineStr"/>
      <c r="C5642" s="2" t="inlineStr"/>
      <c r="D5642" s="2" t="inlineStr"/>
      <c r="E5642" s="14" t="inlineStr"/>
      <c r="F5642" s="14" t="inlineStr"/>
      <c r="G5642" s="14" t="inlineStr"/>
    </row>
    <row r="5643" customHeight="1" ht="20">
      <c r="A5643" s="15" t="inlineStr">
        <is>
          <r>
            <t xml:space="preserve">5.14.24. ​38.23.240​ Mão francesa simples, galvanizada a fogo, L= 500 mm​ (UN)</t>
          </r>
        </is>
      </c>
      <c r="B5643" s="15" t="inlineStr"/>
      <c r="C5643" s="15" t="inlineStr"/>
      <c r="D5643" s="15" t="inlineStr"/>
      <c r="E5643" s="15" t="inlineStr"/>
      <c r="F5643" s="15" t="inlineStr"/>
      <c r="G5643" s="15" t="inlineStr"/>
    </row>
    <row r="5644" customHeight="1" ht="15">
      <c r="A5644" s="16" t="inlineStr">
        <is>
          <r>
            <t xml:space="preserve">Material</t>
          </r>
        </is>
      </c>
      <c r="B5644" s="16" t="inlineStr"/>
      <c r="C5644" s="17" t="inlineStr">
        <is>
          <r>
            <t xml:space="preserve">FONTE</t>
          </r>
        </is>
      </c>
      <c r="D5644" s="17" t="inlineStr">
        <is>
          <r>
            <t xml:space="preserve">UNID</t>
          </r>
        </is>
      </c>
      <c r="E5644" s="17" t="inlineStr">
        <is>
          <r>
            <t xml:space="preserve">COEFICIENTE</t>
          </r>
        </is>
      </c>
      <c r="F5644" s="17" t="inlineStr">
        <is>
          <r>
            <t xml:space="preserve">PREÇO UNITÁRIO</t>
          </r>
        </is>
      </c>
      <c r="G5644" s="17" t="inlineStr">
        <is>
          <r>
            <t xml:space="preserve">TOTAL</t>
          </r>
        </is>
      </c>
    </row>
    <row r="5645" customHeight="1" ht="29">
      <c r="A5645" s="18" t="inlineStr">
        <is>
          <r>
            <t xml:space="preserve">P.04.000.062208</t>
          </r>
        </is>
      </c>
      <c r="B5645" s="19" t="inlineStr">
        <is>
          <r>
            <t xml:space="preserve">Mão francesa simples, galvanizada a fogo, L= 500mm</t>
          </r>
        </is>
      </c>
      <c r="C5645" s="18" t="inlineStr">
        <is>
          <r>
            <t xml:space="preserve">SP Obras</t>
          </r>
        </is>
      </c>
      <c r="D5645" s="18" t="inlineStr">
        <is>
          <r>
            <t xml:space="preserve">UN</t>
          </r>
        </is>
      </c>
      <c r="E5645" s="20" t="n">
        <v>1.0</v>
      </c>
      <c r="F5645" s="21" t="n">
        <v>27.25</v>
      </c>
      <c r="G5645" s="21" t="n">
        <f>ROUND(ROUND(E5645,4)*F5645,2)</f>
        <v>27.25</v>
      </c>
    </row>
    <row r="5646" customHeight="1" ht="15">
      <c r="A5646" s="2" t="inlineStr"/>
      <c r="B5646" s="2" t="inlineStr"/>
      <c r="C5646" s="2" t="inlineStr"/>
      <c r="D5646" s="2" t="inlineStr"/>
      <c r="E5646" s="22" t="inlineStr">
        <is>
          <r>
            <t xml:space="preserve">TOTAL Material:</t>
          </r>
        </is>
      </c>
      <c r="F5646" s="22" t="inlineStr"/>
      <c r="G5646" s="23" t="n">
        <f>SUM(G5645:G5645)</f>
        <v>27.25</v>
      </c>
    </row>
    <row r="5647" customHeight="1" ht="15">
      <c r="A5647" s="16" t="inlineStr">
        <is>
          <r>
            <t xml:space="preserve">Mão de Obra</t>
          </r>
        </is>
      </c>
      <c r="B5647" s="16" t="inlineStr"/>
      <c r="C5647" s="17" t="inlineStr">
        <is>
          <r>
            <t xml:space="preserve">FONTE</t>
          </r>
        </is>
      </c>
      <c r="D5647" s="17" t="inlineStr">
        <is>
          <r>
            <t xml:space="preserve">UNID</t>
          </r>
        </is>
      </c>
      <c r="E5647" s="17" t="inlineStr">
        <is>
          <r>
            <t xml:space="preserve">COEFICIENTE</t>
          </r>
        </is>
      </c>
      <c r="F5647" s="17" t="inlineStr">
        <is>
          <r>
            <t xml:space="preserve">PREÇO UNITÁRIO</t>
          </r>
        </is>
      </c>
      <c r="G5647" s="17" t="inlineStr">
        <is>
          <r>
            <t xml:space="preserve">TOTAL</t>
          </r>
        </is>
      </c>
    </row>
    <row r="5648" customHeight="1" ht="29">
      <c r="A5648" s="18" t="inlineStr">
        <is>
          <r>
            <t xml:space="preserve">B.01.000.010116</t>
          </r>
        </is>
      </c>
      <c r="B5648" s="19" t="inlineStr">
        <is>
          <r>
            <t xml:space="preserve">Ajudante eletricista</t>
          </r>
        </is>
      </c>
      <c r="C5648" s="18" t="inlineStr">
        <is>
          <r>
            <t xml:space="preserve">SP Obras</t>
          </r>
        </is>
      </c>
      <c r="D5648" s="18" t="inlineStr">
        <is>
          <r>
            <t xml:space="preserve">H</t>
          </r>
        </is>
      </c>
      <c r="E5648" s="20" t="n">
        <v>0.25</v>
      </c>
      <c r="F5648" s="21" t="n">
        <v>20.4363</v>
      </c>
      <c r="G5648" s="21" t="n">
        <f>ROUND(ROUND(E5648,4)*F5648,2)</f>
        <v>5.11</v>
      </c>
    </row>
    <row r="5649" customHeight="1" ht="29">
      <c r="A5649" s="18" t="inlineStr">
        <is>
          <r>
            <t xml:space="preserve">B.01.000.010115</t>
          </r>
        </is>
      </c>
      <c r="B5649" s="19" t="inlineStr">
        <is>
          <r>
            <t xml:space="preserve">Eletricista</t>
          </r>
        </is>
      </c>
      <c r="C5649" s="18" t="inlineStr">
        <is>
          <r>
            <t xml:space="preserve">SP Obras</t>
          </r>
        </is>
      </c>
      <c r="D5649" s="18" t="inlineStr">
        <is>
          <r>
            <t xml:space="preserve">H</t>
          </r>
        </is>
      </c>
      <c r="E5649" s="20" t="n">
        <v>0.25</v>
      </c>
      <c r="F5649" s="21" t="n">
        <v>29.8021</v>
      </c>
      <c r="G5649" s="21" t="n">
        <f>ROUND(ROUND(E5649,4)*F5649,2)</f>
        <v>7.45</v>
      </c>
    </row>
    <row r="5650" customHeight="1" ht="15">
      <c r="A5650" s="2" t="inlineStr"/>
      <c r="B5650" s="2" t="inlineStr"/>
      <c r="C5650" s="2" t="inlineStr"/>
      <c r="D5650" s="2" t="inlineStr"/>
      <c r="E5650" s="22" t="inlineStr">
        <is>
          <r>
            <t xml:space="preserve">TOTAL Mão de Obra:</t>
          </r>
        </is>
      </c>
      <c r="F5650" s="22" t="inlineStr"/>
      <c r="G5650" s="23" t="n">
        <f>SUM(G5648:G5649)</f>
        <v>12.56</v>
      </c>
    </row>
    <row r="5651" customHeight="1" ht="15">
      <c r="A5651" s="2" t="inlineStr"/>
      <c r="B5651" s="2" t="inlineStr"/>
      <c r="C5651" s="2" t="inlineStr"/>
      <c r="D5651" s="2" t="inlineStr"/>
      <c r="E5651" s="24" t="inlineStr">
        <is>
          <r>
            <t xml:space="preserve">VALOR:</t>
          </r>
        </is>
      </c>
      <c r="F5651" s="24" t="inlineStr"/>
      <c r="G5651" s="25" t="n">
        <f>ROUND(SUM(G5646,G5650),2)</f>
        <v>39.81</v>
      </c>
    </row>
    <row r="5652" customHeight="1" ht="10">
      <c r="A5652" s="2" t="inlineStr"/>
      <c r="B5652" s="2" t="inlineStr"/>
      <c r="C5652" s="2" t="inlineStr"/>
      <c r="D5652" s="2" t="inlineStr"/>
      <c r="E5652" s="14" t="inlineStr"/>
      <c r="F5652" s="14" t="inlineStr"/>
      <c r="G5652" s="14" t="inlineStr"/>
    </row>
    <row r="5653" customHeight="1" ht="20">
      <c r="A5653" s="15" t="inlineStr">
        <is>
          <r>
            <t xml:space="preserve">5.14.25. ​44.01.270​ Cuba de louça de embutir oval​ (UN)</t>
          </r>
        </is>
      </c>
      <c r="B5653" s="15" t="inlineStr"/>
      <c r="C5653" s="15" t="inlineStr"/>
      <c r="D5653" s="15" t="inlineStr"/>
      <c r="E5653" s="15" t="inlineStr"/>
      <c r="F5653" s="15" t="inlineStr"/>
      <c r="G5653" s="15" t="inlineStr"/>
    </row>
    <row r="5654" customHeight="1" ht="15">
      <c r="A5654" s="16" t="inlineStr">
        <is>
          <r>
            <t xml:space="preserve">Material</t>
          </r>
        </is>
      </c>
      <c r="B5654" s="16" t="inlineStr"/>
      <c r="C5654" s="17" t="inlineStr">
        <is>
          <r>
            <t xml:space="preserve">FONTE</t>
          </r>
        </is>
      </c>
      <c r="D5654" s="17" t="inlineStr">
        <is>
          <r>
            <t xml:space="preserve">UNID</t>
          </r>
        </is>
      </c>
      <c r="E5654" s="17" t="inlineStr">
        <is>
          <r>
            <t xml:space="preserve">COEFICIENTE</t>
          </r>
        </is>
      </c>
      <c r="F5654" s="17" t="inlineStr">
        <is>
          <r>
            <t xml:space="preserve">PREÇO UNITÁRIO</t>
          </r>
        </is>
      </c>
      <c r="G5654" s="17" t="inlineStr">
        <is>
          <r>
            <t xml:space="preserve">TOTAL</t>
          </r>
        </is>
      </c>
    </row>
    <row r="5655" customHeight="1" ht="29">
      <c r="A5655" s="18" t="inlineStr">
        <is>
          <r>
            <t xml:space="preserve">O.10.000.065556</t>
          </r>
        </is>
      </c>
      <c r="B5655" s="19" t="inlineStr">
        <is>
          <r>
            <t xml:space="preserve">Cuba de louça de embutir oval, 40x30cm, ref. Deca L 59 ou equivalente</t>
          </r>
        </is>
      </c>
      <c r="C5655" s="18" t="inlineStr">
        <is>
          <r>
            <t xml:space="preserve">SP Obras</t>
          </r>
        </is>
      </c>
      <c r="D5655" s="18" t="inlineStr">
        <is>
          <r>
            <t xml:space="preserve">UN</t>
          </r>
        </is>
      </c>
      <c r="E5655" s="20" t="n">
        <v>1.0</v>
      </c>
      <c r="F5655" s="21" t="n">
        <v>95.52</v>
      </c>
      <c r="G5655" s="21" t="n">
        <f>ROUND(ROUND(E5655,4)*F5655,2)</f>
        <v>95.52</v>
      </c>
    </row>
    <row r="5656" customHeight="1" ht="29">
      <c r="A5656" s="18" t="inlineStr">
        <is>
          <r>
            <t xml:space="preserve">B.02.000.037501</t>
          </r>
        </is>
      </c>
      <c r="B5656" s="19" t="inlineStr">
        <is>
          <r>
            <t xml:space="preserve">Massa plástica para mármore e granito</t>
          </r>
        </is>
      </c>
      <c r="C5656" s="18" t="inlineStr">
        <is>
          <r>
            <t xml:space="preserve">SP Obras</t>
          </r>
        </is>
      </c>
      <c r="D5656" s="18" t="inlineStr">
        <is>
          <r>
            <t xml:space="preserve">KG</t>
          </r>
        </is>
      </c>
      <c r="E5656" s="20" t="n">
        <v>0.5</v>
      </c>
      <c r="F5656" s="21" t="n">
        <v>42.55</v>
      </c>
      <c r="G5656" s="21" t="n">
        <f>ROUND(ROUND(E5656,4)*F5656,2)</f>
        <v>21.28</v>
      </c>
    </row>
    <row r="5657" customHeight="1" ht="15">
      <c r="A5657" s="2" t="inlineStr"/>
      <c r="B5657" s="2" t="inlineStr"/>
      <c r="C5657" s="2" t="inlineStr"/>
      <c r="D5657" s="2" t="inlineStr"/>
      <c r="E5657" s="22" t="inlineStr">
        <is>
          <r>
            <t xml:space="preserve">TOTAL Material:</t>
          </r>
        </is>
      </c>
      <c r="F5657" s="22" t="inlineStr"/>
      <c r="G5657" s="23" t="n">
        <f>SUM(G5655:G5656)</f>
        <v>116.8</v>
      </c>
    </row>
    <row r="5658" customHeight="1" ht="15">
      <c r="A5658" s="16" t="inlineStr">
        <is>
          <r>
            <t xml:space="preserve">Mão de Obra</t>
          </r>
        </is>
      </c>
      <c r="B5658" s="16" t="inlineStr"/>
      <c r="C5658" s="17" t="inlineStr">
        <is>
          <r>
            <t xml:space="preserve">FONTE</t>
          </r>
        </is>
      </c>
      <c r="D5658" s="17" t="inlineStr">
        <is>
          <r>
            <t xml:space="preserve">UNID</t>
          </r>
        </is>
      </c>
      <c r="E5658" s="17" t="inlineStr">
        <is>
          <r>
            <t xml:space="preserve">COEFICIENTE</t>
          </r>
        </is>
      </c>
      <c r="F5658" s="17" t="inlineStr">
        <is>
          <r>
            <t xml:space="preserve">PREÇO UNITÁRIO</t>
          </r>
        </is>
      </c>
      <c r="G5658" s="17" t="inlineStr">
        <is>
          <r>
            <t xml:space="preserve">TOTAL</t>
          </r>
        </is>
      </c>
    </row>
    <row r="5659" customHeight="1" ht="29">
      <c r="A5659" s="18" t="inlineStr">
        <is>
          <r>
            <t xml:space="preserve">B.01.000.010119</t>
          </r>
        </is>
      </c>
      <c r="B5659" s="19" t="inlineStr">
        <is>
          <r>
            <t xml:space="preserve">Ajudante de encanador</t>
          </r>
        </is>
      </c>
      <c r="C5659" s="18" t="inlineStr">
        <is>
          <r>
            <t xml:space="preserve">SP Obras</t>
          </r>
        </is>
      </c>
      <c r="D5659" s="18" t="inlineStr">
        <is>
          <r>
            <t xml:space="preserve">H</t>
          </r>
        </is>
      </c>
      <c r="E5659" s="20" t="n">
        <v>0.5</v>
      </c>
      <c r="F5659" s="21" t="n">
        <v>20.4363</v>
      </c>
      <c r="G5659" s="21" t="n">
        <f>ROUND(ROUND(E5659,4)*F5659,2)</f>
        <v>10.22</v>
      </c>
    </row>
    <row r="5660" customHeight="1" ht="29">
      <c r="A5660" s="18" t="inlineStr">
        <is>
          <r>
            <t xml:space="preserve">B.01.000.010118</t>
          </r>
        </is>
      </c>
      <c r="B5660" s="19" t="inlineStr">
        <is>
          <r>
            <t xml:space="preserve">Encanador</t>
          </r>
        </is>
      </c>
      <c r="C5660" s="18" t="inlineStr">
        <is>
          <r>
            <t xml:space="preserve">SP Obras</t>
          </r>
        </is>
      </c>
      <c r="D5660" s="18" t="inlineStr">
        <is>
          <r>
            <t xml:space="preserve">H</t>
          </r>
        </is>
      </c>
      <c r="E5660" s="20" t="n">
        <v>0.5</v>
      </c>
      <c r="F5660" s="21" t="n">
        <v>29.8021</v>
      </c>
      <c r="G5660" s="21" t="n">
        <f>ROUND(ROUND(E5660,4)*F5660,2)</f>
        <v>14.9</v>
      </c>
    </row>
    <row r="5661" customHeight="1" ht="15">
      <c r="A5661" s="2" t="inlineStr"/>
      <c r="B5661" s="2" t="inlineStr"/>
      <c r="C5661" s="2" t="inlineStr"/>
      <c r="D5661" s="2" t="inlineStr"/>
      <c r="E5661" s="22" t="inlineStr">
        <is>
          <r>
            <t xml:space="preserve">TOTAL Mão de Obra:</t>
          </r>
        </is>
      </c>
      <c r="F5661" s="22" t="inlineStr"/>
      <c r="G5661" s="23" t="n">
        <f>SUM(G5659:G5660)</f>
        <v>25.12</v>
      </c>
    </row>
    <row r="5662" customHeight="1" ht="15">
      <c r="A5662" s="2" t="inlineStr"/>
      <c r="B5662" s="2" t="inlineStr"/>
      <c r="C5662" s="2" t="inlineStr"/>
      <c r="D5662" s="2" t="inlineStr"/>
      <c r="E5662" s="24" t="inlineStr">
        <is>
          <r>
            <t xml:space="preserve">VALOR:</t>
          </r>
        </is>
      </c>
      <c r="F5662" s="24" t="inlineStr"/>
      <c r="G5662" s="25" t="n">
        <f>ROUND(SUM(G5657,G5661),2)</f>
        <v>141.92</v>
      </c>
    </row>
    <row r="5663" customHeight="1" ht="10">
      <c r="A5663" s="2" t="inlineStr"/>
      <c r="B5663" s="2" t="inlineStr"/>
      <c r="C5663" s="2" t="inlineStr"/>
      <c r="D5663" s="2" t="inlineStr"/>
      <c r="E5663" s="14" t="inlineStr"/>
      <c r="F5663" s="14" t="inlineStr"/>
      <c r="G5663" s="14" t="inlineStr"/>
    </row>
    <row r="5664" customHeight="1" ht="20">
      <c r="A5664" s="15" t="inlineStr">
        <is>
          <r>
            <t xml:space="preserve">5.14.26. ​44.02.062​ Tampo/bancada em granito, com frontão, espessura de 2 cm, acabamento polido​ (M2)</t>
          </r>
        </is>
      </c>
      <c r="B5664" s="15" t="inlineStr"/>
      <c r="C5664" s="15" t="inlineStr"/>
      <c r="D5664" s="15" t="inlineStr"/>
      <c r="E5664" s="15" t="inlineStr"/>
      <c r="F5664" s="15" t="inlineStr"/>
      <c r="G5664" s="15" t="inlineStr"/>
    </row>
    <row r="5665" customHeight="1" ht="15">
      <c r="A5665" s="16" t="inlineStr">
        <is>
          <r>
            <t xml:space="preserve">Material</t>
          </r>
        </is>
      </c>
      <c r="B5665" s="16" t="inlineStr"/>
      <c r="C5665" s="17" t="inlineStr">
        <is>
          <r>
            <t xml:space="preserve">FONTE</t>
          </r>
        </is>
      </c>
      <c r="D5665" s="17" t="inlineStr">
        <is>
          <r>
            <t xml:space="preserve">UNID</t>
          </r>
        </is>
      </c>
      <c r="E5665" s="17" t="inlineStr">
        <is>
          <r>
            <t xml:space="preserve">COEFICIENTE</t>
          </r>
        </is>
      </c>
      <c r="F5665" s="17" t="inlineStr">
        <is>
          <r>
            <t xml:space="preserve">PREÇO UNITÁRIO</t>
          </r>
        </is>
      </c>
      <c r="G5665" s="17" t="inlineStr">
        <is>
          <r>
            <t xml:space="preserve">TOTAL</t>
          </r>
        </is>
      </c>
    </row>
    <row r="5666" customHeight="1" ht="29">
      <c r="A5666" s="18" t="inlineStr">
        <is>
          <r>
            <t xml:space="preserve">B.02.000.039056</t>
          </r>
        </is>
      </c>
      <c r="B5666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5666" s="18" t="inlineStr">
        <is>
          <r>
            <t xml:space="preserve">SP Obras</t>
          </r>
        </is>
      </c>
      <c r="D5666" s="18" t="inlineStr">
        <is>
          <r>
            <t xml:space="preserve">KG</t>
          </r>
        </is>
      </c>
      <c r="E5666" s="20" t="n">
        <v>0.0393</v>
      </c>
      <c r="F5666" s="21" t="n">
        <v>3.83</v>
      </c>
      <c r="G5666" s="21" t="n">
        <f>ROUND(ROUND(E5666,4)*F5666,2)</f>
        <v>0.15</v>
      </c>
    </row>
    <row r="5667" customHeight="1" ht="29">
      <c r="A5667" s="18" t="inlineStr">
        <is>
          <r>
            <t xml:space="preserve">B.02.000.037501</t>
          </r>
        </is>
      </c>
      <c r="B5667" s="19" t="inlineStr">
        <is>
          <r>
            <t xml:space="preserve">Massa plástica para mármore e granito</t>
          </r>
        </is>
      </c>
      <c r="C5667" s="18" t="inlineStr">
        <is>
          <r>
            <t xml:space="preserve">SP Obras</t>
          </r>
        </is>
      </c>
      <c r="D5667" s="18" t="inlineStr">
        <is>
          <r>
            <t xml:space="preserve">KG</t>
          </r>
        </is>
      </c>
      <c r="E5667" s="20" t="n">
        <v>0.5865</v>
      </c>
      <c r="F5667" s="21" t="n">
        <v>42.55</v>
      </c>
      <c r="G5667" s="21" t="n">
        <f>ROUND(ROUND(E5667,4)*F5667,2)</f>
        <v>24.96</v>
      </c>
    </row>
    <row r="5668" customHeight="1" ht="29">
      <c r="A5668" s="18" t="inlineStr">
        <is>
          <r>
            <t xml:space="preserve">K.02.000.032502</t>
          </r>
        </is>
      </c>
      <c r="B5668" s="19" t="inlineStr">
        <is>
          <r>
            <t xml:space="preserve">Tampo (com frontão) em granito, com espessura de 2 cm, com furo para 1 cuba simples, nas cores Andorinha, cinza Corumbá, Santa Cecília, verde Ubatuba, acabamento polido</t>
          </r>
        </is>
      </c>
      <c r="C5668" s="18" t="inlineStr">
        <is>
          <r>
            <t xml:space="preserve">SP Obras</t>
          </r>
        </is>
      </c>
      <c r="D5668" s="18" t="inlineStr">
        <is>
          <r>
            <t xml:space="preserve">M2</t>
          </r>
        </is>
      </c>
      <c r="E5668" s="20" t="n">
        <v>1.005</v>
      </c>
      <c r="F5668" s="21" t="n">
        <v>918.4</v>
      </c>
      <c r="G5668" s="21" t="n">
        <f>ROUND(ROUND(E5668,4)*F5668,2)</f>
        <v>922.99</v>
      </c>
    </row>
    <row r="5669" customHeight="1" ht="15">
      <c r="A5669" s="2" t="inlineStr"/>
      <c r="B5669" s="2" t="inlineStr"/>
      <c r="C5669" s="2" t="inlineStr"/>
      <c r="D5669" s="2" t="inlineStr"/>
      <c r="E5669" s="22" t="inlineStr">
        <is>
          <r>
            <t xml:space="preserve">TOTAL Material:</t>
          </r>
        </is>
      </c>
      <c r="F5669" s="22" t="inlineStr"/>
      <c r="G5669" s="23" t="n">
        <f>SUM(G5666:G5668)</f>
        <v>948.1</v>
      </c>
    </row>
    <row r="5670" customHeight="1" ht="15">
      <c r="A5670" s="16" t="inlineStr">
        <is>
          <r>
            <t xml:space="preserve">Mão de Obra</t>
          </r>
        </is>
      </c>
      <c r="B5670" s="16" t="inlineStr"/>
      <c r="C5670" s="17" t="inlineStr">
        <is>
          <r>
            <t xml:space="preserve">FONTE</t>
          </r>
        </is>
      </c>
      <c r="D5670" s="17" t="inlineStr">
        <is>
          <r>
            <t xml:space="preserve">UNID</t>
          </r>
        </is>
      </c>
      <c r="E5670" s="17" t="inlineStr">
        <is>
          <r>
            <t xml:space="preserve">COEFICIENTE</t>
          </r>
        </is>
      </c>
      <c r="F5670" s="17" t="inlineStr">
        <is>
          <r>
            <t xml:space="preserve">PREÇO UNITÁRIO</t>
          </r>
        </is>
      </c>
      <c r="G5670" s="17" t="inlineStr">
        <is>
          <r>
            <t xml:space="preserve">TOTAL</t>
          </r>
        </is>
      </c>
    </row>
    <row r="5671" customHeight="1" ht="29">
      <c r="A5671" s="18" t="inlineStr">
        <is>
          <r>
            <t xml:space="preserve">B.01.000.010124</t>
          </r>
        </is>
      </c>
      <c r="B5671" s="19" t="inlineStr">
        <is>
          <r>
            <t xml:space="preserve">Graniteiro</t>
          </r>
        </is>
      </c>
      <c r="C5671" s="18" t="inlineStr">
        <is>
          <r>
            <t xml:space="preserve">SP Obras</t>
          </r>
        </is>
      </c>
      <c r="D5671" s="18" t="inlineStr">
        <is>
          <r>
            <t xml:space="preserve">H</t>
          </r>
        </is>
      </c>
      <c r="E5671" s="20" t="n">
        <v>1.8688</v>
      </c>
      <c r="F5671" s="21" t="n">
        <v>29.8021</v>
      </c>
      <c r="G5671" s="21" t="n">
        <f>ROUND(ROUND(E5671,4)*F5671,2)</f>
        <v>55.69</v>
      </c>
    </row>
    <row r="5672" customHeight="1" ht="29">
      <c r="A5672" s="18" t="inlineStr">
        <is>
          <r>
            <t xml:space="preserve">B.01.000.010146</t>
          </r>
        </is>
      </c>
      <c r="B5672" s="19" t="inlineStr">
        <is>
          <r>
            <t xml:space="preserve">Servente</t>
          </r>
        </is>
      </c>
      <c r="C5672" s="18" t="inlineStr">
        <is>
          <r>
            <t xml:space="preserve">SP Obras</t>
          </r>
        </is>
      </c>
      <c r="D5672" s="18" t="inlineStr">
        <is>
          <r>
            <t xml:space="preserve">H</t>
          </r>
        </is>
      </c>
      <c r="E5672" s="20" t="n">
        <v>1.3376</v>
      </c>
      <c r="F5672" s="21" t="n">
        <v>20.4363</v>
      </c>
      <c r="G5672" s="21" t="n">
        <f>ROUND(ROUND(E5672,4)*F5672,2)</f>
        <v>27.34</v>
      </c>
    </row>
    <row r="5673" customHeight="1" ht="15">
      <c r="A5673" s="2" t="inlineStr"/>
      <c r="B5673" s="2" t="inlineStr"/>
      <c r="C5673" s="2" t="inlineStr"/>
      <c r="D5673" s="2" t="inlineStr"/>
      <c r="E5673" s="22" t="inlineStr">
        <is>
          <r>
            <t xml:space="preserve">TOTAL Mão de Obra:</t>
          </r>
        </is>
      </c>
      <c r="F5673" s="22" t="inlineStr"/>
      <c r="G5673" s="23" t="n">
        <f>SUM(G5671:G5672)</f>
        <v>83.03</v>
      </c>
    </row>
    <row r="5674" customHeight="1" ht="15">
      <c r="A5674" s="2" t="inlineStr"/>
      <c r="B5674" s="2" t="inlineStr"/>
      <c r="C5674" s="2" t="inlineStr"/>
      <c r="D5674" s="2" t="inlineStr"/>
      <c r="E5674" s="24" t="inlineStr">
        <is>
          <r>
            <t xml:space="preserve">VALOR:</t>
          </r>
        </is>
      </c>
      <c r="F5674" s="24" t="inlineStr"/>
      <c r="G5674" s="25" t="n">
        <f>ROUND(SUM(G5669,G5673),2)</f>
        <v>1031.13</v>
      </c>
    </row>
    <row r="5675" customHeight="1" ht="10">
      <c r="A5675" s="2" t="inlineStr"/>
      <c r="B5675" s="2" t="inlineStr"/>
      <c r="C5675" s="2" t="inlineStr"/>
      <c r="D5675" s="2" t="inlineStr"/>
      <c r="E5675" s="14" t="inlineStr"/>
      <c r="F5675" s="14" t="inlineStr"/>
      <c r="G5675" s="14" t="inlineStr"/>
    </row>
    <row r="5676" customHeight="1" ht="20">
      <c r="A5676" s="15" t="inlineStr">
        <is>
          <r>
            <t xml:space="preserve">5.14.27. ​44.03.080​ Porta-papel de louça de embutir​ (UN)</t>
          </r>
        </is>
      </c>
      <c r="B5676" s="15" t="inlineStr"/>
      <c r="C5676" s="15" t="inlineStr"/>
      <c r="D5676" s="15" t="inlineStr"/>
      <c r="E5676" s="15" t="inlineStr"/>
      <c r="F5676" s="15" t="inlineStr"/>
      <c r="G5676" s="15" t="inlineStr"/>
    </row>
    <row r="5677" customHeight="1" ht="15">
      <c r="A5677" s="16" t="inlineStr">
        <is>
          <r>
            <t xml:space="preserve">Material</t>
          </r>
        </is>
      </c>
      <c r="B5677" s="16" t="inlineStr"/>
      <c r="C5677" s="17" t="inlineStr">
        <is>
          <r>
            <t xml:space="preserve">FONTE</t>
          </r>
        </is>
      </c>
      <c r="D5677" s="17" t="inlineStr">
        <is>
          <r>
            <t xml:space="preserve">UNID</t>
          </r>
        </is>
      </c>
      <c r="E5677" s="17" t="inlineStr">
        <is>
          <r>
            <t xml:space="preserve">COEFICIENTE</t>
          </r>
        </is>
      </c>
      <c r="F5677" s="17" t="inlineStr">
        <is>
          <r>
            <t xml:space="preserve">PREÇO UNITÁRIO</t>
          </r>
        </is>
      </c>
      <c r="G5677" s="17" t="inlineStr">
        <is>
          <r>
            <t xml:space="preserve">TOTAL</t>
          </r>
        </is>
      </c>
    </row>
    <row r="5678" customHeight="1" ht="29">
      <c r="A5678" s="18" t="inlineStr">
        <is>
          <r>
            <t xml:space="preserve">B.04.000.020503</t>
          </r>
        </is>
      </c>
      <c r="B5678" s="19" t="inlineStr">
        <is>
          <r>
            <t xml:space="preserve">Areia média lavada (a granel caçamba fechada)</t>
          </r>
        </is>
      </c>
      <c r="C5678" s="18" t="inlineStr">
        <is>
          <r>
            <t xml:space="preserve">SP Obras</t>
          </r>
        </is>
      </c>
      <c r="D5678" s="18" t="inlineStr">
        <is>
          <r>
            <t xml:space="preserve">M3</t>
          </r>
        </is>
      </c>
      <c r="E5678" s="20" t="n">
        <v>0.001</v>
      </c>
      <c r="F5678" s="21" t="n">
        <v>170.0</v>
      </c>
      <c r="G5678" s="21" t="n">
        <f>ROUND(ROUND(E5678,4)*F5678,2)</f>
        <v>0.17</v>
      </c>
    </row>
    <row r="5679" customHeight="1" ht="29">
      <c r="A5679" s="18" t="inlineStr">
        <is>
          <r>
            <t xml:space="preserve">B.02.000.020508</t>
          </r>
        </is>
      </c>
      <c r="B5679" s="19" t="inlineStr">
        <is>
          <r>
            <t xml:space="preserve">Cimento CPII-E-32 (sacos de 50 kg)</t>
          </r>
        </is>
      </c>
      <c r="C5679" s="18" t="inlineStr">
        <is>
          <r>
            <t xml:space="preserve">SP Obras</t>
          </r>
        </is>
      </c>
      <c r="D5679" s="18" t="inlineStr">
        <is>
          <r>
            <t xml:space="preserve">KG</t>
          </r>
        </is>
      </c>
      <c r="E5679" s="20" t="n">
        <v>0.1</v>
      </c>
      <c r="F5679" s="21" t="n">
        <v>0.65</v>
      </c>
      <c r="G5679" s="21" t="n">
        <f>ROUND(ROUND(E5679,4)*F5679,2)</f>
        <v>0.07</v>
      </c>
    </row>
    <row r="5680" customHeight="1" ht="29">
      <c r="A5680" s="18" t="inlineStr">
        <is>
          <r>
            <t xml:space="preserve">O.10.000.065514</t>
          </r>
        </is>
      </c>
      <c r="B5680" s="19" t="inlineStr">
        <is>
          <r>
            <t xml:space="preserve">Papeleira de louça de embutir, 15x15cm / 18x18cm, inclusive rolete de plástico, ref. Celite, Hervy, Deca ou equivalente</t>
          </r>
        </is>
      </c>
      <c r="C5680" s="18" t="inlineStr">
        <is>
          <r>
            <t xml:space="preserve">SP Obras</t>
          </r>
        </is>
      </c>
      <c r="D5680" s="18" t="inlineStr">
        <is>
          <r>
            <t xml:space="preserve">UN</t>
          </r>
        </is>
      </c>
      <c r="E5680" s="20" t="n">
        <v>1.0</v>
      </c>
      <c r="F5680" s="21" t="n">
        <v>67.03</v>
      </c>
      <c r="G5680" s="21" t="n">
        <f>ROUND(ROUND(E5680,4)*F5680,2)</f>
        <v>67.03</v>
      </c>
    </row>
    <row r="5681" customHeight="1" ht="15">
      <c r="A5681" s="2" t="inlineStr"/>
      <c r="B5681" s="2" t="inlineStr"/>
      <c r="C5681" s="2" t="inlineStr"/>
      <c r="D5681" s="2" t="inlineStr"/>
      <c r="E5681" s="22" t="inlineStr">
        <is>
          <r>
            <t xml:space="preserve">TOTAL Material:</t>
          </r>
        </is>
      </c>
      <c r="F5681" s="22" t="inlineStr"/>
      <c r="G5681" s="23" t="n">
        <f>SUM(G5678:G5680)</f>
        <v>67.27</v>
      </c>
    </row>
    <row r="5682" customHeight="1" ht="15">
      <c r="A5682" s="16" t="inlineStr">
        <is>
          <r>
            <t xml:space="preserve">Mão de Obra</t>
          </r>
        </is>
      </c>
      <c r="B5682" s="16" t="inlineStr"/>
      <c r="C5682" s="17" t="inlineStr">
        <is>
          <r>
            <t xml:space="preserve">FONTE</t>
          </r>
        </is>
      </c>
      <c r="D5682" s="17" t="inlineStr">
        <is>
          <r>
            <t xml:space="preserve">UNID</t>
          </r>
        </is>
      </c>
      <c r="E5682" s="17" t="inlineStr">
        <is>
          <r>
            <t xml:space="preserve">COEFICIENTE</t>
          </r>
        </is>
      </c>
      <c r="F5682" s="17" t="inlineStr">
        <is>
          <r>
            <t xml:space="preserve">PREÇO UNITÁRIO</t>
          </r>
        </is>
      </c>
      <c r="G5682" s="17" t="inlineStr">
        <is>
          <r>
            <t xml:space="preserve">TOTAL</t>
          </r>
        </is>
      </c>
    </row>
    <row r="5683" customHeight="1" ht="29">
      <c r="A5683" s="18" t="inlineStr">
        <is>
          <r>
            <t xml:space="preserve">B.01.000.010139</t>
          </r>
        </is>
      </c>
      <c r="B5683" s="19" t="inlineStr">
        <is>
          <r>
            <t xml:space="preserve">Pedreiro</t>
          </r>
        </is>
      </c>
      <c r="C5683" s="18" t="inlineStr">
        <is>
          <r>
            <t xml:space="preserve">SP Obras</t>
          </r>
        </is>
      </c>
      <c r="D5683" s="18" t="inlineStr">
        <is>
          <r>
            <t xml:space="preserve">H</t>
          </r>
        </is>
      </c>
      <c r="E5683" s="20" t="n">
        <v>0.33</v>
      </c>
      <c r="F5683" s="21" t="n">
        <v>24.8727</v>
      </c>
      <c r="G5683" s="21" t="n">
        <f>ROUND(ROUND(E5683,4)*F5683,2)</f>
        <v>8.21</v>
      </c>
    </row>
    <row r="5684" customHeight="1" ht="29">
      <c r="A5684" s="18" t="inlineStr">
        <is>
          <r>
            <t xml:space="preserve">B.01.000.010146</t>
          </r>
        </is>
      </c>
      <c r="B5684" s="19" t="inlineStr">
        <is>
          <r>
            <t xml:space="preserve">Servente</t>
          </r>
        </is>
      </c>
      <c r="C5684" s="18" t="inlineStr">
        <is>
          <r>
            <t xml:space="preserve">SP Obras</t>
          </r>
        </is>
      </c>
      <c r="D5684" s="18" t="inlineStr">
        <is>
          <r>
            <t xml:space="preserve">H</t>
          </r>
        </is>
      </c>
      <c r="E5684" s="20" t="n">
        <v>0.33</v>
      </c>
      <c r="F5684" s="21" t="n">
        <v>20.4363</v>
      </c>
      <c r="G5684" s="21" t="n">
        <f>ROUND(ROUND(E5684,4)*F5684,2)</f>
        <v>6.74</v>
      </c>
    </row>
    <row r="5685" customHeight="1" ht="15">
      <c r="A5685" s="2" t="inlineStr"/>
      <c r="B5685" s="2" t="inlineStr"/>
      <c r="C5685" s="2" t="inlineStr"/>
      <c r="D5685" s="2" t="inlineStr"/>
      <c r="E5685" s="22" t="inlineStr">
        <is>
          <r>
            <t xml:space="preserve">TOTAL Mão de Obra:</t>
          </r>
        </is>
      </c>
      <c r="F5685" s="22" t="inlineStr"/>
      <c r="G5685" s="23" t="n">
        <f>SUM(G5683:G5684)</f>
        <v>14.95</v>
      </c>
    </row>
    <row r="5686" customHeight="1" ht="15">
      <c r="A5686" s="2" t="inlineStr"/>
      <c r="B5686" s="2" t="inlineStr"/>
      <c r="C5686" s="2" t="inlineStr"/>
      <c r="D5686" s="2" t="inlineStr"/>
      <c r="E5686" s="24" t="inlineStr">
        <is>
          <r>
            <t xml:space="preserve">VALOR:</t>
          </r>
        </is>
      </c>
      <c r="F5686" s="24" t="inlineStr"/>
      <c r="G5686" s="25" t="n">
        <f>ROUND(SUM(G5681,G5685),2)</f>
        <v>82.23</v>
      </c>
    </row>
    <row r="5687" customHeight="1" ht="10">
      <c r="A5687" s="2" t="inlineStr"/>
      <c r="B5687" s="2" t="inlineStr"/>
      <c r="C5687" s="2" t="inlineStr"/>
      <c r="D5687" s="2" t="inlineStr"/>
      <c r="E5687" s="14" t="inlineStr"/>
      <c r="F5687" s="14" t="inlineStr"/>
      <c r="G5687" s="14" t="inlineStr"/>
    </row>
    <row r="5688" customHeight="1" ht="20">
      <c r="A5688" s="15" t="inlineStr">
        <is>
          <r>
            <t xml:space="preserve">5.14.28. ​44.03.130​ Saboneteira tipo dispenser, para refil de 800 ml​ (UN)</t>
          </r>
        </is>
      </c>
      <c r="B5688" s="15" t="inlineStr"/>
      <c r="C5688" s="15" t="inlineStr"/>
      <c r="D5688" s="15" t="inlineStr"/>
      <c r="E5688" s="15" t="inlineStr"/>
      <c r="F5688" s="15" t="inlineStr"/>
      <c r="G5688" s="15" t="inlineStr"/>
    </row>
    <row r="5689" customHeight="1" ht="15">
      <c r="A5689" s="16" t="inlineStr">
        <is>
          <r>
            <t xml:space="preserve">Material</t>
          </r>
        </is>
      </c>
      <c r="B5689" s="16" t="inlineStr"/>
      <c r="C5689" s="17" t="inlineStr">
        <is>
          <r>
            <t xml:space="preserve">FONTE</t>
          </r>
        </is>
      </c>
      <c r="D5689" s="17" t="inlineStr">
        <is>
          <r>
            <t xml:space="preserve">UNID</t>
          </r>
        </is>
      </c>
      <c r="E5689" s="17" t="inlineStr">
        <is>
          <r>
            <t xml:space="preserve">COEFICIENTE</t>
          </r>
        </is>
      </c>
      <c r="F5689" s="17" t="inlineStr">
        <is>
          <r>
            <t xml:space="preserve">PREÇO UNITÁRIO</t>
          </r>
        </is>
      </c>
      <c r="G5689" s="17" t="inlineStr">
        <is>
          <r>
            <t xml:space="preserve">TOTAL</t>
          </r>
        </is>
      </c>
    </row>
    <row r="5690" customHeight="1" ht="29">
      <c r="A5690" s="18" t="inlineStr">
        <is>
          <r>
            <t xml:space="preserve">O.12.000.065513</t>
          </r>
        </is>
      </c>
      <c r="B5690" s="19" t="inlineStr">
        <is>
          <r>
            <t xml:space="preserve">Saboneteira em ABS, tipo dispenser, para refil de 800ml, ref. Columbus SG 4000 ou equivalente</t>
          </r>
        </is>
      </c>
      <c r="C5690" s="18" t="inlineStr">
        <is>
          <r>
            <t xml:space="preserve">SP Obras</t>
          </r>
        </is>
      </c>
      <c r="D5690" s="18" t="inlineStr">
        <is>
          <r>
            <t xml:space="preserve">UN</t>
          </r>
        </is>
      </c>
      <c r="E5690" s="20" t="n">
        <v>1.0</v>
      </c>
      <c r="F5690" s="21" t="n">
        <v>61.94</v>
      </c>
      <c r="G5690" s="21" t="n">
        <f>ROUND(ROUND(E5690,4)*F5690,2)</f>
        <v>61.94</v>
      </c>
    </row>
    <row r="5691" customHeight="1" ht="15">
      <c r="A5691" s="2" t="inlineStr"/>
      <c r="B5691" s="2" t="inlineStr"/>
      <c r="C5691" s="2" t="inlineStr"/>
      <c r="D5691" s="2" t="inlineStr"/>
      <c r="E5691" s="22" t="inlineStr">
        <is>
          <r>
            <t xml:space="preserve">TOTAL Material:</t>
          </r>
        </is>
      </c>
      <c r="F5691" s="22" t="inlineStr"/>
      <c r="G5691" s="23" t="n">
        <f>SUM(G5690:G5690)</f>
        <v>61.94</v>
      </c>
    </row>
    <row r="5692" customHeight="1" ht="15">
      <c r="A5692" s="16" t="inlineStr">
        <is>
          <r>
            <t xml:space="preserve">Mão de Obra</t>
          </r>
        </is>
      </c>
      <c r="B5692" s="16" t="inlineStr"/>
      <c r="C5692" s="17" t="inlineStr">
        <is>
          <r>
            <t xml:space="preserve">FONTE</t>
          </r>
        </is>
      </c>
      <c r="D5692" s="17" t="inlineStr">
        <is>
          <r>
            <t xml:space="preserve">UNID</t>
          </r>
        </is>
      </c>
      <c r="E5692" s="17" t="inlineStr">
        <is>
          <r>
            <t xml:space="preserve">COEFICIENTE</t>
          </r>
        </is>
      </c>
      <c r="F5692" s="17" t="inlineStr">
        <is>
          <r>
            <t xml:space="preserve">PREÇO UNITÁRIO</t>
          </r>
        </is>
      </c>
      <c r="G5692" s="17" t="inlineStr">
        <is>
          <r>
            <t xml:space="preserve">TOTAL</t>
          </r>
        </is>
      </c>
    </row>
    <row r="5693" customHeight="1" ht="29">
      <c r="A5693" s="18" t="inlineStr">
        <is>
          <r>
            <t xml:space="preserve">B.01.000.010139</t>
          </r>
        </is>
      </c>
      <c r="B5693" s="19" t="inlineStr">
        <is>
          <r>
            <t xml:space="preserve">Pedreiro</t>
          </r>
        </is>
      </c>
      <c r="C5693" s="18" t="inlineStr">
        <is>
          <r>
            <t xml:space="preserve">SP Obras</t>
          </r>
        </is>
      </c>
      <c r="D5693" s="18" t="inlineStr">
        <is>
          <r>
            <t xml:space="preserve">H</t>
          </r>
        </is>
      </c>
      <c r="E5693" s="20" t="n">
        <v>0.25</v>
      </c>
      <c r="F5693" s="21" t="n">
        <v>24.8727</v>
      </c>
      <c r="G5693" s="21" t="n">
        <f>ROUND(ROUND(E5693,4)*F5693,2)</f>
        <v>6.22</v>
      </c>
    </row>
    <row r="5694" customHeight="1" ht="15">
      <c r="A5694" s="2" t="inlineStr"/>
      <c r="B5694" s="2" t="inlineStr"/>
      <c r="C5694" s="2" t="inlineStr"/>
      <c r="D5694" s="2" t="inlineStr"/>
      <c r="E5694" s="22" t="inlineStr">
        <is>
          <r>
            <t xml:space="preserve">TOTAL Mão de Obra:</t>
          </r>
        </is>
      </c>
      <c r="F5694" s="22" t="inlineStr"/>
      <c r="G5694" s="23" t="n">
        <f>SUM(G5693:G5693)</f>
        <v>6.22</v>
      </c>
    </row>
    <row r="5695" customHeight="1" ht="15">
      <c r="A5695" s="2" t="inlineStr"/>
      <c r="B5695" s="2" t="inlineStr"/>
      <c r="C5695" s="2" t="inlineStr"/>
      <c r="D5695" s="2" t="inlineStr"/>
      <c r="E5695" s="24" t="inlineStr">
        <is>
          <r>
            <t xml:space="preserve">VALOR:</t>
          </r>
        </is>
      </c>
      <c r="F5695" s="24" t="inlineStr"/>
      <c r="G5695" s="25" t="n">
        <f>ROUND(SUM(G5691,G5694),2)</f>
        <v>68.16</v>
      </c>
    </row>
    <row r="5696" customHeight="1" ht="10">
      <c r="A5696" s="2" t="inlineStr"/>
      <c r="B5696" s="2" t="inlineStr"/>
      <c r="C5696" s="2" t="inlineStr"/>
      <c r="D5696" s="2" t="inlineStr"/>
      <c r="E5696" s="14" t="inlineStr"/>
      <c r="F5696" s="14" t="inlineStr"/>
      <c r="G5696" s="14" t="inlineStr"/>
    </row>
    <row r="5697" customHeight="1" ht="20">
      <c r="A5697" s="15" t="inlineStr">
        <is>
          <r>
            <t xml:space="preserve">5.14.29. ​44.03.180​ Dispenser toalheiro em ABS, para folhas​ (UN)</t>
          </r>
        </is>
      </c>
      <c r="B5697" s="15" t="inlineStr"/>
      <c r="C5697" s="15" t="inlineStr"/>
      <c r="D5697" s="15" t="inlineStr"/>
      <c r="E5697" s="15" t="inlineStr"/>
      <c r="F5697" s="15" t="inlineStr"/>
      <c r="G5697" s="15" t="inlineStr"/>
    </row>
    <row r="5698" customHeight="1" ht="15">
      <c r="A5698" s="16" t="inlineStr">
        <is>
          <r>
            <t xml:space="preserve">Material</t>
          </r>
        </is>
      </c>
      <c r="B5698" s="16" t="inlineStr"/>
      <c r="C5698" s="17" t="inlineStr">
        <is>
          <r>
            <t xml:space="preserve">FONTE</t>
          </r>
        </is>
      </c>
      <c r="D5698" s="17" t="inlineStr">
        <is>
          <r>
            <t xml:space="preserve">UNID</t>
          </r>
        </is>
      </c>
      <c r="E5698" s="17" t="inlineStr">
        <is>
          <r>
            <t xml:space="preserve">COEFICIENTE</t>
          </r>
        </is>
      </c>
      <c r="F5698" s="17" t="inlineStr">
        <is>
          <r>
            <t xml:space="preserve">PREÇO UNITÁRIO</t>
          </r>
        </is>
      </c>
      <c r="G5698" s="17" t="inlineStr">
        <is>
          <r>
            <t xml:space="preserve">TOTAL</t>
          </r>
        </is>
      </c>
    </row>
    <row r="5699" customHeight="1" ht="29">
      <c r="A5699" s="18" t="inlineStr">
        <is>
          <r>
            <t xml:space="preserve">O.12.000.092309</t>
          </r>
        </is>
      </c>
      <c r="B5699" s="19" t="inlineStr">
        <is>
          <r>
            <t xml:space="preserve">Toalheiro plástico em ABS branco tipo dispenser para papel</t>
          </r>
        </is>
      </c>
      <c r="C5699" s="18" t="inlineStr">
        <is>
          <r>
            <t xml:space="preserve">SP Obras</t>
          </r>
        </is>
      </c>
      <c r="D5699" s="18" t="inlineStr">
        <is>
          <r>
            <t xml:space="preserve">UN</t>
          </r>
        </is>
      </c>
      <c r="E5699" s="20" t="n">
        <v>1.0</v>
      </c>
      <c r="F5699" s="21" t="n">
        <v>60.17</v>
      </c>
      <c r="G5699" s="21" t="n">
        <f>ROUND(ROUND(E5699,4)*F5699,2)</f>
        <v>60.17</v>
      </c>
    </row>
    <row r="5700" customHeight="1" ht="15">
      <c r="A5700" s="2" t="inlineStr"/>
      <c r="B5700" s="2" t="inlineStr"/>
      <c r="C5700" s="2" t="inlineStr"/>
      <c r="D5700" s="2" t="inlineStr"/>
      <c r="E5700" s="22" t="inlineStr">
        <is>
          <r>
            <t xml:space="preserve">TOTAL Material:</t>
          </r>
        </is>
      </c>
      <c r="F5700" s="22" t="inlineStr"/>
      <c r="G5700" s="23" t="n">
        <f>SUM(G5699:G5699)</f>
        <v>60.17</v>
      </c>
    </row>
    <row r="5701" customHeight="1" ht="15">
      <c r="A5701" s="16" t="inlineStr">
        <is>
          <r>
            <t xml:space="preserve">Mão de Obra</t>
          </r>
        </is>
      </c>
      <c r="B5701" s="16" t="inlineStr"/>
      <c r="C5701" s="17" t="inlineStr">
        <is>
          <r>
            <t xml:space="preserve">FONTE</t>
          </r>
        </is>
      </c>
      <c r="D5701" s="17" t="inlineStr">
        <is>
          <r>
            <t xml:space="preserve">UNID</t>
          </r>
        </is>
      </c>
      <c r="E5701" s="17" t="inlineStr">
        <is>
          <r>
            <t xml:space="preserve">COEFICIENTE</t>
          </r>
        </is>
      </c>
      <c r="F5701" s="17" t="inlineStr">
        <is>
          <r>
            <t xml:space="preserve">PREÇO UNITÁRIO</t>
          </r>
        </is>
      </c>
      <c r="G5701" s="17" t="inlineStr">
        <is>
          <r>
            <t xml:space="preserve">TOTAL</t>
          </r>
        </is>
      </c>
    </row>
    <row r="5702" customHeight="1" ht="29">
      <c r="A5702" s="18" t="inlineStr">
        <is>
          <r>
            <t xml:space="preserve">B.01.000.010139</t>
          </r>
        </is>
      </c>
      <c r="B5702" s="19" t="inlineStr">
        <is>
          <r>
            <t xml:space="preserve">Pedreiro</t>
          </r>
        </is>
      </c>
      <c r="C5702" s="18" t="inlineStr">
        <is>
          <r>
            <t xml:space="preserve">SP Obras</t>
          </r>
        </is>
      </c>
      <c r="D5702" s="18" t="inlineStr">
        <is>
          <r>
            <t xml:space="preserve">H</t>
          </r>
        </is>
      </c>
      <c r="E5702" s="20" t="n">
        <v>0.25</v>
      </c>
      <c r="F5702" s="21" t="n">
        <v>24.8727</v>
      </c>
      <c r="G5702" s="21" t="n">
        <f>ROUND(ROUND(E5702,4)*F5702,2)</f>
        <v>6.22</v>
      </c>
    </row>
    <row r="5703" customHeight="1" ht="15">
      <c r="A5703" s="2" t="inlineStr"/>
      <c r="B5703" s="2" t="inlineStr"/>
      <c r="C5703" s="2" t="inlineStr"/>
      <c r="D5703" s="2" t="inlineStr"/>
      <c r="E5703" s="22" t="inlineStr">
        <is>
          <r>
            <t xml:space="preserve">TOTAL Mão de Obra:</t>
          </r>
        </is>
      </c>
      <c r="F5703" s="22" t="inlineStr"/>
      <c r="G5703" s="23" t="n">
        <f>SUM(G5702:G5702)</f>
        <v>6.22</v>
      </c>
    </row>
    <row r="5704" customHeight="1" ht="15">
      <c r="A5704" s="2" t="inlineStr"/>
      <c r="B5704" s="2" t="inlineStr"/>
      <c r="C5704" s="2" t="inlineStr"/>
      <c r="D5704" s="2" t="inlineStr"/>
      <c r="E5704" s="24" t="inlineStr">
        <is>
          <r>
            <t xml:space="preserve">VALOR:</t>
          </r>
        </is>
      </c>
      <c r="F5704" s="24" t="inlineStr"/>
      <c r="G5704" s="25" t="n">
        <f>ROUND(SUM(G5700,G5703),2)</f>
        <v>66.39</v>
      </c>
    </row>
    <row r="5705" customHeight="1" ht="10">
      <c r="A5705" s="2" t="inlineStr"/>
      <c r="B5705" s="2" t="inlineStr"/>
      <c r="C5705" s="2" t="inlineStr"/>
      <c r="D5705" s="2" t="inlineStr"/>
      <c r="E5705" s="14" t="inlineStr"/>
      <c r="F5705" s="14" t="inlineStr"/>
      <c r="G5705" s="14" t="inlineStr"/>
    </row>
    <row r="5706" customHeight="1" ht="20">
      <c r="A5706" s="15" t="inlineStr">
        <is>
          <r>
            <t xml:space="preserve">5.14.30. ​1201​ TORNEIRA DE MESA PARA LAVATÓRIO COMPACTA, ACIONAMENTO HIDROMECÂNICO, EM LATÃO CROMADO, DN= 1/2´​ (UN)</t>
          </r>
        </is>
      </c>
      <c r="B5706" s="15" t="inlineStr"/>
      <c r="C5706" s="15" t="inlineStr"/>
      <c r="D5706" s="15" t="inlineStr"/>
      <c r="E5706" s="15" t="inlineStr"/>
      <c r="F5706" s="15" t="inlineStr"/>
      <c r="G5706" s="15" t="inlineStr"/>
    </row>
    <row r="5707" customHeight="1" ht="15">
      <c r="A5707" s="16" t="inlineStr">
        <is>
          <r>
            <t xml:space="preserve">Geral</t>
          </r>
        </is>
      </c>
      <c r="B5707" s="16" t="inlineStr"/>
      <c r="C5707" s="17" t="inlineStr">
        <is>
          <r>
            <t xml:space="preserve">FONTE</t>
          </r>
        </is>
      </c>
      <c r="D5707" s="17" t="inlineStr">
        <is>
          <r>
            <t xml:space="preserve">UNID</t>
          </r>
        </is>
      </c>
      <c r="E5707" s="17" t="inlineStr">
        <is>
          <r>
            <t xml:space="preserve">COEFICIENTE</t>
          </r>
        </is>
      </c>
      <c r="F5707" s="17" t="inlineStr">
        <is>
          <r>
            <t xml:space="preserve">PREÇO UNITÁRIO</t>
          </r>
        </is>
      </c>
      <c r="G5707" s="17" t="inlineStr">
        <is>
          <r>
            <t xml:space="preserve">TOTAL</t>
          </r>
        </is>
      </c>
    </row>
    <row r="5708" customHeight="1" ht="29">
      <c r="A5708" s="18" t="inlineStr">
        <is>
          <r>
            <t xml:space="preserve">1201</t>
          </r>
        </is>
      </c>
      <c r="B5708" s="19" t="inlineStr">
        <is>
          <r>
            <t xml:space="preserve">TORNEIRA DE MESA PARA LAVATÓRIO COMPACTA, ACIONAMENTO HIDROMECÂNICO, EM LATÃO CROMADO, DN= 1/2´</t>
          </r>
        </is>
      </c>
      <c r="C5708" s="18" t="inlineStr">
        <is>
          <r>
            <t xml:space="preserve">Composições </t>
          </r>
        </is>
      </c>
      <c r="D5708" s="18" t="inlineStr">
        <is>
          <r>
            <t xml:space="preserve">UN</t>
          </r>
        </is>
      </c>
      <c r="E5708" s="29" t="n">
        <v>1.0</v>
      </c>
      <c r="F5708" s="21" t="n">
        <v>17.89</v>
      </c>
      <c r="G5708" s="21" t="n">
        <f>ROUND(ROUND(E5708,8)*F5708,2)</f>
        <v>17.89</v>
      </c>
    </row>
    <row r="5709" customHeight="1" ht="15">
      <c r="A5709" s="2" t="inlineStr"/>
      <c r="B5709" s="2" t="inlineStr"/>
      <c r="C5709" s="2" t="inlineStr"/>
      <c r="D5709" s="2" t="inlineStr"/>
      <c r="E5709" s="22" t="inlineStr">
        <is>
          <r>
            <t xml:space="preserve">TOTAL Geral:</t>
          </r>
        </is>
      </c>
      <c r="F5709" s="22" t="inlineStr"/>
      <c r="G5709" s="23" t="n">
        <f>SUM(G5708:G5708)</f>
        <v>17.89</v>
      </c>
    </row>
    <row r="5710" customHeight="1" ht="15">
      <c r="A5710" s="2" t="inlineStr"/>
      <c r="B5710" s="2" t="inlineStr"/>
      <c r="C5710" s="2" t="inlineStr"/>
      <c r="D5710" s="2" t="inlineStr"/>
      <c r="E5710" s="24" t="inlineStr">
        <is>
          <r>
            <t xml:space="preserve">VALOR:</t>
          </r>
        </is>
      </c>
      <c r="F5710" s="24" t="inlineStr"/>
      <c r="G5710" s="25" t="n">
        <f>ROUND(SUM(G5709),2)</f>
        <v>17.89</v>
      </c>
    </row>
    <row r="5711" customHeight="1" ht="10">
      <c r="A5711" s="2" t="inlineStr"/>
      <c r="B5711" s="2" t="inlineStr"/>
      <c r="C5711" s="2" t="inlineStr"/>
      <c r="D5711" s="2" t="inlineStr"/>
      <c r="E5711" s="14" t="inlineStr"/>
      <c r="F5711" s="14" t="inlineStr"/>
      <c r="G5711" s="14" t="inlineStr"/>
    </row>
    <row r="5712" customHeight="1" ht="20">
      <c r="A5712" s="15" t="inlineStr">
        <is>
          <r>
            <t xml:space="preserve">5.14.31. ​44.20.110​ Engate flexível de PVC DN= 1/2´​ (UN)</t>
          </r>
        </is>
      </c>
      <c r="B5712" s="15" t="inlineStr"/>
      <c r="C5712" s="15" t="inlineStr"/>
      <c r="D5712" s="15" t="inlineStr"/>
      <c r="E5712" s="15" t="inlineStr"/>
      <c r="F5712" s="15" t="inlineStr"/>
      <c r="G5712" s="15" t="inlineStr"/>
    </row>
    <row r="5713" customHeight="1" ht="15">
      <c r="A5713" s="16" t="inlineStr">
        <is>
          <r>
            <t xml:space="preserve">Material</t>
          </r>
        </is>
      </c>
      <c r="B5713" s="16" t="inlineStr"/>
      <c r="C5713" s="17" t="inlineStr">
        <is>
          <r>
            <t xml:space="preserve">FONTE</t>
          </r>
        </is>
      </c>
      <c r="D5713" s="17" t="inlineStr">
        <is>
          <r>
            <t xml:space="preserve">UNID</t>
          </r>
        </is>
      </c>
      <c r="E5713" s="17" t="inlineStr">
        <is>
          <r>
            <t xml:space="preserve">COEFICIENTE</t>
          </r>
        </is>
      </c>
      <c r="F5713" s="17" t="inlineStr">
        <is>
          <r>
            <t xml:space="preserve">PREÇO UNITÁRIO</t>
          </r>
        </is>
      </c>
      <c r="G5713" s="17" t="inlineStr">
        <is>
          <r>
            <t xml:space="preserve">TOTAL</t>
          </r>
        </is>
      </c>
    </row>
    <row r="5714" customHeight="1" ht="29">
      <c r="A5714" s="18" t="inlineStr">
        <is>
          <r>
            <t xml:space="preserve">O.12.000.066029</t>
          </r>
        </is>
      </c>
      <c r="B5714" s="19" t="inlineStr">
        <is>
          <r>
            <t xml:space="preserve">Engate flexível de PVC DN= 1/2´x 40 cm</t>
          </r>
        </is>
      </c>
      <c r="C5714" s="18" t="inlineStr">
        <is>
          <r>
            <t xml:space="preserve">SP Obras</t>
          </r>
        </is>
      </c>
      <c r="D5714" s="18" t="inlineStr">
        <is>
          <r>
            <t xml:space="preserve">UN</t>
          </r>
        </is>
      </c>
      <c r="E5714" s="20" t="n">
        <v>1.0</v>
      </c>
      <c r="F5714" s="21" t="n">
        <v>7.42</v>
      </c>
      <c r="G5714" s="21" t="n">
        <f>ROUND(ROUND(E5714,4)*F5714,2)</f>
        <v>7.42</v>
      </c>
    </row>
    <row r="5715" customHeight="1" ht="29">
      <c r="A5715" s="18" t="inlineStr">
        <is>
          <r>
            <t xml:space="preserve">B.07.000.069552</t>
          </r>
        </is>
      </c>
      <c r="B5715" s="19" t="inlineStr">
        <is>
          <r>
            <t xml:space="preserve">Fita teflon de 18 mm</t>
          </r>
        </is>
      </c>
      <c r="C5715" s="18" t="inlineStr">
        <is>
          <r>
            <t xml:space="preserve">SP Obras</t>
          </r>
        </is>
      </c>
      <c r="D5715" s="18" t="inlineStr">
        <is>
          <r>
            <t xml:space="preserve">M</t>
          </r>
        </is>
      </c>
      <c r="E5715" s="20" t="n">
        <v>0.56</v>
      </c>
      <c r="F5715" s="21" t="n">
        <v>0.19</v>
      </c>
      <c r="G5715" s="21" t="n">
        <f>ROUND(ROUND(E5715,4)*F5715,2)</f>
        <v>0.11</v>
      </c>
    </row>
    <row r="5716" customHeight="1" ht="15">
      <c r="A5716" s="2" t="inlineStr"/>
      <c r="B5716" s="2" t="inlineStr"/>
      <c r="C5716" s="2" t="inlineStr"/>
      <c r="D5716" s="2" t="inlineStr"/>
      <c r="E5716" s="22" t="inlineStr">
        <is>
          <r>
            <t xml:space="preserve">TOTAL Material:</t>
          </r>
        </is>
      </c>
      <c r="F5716" s="22" t="inlineStr"/>
      <c r="G5716" s="23" t="n">
        <f>SUM(G5714:G5715)</f>
        <v>7.53</v>
      </c>
    </row>
    <row r="5717" customHeight="1" ht="15">
      <c r="A5717" s="16" t="inlineStr">
        <is>
          <r>
            <t xml:space="preserve">Mão de Obra</t>
          </r>
        </is>
      </c>
      <c r="B5717" s="16" t="inlineStr"/>
      <c r="C5717" s="17" t="inlineStr">
        <is>
          <r>
            <t xml:space="preserve">FONTE</t>
          </r>
        </is>
      </c>
      <c r="D5717" s="17" t="inlineStr">
        <is>
          <r>
            <t xml:space="preserve">UNID</t>
          </r>
        </is>
      </c>
      <c r="E5717" s="17" t="inlineStr">
        <is>
          <r>
            <t xml:space="preserve">COEFICIENTE</t>
          </r>
        </is>
      </c>
      <c r="F5717" s="17" t="inlineStr">
        <is>
          <r>
            <t xml:space="preserve">PREÇO UNITÁRIO</t>
          </r>
        </is>
      </c>
      <c r="G5717" s="17" t="inlineStr">
        <is>
          <r>
            <t xml:space="preserve">TOTAL</t>
          </r>
        </is>
      </c>
    </row>
    <row r="5718" customHeight="1" ht="29">
      <c r="A5718" s="18" t="inlineStr">
        <is>
          <r>
            <t xml:space="preserve">B.01.000.010101</t>
          </r>
        </is>
      </c>
      <c r="B5718" s="19" t="inlineStr">
        <is>
          <r>
            <t xml:space="preserve">Ajudante geral</t>
          </r>
        </is>
      </c>
      <c r="C5718" s="18" t="inlineStr">
        <is>
          <r>
            <t xml:space="preserve">SP Obras</t>
          </r>
        </is>
      </c>
      <c r="D5718" s="18" t="inlineStr">
        <is>
          <r>
            <t xml:space="preserve">H</t>
          </r>
        </is>
      </c>
      <c r="E5718" s="20" t="n">
        <v>0.3</v>
      </c>
      <c r="F5718" s="21" t="n">
        <v>20.4363</v>
      </c>
      <c r="G5718" s="21" t="n">
        <f>ROUND(ROUND(E5718,4)*F5718,2)</f>
        <v>6.13</v>
      </c>
    </row>
    <row r="5719" customHeight="1" ht="15">
      <c r="A5719" s="2" t="inlineStr"/>
      <c r="B5719" s="2" t="inlineStr"/>
      <c r="C5719" s="2" t="inlineStr"/>
      <c r="D5719" s="2" t="inlineStr"/>
      <c r="E5719" s="22" t="inlineStr">
        <is>
          <r>
            <t xml:space="preserve">TOTAL Mão de Obra:</t>
          </r>
        </is>
      </c>
      <c r="F5719" s="22" t="inlineStr"/>
      <c r="G5719" s="23" t="n">
        <f>SUM(G5718:G5718)</f>
        <v>6.13</v>
      </c>
    </row>
    <row r="5720" customHeight="1" ht="15">
      <c r="A5720" s="2" t="inlineStr"/>
      <c r="B5720" s="2" t="inlineStr"/>
      <c r="C5720" s="2" t="inlineStr"/>
      <c r="D5720" s="2" t="inlineStr"/>
      <c r="E5720" s="24" t="inlineStr">
        <is>
          <r>
            <t xml:space="preserve">VALOR:</t>
          </r>
        </is>
      </c>
      <c r="F5720" s="24" t="inlineStr"/>
      <c r="G5720" s="25" t="n">
        <f>ROUND(SUM(G5716,G5719),2)</f>
        <v>13.66</v>
      </c>
    </row>
    <row r="5721" customHeight="1" ht="10">
      <c r="A5721" s="2" t="inlineStr"/>
      <c r="B5721" s="2" t="inlineStr"/>
      <c r="C5721" s="2" t="inlineStr"/>
      <c r="D5721" s="2" t="inlineStr"/>
      <c r="E5721" s="14" t="inlineStr"/>
      <c r="F5721" s="14" t="inlineStr"/>
      <c r="G5721" s="14" t="inlineStr"/>
    </row>
    <row r="5722" customHeight="1" ht="20">
      <c r="A5722" s="15" t="inlineStr">
        <is>
          <r>
            <t xml:space="preserve">5.14.32. ​44.20.120​ Canopla para válvula de descarga​ (UN)</t>
          </r>
        </is>
      </c>
      <c r="B5722" s="15" t="inlineStr"/>
      <c r="C5722" s="15" t="inlineStr"/>
      <c r="D5722" s="15" t="inlineStr"/>
      <c r="E5722" s="15" t="inlineStr"/>
      <c r="F5722" s="15" t="inlineStr"/>
      <c r="G5722" s="15" t="inlineStr"/>
    </row>
    <row r="5723" customHeight="1" ht="15">
      <c r="A5723" s="16" t="inlineStr">
        <is>
          <r>
            <t xml:space="preserve">Material</t>
          </r>
        </is>
      </c>
      <c r="B5723" s="16" t="inlineStr"/>
      <c r="C5723" s="17" t="inlineStr">
        <is>
          <r>
            <t xml:space="preserve">FONTE</t>
          </r>
        </is>
      </c>
      <c r="D5723" s="17" t="inlineStr">
        <is>
          <r>
            <t xml:space="preserve">UNID</t>
          </r>
        </is>
      </c>
      <c r="E5723" s="17" t="inlineStr">
        <is>
          <r>
            <t xml:space="preserve">COEFICIENTE</t>
          </r>
        </is>
      </c>
      <c r="F5723" s="17" t="inlineStr">
        <is>
          <r>
            <t xml:space="preserve">PREÇO UNITÁRIO</t>
          </r>
        </is>
      </c>
      <c r="G5723" s="17" t="inlineStr">
        <is>
          <r>
            <t xml:space="preserve">TOTAL</t>
          </r>
        </is>
      </c>
    </row>
    <row r="5724" customHeight="1" ht="29">
      <c r="A5724" s="18" t="inlineStr">
        <is>
          <r>
            <t xml:space="preserve">O.11.000.069558</t>
          </r>
        </is>
      </c>
      <c r="B5724" s="19" t="inlineStr">
        <is>
          <r>
            <t xml:space="preserve">Canopla para válvula de descarga, ref. Hidramax 2550 da Deca, Docol, Flux 3650 Fabrimar ou equivalente</t>
          </r>
        </is>
      </c>
      <c r="C5724" s="18" t="inlineStr">
        <is>
          <r>
            <t xml:space="preserve">SP Obras</t>
          </r>
        </is>
      </c>
      <c r="D5724" s="18" t="inlineStr">
        <is>
          <r>
            <t xml:space="preserve">UN</t>
          </r>
        </is>
      </c>
      <c r="E5724" s="20" t="n">
        <v>1.0</v>
      </c>
      <c r="F5724" s="21" t="n">
        <v>127.29</v>
      </c>
      <c r="G5724" s="21" t="n">
        <f>ROUND(ROUND(E5724,4)*F5724,2)</f>
        <v>127.29</v>
      </c>
    </row>
    <row r="5725" customHeight="1" ht="15">
      <c r="A5725" s="2" t="inlineStr"/>
      <c r="B5725" s="2" t="inlineStr"/>
      <c r="C5725" s="2" t="inlineStr"/>
      <c r="D5725" s="2" t="inlineStr"/>
      <c r="E5725" s="22" t="inlineStr">
        <is>
          <r>
            <t xml:space="preserve">TOTAL Material:</t>
          </r>
        </is>
      </c>
      <c r="F5725" s="22" t="inlineStr"/>
      <c r="G5725" s="23" t="n">
        <f>SUM(G5724:G5724)</f>
        <v>127.29</v>
      </c>
    </row>
    <row r="5726" customHeight="1" ht="15">
      <c r="A5726" s="16" t="inlineStr">
        <is>
          <r>
            <t xml:space="preserve">Mão de Obra</t>
          </r>
        </is>
      </c>
      <c r="B5726" s="16" t="inlineStr"/>
      <c r="C5726" s="17" t="inlineStr">
        <is>
          <r>
            <t xml:space="preserve">FONTE</t>
          </r>
        </is>
      </c>
      <c r="D5726" s="17" t="inlineStr">
        <is>
          <r>
            <t xml:space="preserve">UNID</t>
          </r>
        </is>
      </c>
      <c r="E5726" s="17" t="inlineStr">
        <is>
          <r>
            <t xml:space="preserve">COEFICIENTE</t>
          </r>
        </is>
      </c>
      <c r="F5726" s="17" t="inlineStr">
        <is>
          <r>
            <t xml:space="preserve">PREÇO UNITÁRIO</t>
          </r>
        </is>
      </c>
      <c r="G5726" s="17" t="inlineStr">
        <is>
          <r>
            <t xml:space="preserve">TOTAL</t>
          </r>
        </is>
      </c>
    </row>
    <row r="5727" customHeight="1" ht="29">
      <c r="A5727" s="18" t="inlineStr">
        <is>
          <r>
            <t xml:space="preserve">B.01.000.010119</t>
          </r>
        </is>
      </c>
      <c r="B5727" s="19" t="inlineStr">
        <is>
          <r>
            <t xml:space="preserve">Ajudante de encanador</t>
          </r>
        </is>
      </c>
      <c r="C5727" s="18" t="inlineStr">
        <is>
          <r>
            <t xml:space="preserve">SP Obras</t>
          </r>
        </is>
      </c>
      <c r="D5727" s="18" t="inlineStr">
        <is>
          <r>
            <t xml:space="preserve">H</t>
          </r>
        </is>
      </c>
      <c r="E5727" s="20" t="n">
        <v>0.17</v>
      </c>
      <c r="F5727" s="21" t="n">
        <v>20.4363</v>
      </c>
      <c r="G5727" s="21" t="n">
        <f>ROUND(ROUND(E5727,4)*F5727,2)</f>
        <v>3.47</v>
      </c>
    </row>
    <row r="5728" customHeight="1" ht="15">
      <c r="A5728" s="2" t="inlineStr"/>
      <c r="B5728" s="2" t="inlineStr"/>
      <c r="C5728" s="2" t="inlineStr"/>
      <c r="D5728" s="2" t="inlineStr"/>
      <c r="E5728" s="22" t="inlineStr">
        <is>
          <r>
            <t xml:space="preserve">TOTAL Mão de Obra:</t>
          </r>
        </is>
      </c>
      <c r="F5728" s="22" t="inlineStr"/>
      <c r="G5728" s="23" t="n">
        <f>SUM(G5727:G5727)</f>
        <v>3.47</v>
      </c>
    </row>
    <row r="5729" customHeight="1" ht="15">
      <c r="A5729" s="2" t="inlineStr"/>
      <c r="B5729" s="2" t="inlineStr"/>
      <c r="C5729" s="2" t="inlineStr"/>
      <c r="D5729" s="2" t="inlineStr"/>
      <c r="E5729" s="24" t="inlineStr">
        <is>
          <r>
            <t xml:space="preserve">VALOR:</t>
          </r>
        </is>
      </c>
      <c r="F5729" s="24" t="inlineStr"/>
      <c r="G5729" s="25" t="n">
        <f>ROUND(SUM(G5725,G5728),2)</f>
        <v>130.76</v>
      </c>
    </row>
    <row r="5730" customHeight="1" ht="10">
      <c r="A5730" s="2" t="inlineStr"/>
      <c r="B5730" s="2" t="inlineStr"/>
      <c r="C5730" s="2" t="inlineStr"/>
      <c r="D5730" s="2" t="inlineStr"/>
      <c r="E5730" s="14" t="inlineStr"/>
      <c r="F5730" s="14" t="inlineStr"/>
      <c r="G5730" s="14" t="inlineStr"/>
    </row>
    <row r="5731" customHeight="1" ht="20">
      <c r="A5731" s="15" t="inlineStr">
        <is>
          <r>
            <t xml:space="preserve">5.14.33. ​44.20.150​ Acabamento cromado para registro​ (UN)</t>
          </r>
        </is>
      </c>
      <c r="B5731" s="15" t="inlineStr"/>
      <c r="C5731" s="15" t="inlineStr"/>
      <c r="D5731" s="15" t="inlineStr"/>
      <c r="E5731" s="15" t="inlineStr"/>
      <c r="F5731" s="15" t="inlineStr"/>
      <c r="G5731" s="15" t="inlineStr"/>
    </row>
    <row r="5732" customHeight="1" ht="15">
      <c r="A5732" s="16" t="inlineStr">
        <is>
          <r>
            <t xml:space="preserve">Material</t>
          </r>
        </is>
      </c>
      <c r="B5732" s="16" t="inlineStr"/>
      <c r="C5732" s="17" t="inlineStr">
        <is>
          <r>
            <t xml:space="preserve">FONTE</t>
          </r>
        </is>
      </c>
      <c r="D5732" s="17" t="inlineStr">
        <is>
          <r>
            <t xml:space="preserve">UNID</t>
          </r>
        </is>
      </c>
      <c r="E5732" s="17" t="inlineStr">
        <is>
          <r>
            <t xml:space="preserve">COEFICIENTE</t>
          </r>
        </is>
      </c>
      <c r="F5732" s="17" t="inlineStr">
        <is>
          <r>
            <t xml:space="preserve">PREÇO UNITÁRIO</t>
          </r>
        </is>
      </c>
      <c r="G5732" s="17" t="inlineStr">
        <is>
          <r>
            <t xml:space="preserve">TOTAL</t>
          </r>
        </is>
      </c>
    </row>
    <row r="5733" customHeight="1" ht="29">
      <c r="A5733" s="18" t="inlineStr">
        <is>
          <r>
            <t xml:space="preserve">O.11.000.069562</t>
          </r>
        </is>
      </c>
      <c r="B5733" s="19" t="inlineStr">
        <is>
          <r>
            <t xml:space="preserve">Acabamento cromado para registro de pressão ou de gaveta, ref. linha Lorenluna da Lorenzetti, Aspen 4900 da Deca e linha Targa 4900.C40.PQ.CR da Deca ou equivalente</t>
          </r>
        </is>
      </c>
      <c r="C5733" s="18" t="inlineStr">
        <is>
          <r>
            <t xml:space="preserve">SP Obras</t>
          </r>
        </is>
      </c>
      <c r="D5733" s="18" t="inlineStr">
        <is>
          <r>
            <t xml:space="preserve">UN</t>
          </r>
        </is>
      </c>
      <c r="E5733" s="20" t="n">
        <v>1.0</v>
      </c>
      <c r="F5733" s="21" t="n">
        <v>54.58</v>
      </c>
      <c r="G5733" s="21" t="n">
        <f>ROUND(ROUND(E5733,4)*F5733,2)</f>
        <v>54.58</v>
      </c>
    </row>
    <row r="5734" customHeight="1" ht="15">
      <c r="A5734" s="2" t="inlineStr"/>
      <c r="B5734" s="2" t="inlineStr"/>
      <c r="C5734" s="2" t="inlineStr"/>
      <c r="D5734" s="2" t="inlineStr"/>
      <c r="E5734" s="22" t="inlineStr">
        <is>
          <r>
            <t xml:space="preserve">TOTAL Material:</t>
          </r>
        </is>
      </c>
      <c r="F5734" s="22" t="inlineStr"/>
      <c r="G5734" s="23" t="n">
        <f>SUM(G5733:G5733)</f>
        <v>54.58</v>
      </c>
    </row>
    <row r="5735" customHeight="1" ht="15">
      <c r="A5735" s="16" t="inlineStr">
        <is>
          <r>
            <t xml:space="preserve">Mão de Obra</t>
          </r>
        </is>
      </c>
      <c r="B5735" s="16" t="inlineStr"/>
      <c r="C5735" s="17" t="inlineStr">
        <is>
          <r>
            <t xml:space="preserve">FONTE</t>
          </r>
        </is>
      </c>
      <c r="D5735" s="17" t="inlineStr">
        <is>
          <r>
            <t xml:space="preserve">UNID</t>
          </r>
        </is>
      </c>
      <c r="E5735" s="17" t="inlineStr">
        <is>
          <r>
            <t xml:space="preserve">COEFICIENTE</t>
          </r>
        </is>
      </c>
      <c r="F5735" s="17" t="inlineStr">
        <is>
          <r>
            <t xml:space="preserve">PREÇO UNITÁRIO</t>
          </r>
        </is>
      </c>
      <c r="G5735" s="17" t="inlineStr">
        <is>
          <r>
            <t xml:space="preserve">TOTAL</t>
          </r>
        </is>
      </c>
    </row>
    <row r="5736" customHeight="1" ht="29">
      <c r="A5736" s="18" t="inlineStr">
        <is>
          <r>
            <t xml:space="preserve">B.01.000.010119</t>
          </r>
        </is>
      </c>
      <c r="B5736" s="19" t="inlineStr">
        <is>
          <r>
            <t xml:space="preserve">Ajudante de encanador</t>
          </r>
        </is>
      </c>
      <c r="C5736" s="18" t="inlineStr">
        <is>
          <r>
            <t xml:space="preserve">SP Obras</t>
          </r>
        </is>
      </c>
      <c r="D5736" s="18" t="inlineStr">
        <is>
          <r>
            <t xml:space="preserve">H</t>
          </r>
        </is>
      </c>
      <c r="E5736" s="20" t="n">
        <v>0.17</v>
      </c>
      <c r="F5736" s="21" t="n">
        <v>20.4363</v>
      </c>
      <c r="G5736" s="21" t="n">
        <f>ROUND(ROUND(E5736,4)*F5736,2)</f>
        <v>3.47</v>
      </c>
    </row>
    <row r="5737" customHeight="1" ht="15">
      <c r="A5737" s="2" t="inlineStr"/>
      <c r="B5737" s="2" t="inlineStr"/>
      <c r="C5737" s="2" t="inlineStr"/>
      <c r="D5737" s="2" t="inlineStr"/>
      <c r="E5737" s="22" t="inlineStr">
        <is>
          <r>
            <t xml:space="preserve">TOTAL Mão de Obra:</t>
          </r>
        </is>
      </c>
      <c r="F5737" s="22" t="inlineStr"/>
      <c r="G5737" s="23" t="n">
        <f>SUM(G5736:G5736)</f>
        <v>3.47</v>
      </c>
    </row>
    <row r="5738" customHeight="1" ht="15">
      <c r="A5738" s="2" t="inlineStr"/>
      <c r="B5738" s="2" t="inlineStr"/>
      <c r="C5738" s="2" t="inlineStr"/>
      <c r="D5738" s="2" t="inlineStr"/>
      <c r="E5738" s="24" t="inlineStr">
        <is>
          <r>
            <t xml:space="preserve">VALOR:</t>
          </r>
        </is>
      </c>
      <c r="F5738" s="24" t="inlineStr"/>
      <c r="G5738" s="25" t="n">
        <f>ROUND(SUM(G5734,G5737),2)</f>
        <v>58.05</v>
      </c>
    </row>
    <row r="5739" customHeight="1" ht="10">
      <c r="A5739" s="2" t="inlineStr"/>
      <c r="B5739" s="2" t="inlineStr"/>
      <c r="C5739" s="2" t="inlineStr"/>
      <c r="D5739" s="2" t="inlineStr"/>
      <c r="E5739" s="14" t="inlineStr"/>
      <c r="F5739" s="14" t="inlineStr"/>
      <c r="G5739" s="14" t="inlineStr"/>
    </row>
    <row r="5740" customHeight="1" ht="20">
      <c r="A5740" s="15" t="inlineStr">
        <is>
          <r>
            <t xml:space="preserve">5.14.34. ​44.20.200​ Sifão de metal cromado de 1 1/2´ x 2´​ (UN)</t>
          </r>
        </is>
      </c>
      <c r="B5740" s="15" t="inlineStr"/>
      <c r="C5740" s="15" t="inlineStr"/>
      <c r="D5740" s="15" t="inlineStr"/>
      <c r="E5740" s="15" t="inlineStr"/>
      <c r="F5740" s="15" t="inlineStr"/>
      <c r="G5740" s="15" t="inlineStr"/>
    </row>
    <row r="5741" customHeight="1" ht="15">
      <c r="A5741" s="16" t="inlineStr">
        <is>
          <r>
            <t xml:space="preserve">Material</t>
          </r>
        </is>
      </c>
      <c r="B5741" s="16" t="inlineStr"/>
      <c r="C5741" s="17" t="inlineStr">
        <is>
          <r>
            <t xml:space="preserve">FONTE</t>
          </r>
        </is>
      </c>
      <c r="D5741" s="17" t="inlineStr">
        <is>
          <r>
            <t xml:space="preserve">UNID</t>
          </r>
        </is>
      </c>
      <c r="E5741" s="17" t="inlineStr">
        <is>
          <r>
            <t xml:space="preserve">COEFICIENTE</t>
          </r>
        </is>
      </c>
      <c r="F5741" s="17" t="inlineStr">
        <is>
          <r>
            <t xml:space="preserve">PREÇO UNITÁRIO</t>
          </r>
        </is>
      </c>
      <c r="G5741" s="17" t="inlineStr">
        <is>
          <r>
            <t xml:space="preserve">TOTAL</t>
          </r>
        </is>
      </c>
    </row>
    <row r="5742" customHeight="1" ht="29">
      <c r="A5742" s="18" t="inlineStr">
        <is>
          <r>
            <t xml:space="preserve">B.07.000.069552</t>
          </r>
        </is>
      </c>
      <c r="B5742" s="19" t="inlineStr">
        <is>
          <r>
            <t xml:space="preserve">Fita teflon de 18 mm</t>
          </r>
        </is>
      </c>
      <c r="C5742" s="18" t="inlineStr">
        <is>
          <r>
            <t xml:space="preserve">SP Obras</t>
          </r>
        </is>
      </c>
      <c r="D5742" s="18" t="inlineStr">
        <is>
          <r>
            <t xml:space="preserve">M</t>
          </r>
        </is>
      </c>
      <c r="E5742" s="20" t="n">
        <v>0.5</v>
      </c>
      <c r="F5742" s="21" t="n">
        <v>0.19</v>
      </c>
      <c r="G5742" s="21" t="n">
        <f>ROUND(ROUND(E5742,4)*F5742,2)</f>
        <v>0.1</v>
      </c>
    </row>
    <row r="5743" customHeight="1" ht="29">
      <c r="A5743" s="18" t="inlineStr">
        <is>
          <r>
            <t xml:space="preserve">O.11.000.064513</t>
          </r>
        </is>
      </c>
      <c r="B5743" s="19" t="inlineStr">
        <is>
          <r>
            <t xml:space="preserve">Sifão metálico cromado 1 1/2´ x 2´, com tubo de ligação; ref. Fabrimar, Oriente ou equivalente</t>
          </r>
        </is>
      </c>
      <c r="C5743" s="18" t="inlineStr">
        <is>
          <r>
            <t xml:space="preserve">SP Obras</t>
          </r>
        </is>
      </c>
      <c r="D5743" s="18" t="inlineStr">
        <is>
          <r>
            <t xml:space="preserve">UN</t>
          </r>
        </is>
      </c>
      <c r="E5743" s="20" t="n">
        <v>1.0</v>
      </c>
      <c r="F5743" s="21" t="n">
        <v>156.3</v>
      </c>
      <c r="G5743" s="21" t="n">
        <f>ROUND(ROUND(E5743,4)*F5743,2)</f>
        <v>156.3</v>
      </c>
    </row>
    <row r="5744" customHeight="1" ht="15">
      <c r="A5744" s="2" t="inlineStr"/>
      <c r="B5744" s="2" t="inlineStr"/>
      <c r="C5744" s="2" t="inlineStr"/>
      <c r="D5744" s="2" t="inlineStr"/>
      <c r="E5744" s="22" t="inlineStr">
        <is>
          <r>
            <t xml:space="preserve">TOTAL Material:</t>
          </r>
        </is>
      </c>
      <c r="F5744" s="22" t="inlineStr"/>
      <c r="G5744" s="23" t="n">
        <f>SUM(G5742:G5743)</f>
        <v>156.4</v>
      </c>
    </row>
    <row r="5745" customHeight="1" ht="15">
      <c r="A5745" s="16" t="inlineStr">
        <is>
          <r>
            <t xml:space="preserve">Mão de Obra</t>
          </r>
        </is>
      </c>
      <c r="B5745" s="16" t="inlineStr"/>
      <c r="C5745" s="17" t="inlineStr">
        <is>
          <r>
            <t xml:space="preserve">FONTE</t>
          </r>
        </is>
      </c>
      <c r="D5745" s="17" t="inlineStr">
        <is>
          <r>
            <t xml:space="preserve">UNID</t>
          </r>
        </is>
      </c>
      <c r="E5745" s="17" t="inlineStr">
        <is>
          <r>
            <t xml:space="preserve">COEFICIENTE</t>
          </r>
        </is>
      </c>
      <c r="F5745" s="17" t="inlineStr">
        <is>
          <r>
            <t xml:space="preserve">PREÇO UNITÁRIO</t>
          </r>
        </is>
      </c>
      <c r="G5745" s="17" t="inlineStr">
        <is>
          <r>
            <t xml:space="preserve">TOTAL</t>
          </r>
        </is>
      </c>
    </row>
    <row r="5746" customHeight="1" ht="29">
      <c r="A5746" s="18" t="inlineStr">
        <is>
          <r>
            <t xml:space="preserve">B.01.000.010119</t>
          </r>
        </is>
      </c>
      <c r="B5746" s="19" t="inlineStr">
        <is>
          <r>
            <t xml:space="preserve">Ajudante de encanador</t>
          </r>
        </is>
      </c>
      <c r="C5746" s="18" t="inlineStr">
        <is>
          <r>
            <t xml:space="preserve">SP Obras</t>
          </r>
        </is>
      </c>
      <c r="D5746" s="18" t="inlineStr">
        <is>
          <r>
            <t xml:space="preserve">H</t>
          </r>
        </is>
      </c>
      <c r="E5746" s="20" t="n">
        <v>0.5</v>
      </c>
      <c r="F5746" s="21" t="n">
        <v>20.4363</v>
      </c>
      <c r="G5746" s="21" t="n">
        <f>ROUND(ROUND(E5746,4)*F5746,2)</f>
        <v>10.22</v>
      </c>
    </row>
    <row r="5747" customHeight="1" ht="29">
      <c r="A5747" s="18" t="inlineStr">
        <is>
          <r>
            <t xml:space="preserve">B.01.000.010118</t>
          </r>
        </is>
      </c>
      <c r="B5747" s="19" t="inlineStr">
        <is>
          <r>
            <t xml:space="preserve">Encanador</t>
          </r>
        </is>
      </c>
      <c r="C5747" s="18" t="inlineStr">
        <is>
          <r>
            <t xml:space="preserve">SP Obras</t>
          </r>
        </is>
      </c>
      <c r="D5747" s="18" t="inlineStr">
        <is>
          <r>
            <t xml:space="preserve">H</t>
          </r>
        </is>
      </c>
      <c r="E5747" s="20" t="n">
        <v>0.5</v>
      </c>
      <c r="F5747" s="21" t="n">
        <v>29.8021</v>
      </c>
      <c r="G5747" s="21" t="n">
        <f>ROUND(ROUND(E5747,4)*F5747,2)</f>
        <v>14.9</v>
      </c>
    </row>
    <row r="5748" customHeight="1" ht="15">
      <c r="A5748" s="2" t="inlineStr"/>
      <c r="B5748" s="2" t="inlineStr"/>
      <c r="C5748" s="2" t="inlineStr"/>
      <c r="D5748" s="2" t="inlineStr"/>
      <c r="E5748" s="22" t="inlineStr">
        <is>
          <r>
            <t xml:space="preserve">TOTAL Mão de Obra:</t>
          </r>
        </is>
      </c>
      <c r="F5748" s="22" t="inlineStr"/>
      <c r="G5748" s="23" t="n">
        <f>SUM(G5746:G5747)</f>
        <v>25.12</v>
      </c>
    </row>
    <row r="5749" customHeight="1" ht="15">
      <c r="A5749" s="2" t="inlineStr"/>
      <c r="B5749" s="2" t="inlineStr"/>
      <c r="C5749" s="2" t="inlineStr"/>
      <c r="D5749" s="2" t="inlineStr"/>
      <c r="E5749" s="24" t="inlineStr">
        <is>
          <r>
            <t xml:space="preserve">VALOR:</t>
          </r>
        </is>
      </c>
      <c r="F5749" s="24" t="inlineStr"/>
      <c r="G5749" s="25" t="n">
        <f>ROUND(SUM(G5744,G5748),2)</f>
        <v>181.52</v>
      </c>
    </row>
    <row r="5750" customHeight="1" ht="10">
      <c r="A5750" s="2" t="inlineStr"/>
      <c r="B5750" s="2" t="inlineStr"/>
      <c r="C5750" s="2" t="inlineStr"/>
      <c r="D5750" s="2" t="inlineStr"/>
      <c r="E5750" s="14" t="inlineStr"/>
      <c r="F5750" s="14" t="inlineStr"/>
      <c r="G5750" s="14" t="inlineStr"/>
    </row>
    <row r="5751" customHeight="1" ht="20">
      <c r="A5751" s="15" t="inlineStr">
        <is>
          <r>
            <t xml:space="preserve">5.14.35. ​44.20.280​ Tampa de plástico para bacia sanitária​ (UN)</t>
          </r>
        </is>
      </c>
      <c r="B5751" s="15" t="inlineStr"/>
      <c r="C5751" s="15" t="inlineStr"/>
      <c r="D5751" s="15" t="inlineStr"/>
      <c r="E5751" s="15" t="inlineStr"/>
      <c r="F5751" s="15" t="inlineStr"/>
      <c r="G5751" s="15" t="inlineStr"/>
    </row>
    <row r="5752" customHeight="1" ht="15">
      <c r="A5752" s="16" t="inlineStr">
        <is>
          <r>
            <t xml:space="preserve">Material</t>
          </r>
        </is>
      </c>
      <c r="B5752" s="16" t="inlineStr"/>
      <c r="C5752" s="17" t="inlineStr">
        <is>
          <r>
            <t xml:space="preserve">FONTE</t>
          </r>
        </is>
      </c>
      <c r="D5752" s="17" t="inlineStr">
        <is>
          <r>
            <t xml:space="preserve">UNID</t>
          </r>
        </is>
      </c>
      <c r="E5752" s="17" t="inlineStr">
        <is>
          <r>
            <t xml:space="preserve">COEFICIENTE</t>
          </r>
        </is>
      </c>
      <c r="F5752" s="17" t="inlineStr">
        <is>
          <r>
            <t xml:space="preserve">PREÇO UNITÁRIO</t>
          </r>
        </is>
      </c>
      <c r="G5752" s="17" t="inlineStr">
        <is>
          <r>
            <t xml:space="preserve">TOTAL</t>
          </r>
        </is>
      </c>
    </row>
    <row r="5753" customHeight="1" ht="29">
      <c r="A5753" s="18" t="inlineStr">
        <is>
          <r>
            <t xml:space="preserve">O.12.000.069550</t>
          </r>
        </is>
      </c>
      <c r="B5753" s="19" t="inlineStr">
        <is>
          <r>
            <t xml:space="preserve">Assento de plástico tipo universal para bacia sanitária; ref. Astra, Tupan ou equivalente</t>
          </r>
        </is>
      </c>
      <c r="C5753" s="18" t="inlineStr">
        <is>
          <r>
            <t xml:space="preserve">SP Obras</t>
          </r>
        </is>
      </c>
      <c r="D5753" s="18" t="inlineStr">
        <is>
          <r>
            <t xml:space="preserve">UN</t>
          </r>
        </is>
      </c>
      <c r="E5753" s="20" t="n">
        <v>1.0</v>
      </c>
      <c r="F5753" s="21" t="n">
        <v>38.73</v>
      </c>
      <c r="G5753" s="21" t="n">
        <f>ROUND(ROUND(E5753,4)*F5753,2)</f>
        <v>38.73</v>
      </c>
    </row>
    <row r="5754" customHeight="1" ht="15">
      <c r="A5754" s="2" t="inlineStr"/>
      <c r="B5754" s="2" t="inlineStr"/>
      <c r="C5754" s="2" t="inlineStr"/>
      <c r="D5754" s="2" t="inlineStr"/>
      <c r="E5754" s="22" t="inlineStr">
        <is>
          <r>
            <t xml:space="preserve">TOTAL Material:</t>
          </r>
        </is>
      </c>
      <c r="F5754" s="22" t="inlineStr"/>
      <c r="G5754" s="23" t="n">
        <f>SUM(G5753:G5753)</f>
        <v>38.73</v>
      </c>
    </row>
    <row r="5755" customHeight="1" ht="15">
      <c r="A5755" s="16" t="inlineStr">
        <is>
          <r>
            <t xml:space="preserve">Mão de Obra</t>
          </r>
        </is>
      </c>
      <c r="B5755" s="16" t="inlineStr"/>
      <c r="C5755" s="17" t="inlineStr">
        <is>
          <r>
            <t xml:space="preserve">FONTE</t>
          </r>
        </is>
      </c>
      <c r="D5755" s="17" t="inlineStr">
        <is>
          <r>
            <t xml:space="preserve">UNID</t>
          </r>
        </is>
      </c>
      <c r="E5755" s="17" t="inlineStr">
        <is>
          <r>
            <t xml:space="preserve">COEFICIENTE</t>
          </r>
        </is>
      </c>
      <c r="F5755" s="17" t="inlineStr">
        <is>
          <r>
            <t xml:space="preserve">PREÇO UNITÁRIO</t>
          </r>
        </is>
      </c>
      <c r="G5755" s="17" t="inlineStr">
        <is>
          <r>
            <t xml:space="preserve">TOTAL</t>
          </r>
        </is>
      </c>
    </row>
    <row r="5756" customHeight="1" ht="29">
      <c r="A5756" s="18" t="inlineStr">
        <is>
          <r>
            <t xml:space="preserve">B.01.000.010119</t>
          </r>
        </is>
      </c>
      <c r="B5756" s="19" t="inlineStr">
        <is>
          <r>
            <t xml:space="preserve">Ajudante de encanador</t>
          </r>
        </is>
      </c>
      <c r="C5756" s="18" t="inlineStr">
        <is>
          <r>
            <t xml:space="preserve">SP Obras</t>
          </r>
        </is>
      </c>
      <c r="D5756" s="18" t="inlineStr">
        <is>
          <r>
            <t xml:space="preserve">H</t>
          </r>
        </is>
      </c>
      <c r="E5756" s="20" t="n">
        <v>0.15</v>
      </c>
      <c r="F5756" s="21" t="n">
        <v>20.4363</v>
      </c>
      <c r="G5756" s="21" t="n">
        <f>ROUND(ROUND(E5756,4)*F5756,2)</f>
        <v>3.07</v>
      </c>
    </row>
    <row r="5757" customHeight="1" ht="15">
      <c r="A5757" s="2" t="inlineStr"/>
      <c r="B5757" s="2" t="inlineStr"/>
      <c r="C5757" s="2" t="inlineStr"/>
      <c r="D5757" s="2" t="inlineStr"/>
      <c r="E5757" s="22" t="inlineStr">
        <is>
          <r>
            <t xml:space="preserve">TOTAL Mão de Obra:</t>
          </r>
        </is>
      </c>
      <c r="F5757" s="22" t="inlineStr"/>
      <c r="G5757" s="23" t="n">
        <f>SUM(G5756:G5756)</f>
        <v>3.07</v>
      </c>
    </row>
    <row r="5758" customHeight="1" ht="15">
      <c r="A5758" s="2" t="inlineStr"/>
      <c r="B5758" s="2" t="inlineStr"/>
      <c r="C5758" s="2" t="inlineStr"/>
      <c r="D5758" s="2" t="inlineStr"/>
      <c r="E5758" s="24" t="inlineStr">
        <is>
          <r>
            <t xml:space="preserve">VALOR:</t>
          </r>
        </is>
      </c>
      <c r="F5758" s="24" t="inlineStr"/>
      <c r="G5758" s="25" t="n">
        <f>ROUND(SUM(G5754,G5757),2)</f>
        <v>41.8</v>
      </c>
    </row>
    <row r="5759" customHeight="1" ht="10">
      <c r="A5759" s="2" t="inlineStr"/>
      <c r="B5759" s="2" t="inlineStr"/>
      <c r="C5759" s="2" t="inlineStr"/>
      <c r="D5759" s="2" t="inlineStr"/>
      <c r="E5759" s="14" t="inlineStr"/>
      <c r="F5759" s="14" t="inlineStr"/>
      <c r="G5759" s="14" t="inlineStr"/>
    </row>
    <row r="5760" customHeight="1" ht="20">
      <c r="A5760" s="15" t="inlineStr">
        <is>
          <r>
            <t xml:space="preserve">5.14.36. ​44.20.640​ Válvula de metal cromado de 1 1/2´​ (UN)</t>
          </r>
        </is>
      </c>
      <c r="B5760" s="15" t="inlineStr"/>
      <c r="C5760" s="15" t="inlineStr"/>
      <c r="D5760" s="15" t="inlineStr"/>
      <c r="E5760" s="15" t="inlineStr"/>
      <c r="F5760" s="15" t="inlineStr"/>
      <c r="G5760" s="15" t="inlineStr"/>
    </row>
    <row r="5761" customHeight="1" ht="15">
      <c r="A5761" s="16" t="inlineStr">
        <is>
          <r>
            <t xml:space="preserve">Material</t>
          </r>
        </is>
      </c>
      <c r="B5761" s="16" t="inlineStr"/>
      <c r="C5761" s="17" t="inlineStr">
        <is>
          <r>
            <t xml:space="preserve">FONTE</t>
          </r>
        </is>
      </c>
      <c r="D5761" s="17" t="inlineStr">
        <is>
          <r>
            <t xml:space="preserve">UNID</t>
          </r>
        </is>
      </c>
      <c r="E5761" s="17" t="inlineStr">
        <is>
          <r>
            <t xml:space="preserve">COEFICIENTE</t>
          </r>
        </is>
      </c>
      <c r="F5761" s="17" t="inlineStr">
        <is>
          <r>
            <t xml:space="preserve">PREÇO UNITÁRIO</t>
          </r>
        </is>
      </c>
      <c r="G5761" s="17" t="inlineStr">
        <is>
          <r>
            <t xml:space="preserve">TOTAL</t>
          </r>
        </is>
      </c>
    </row>
    <row r="5762" customHeight="1" ht="29">
      <c r="A5762" s="18" t="inlineStr">
        <is>
          <r>
            <t xml:space="preserve">O.11.000.064004</t>
          </r>
        </is>
      </c>
      <c r="B5762" s="19" t="inlineStr">
        <is>
          <r>
            <t xml:space="preserve">Válvula de escoamento cromada de 1 1/2', ref. 1606C da Deca ou equivalente</t>
          </r>
        </is>
      </c>
      <c r="C5762" s="18" t="inlineStr">
        <is>
          <r>
            <t xml:space="preserve">SP Obras</t>
          </r>
        </is>
      </c>
      <c r="D5762" s="18" t="inlineStr">
        <is>
          <r>
            <t xml:space="preserve">UN</t>
          </r>
        </is>
      </c>
      <c r="E5762" s="20" t="n">
        <v>1.0</v>
      </c>
      <c r="F5762" s="21" t="n">
        <v>86.09</v>
      </c>
      <c r="G5762" s="21" t="n">
        <f>ROUND(ROUND(E5762,4)*F5762,2)</f>
        <v>86.09</v>
      </c>
    </row>
    <row r="5763" customHeight="1" ht="15">
      <c r="A5763" s="2" t="inlineStr"/>
      <c r="B5763" s="2" t="inlineStr"/>
      <c r="C5763" s="2" t="inlineStr"/>
      <c r="D5763" s="2" t="inlineStr"/>
      <c r="E5763" s="22" t="inlineStr">
        <is>
          <r>
            <t xml:space="preserve">TOTAL Material:</t>
          </r>
        </is>
      </c>
      <c r="F5763" s="22" t="inlineStr"/>
      <c r="G5763" s="23" t="n">
        <f>SUM(G5762:G5762)</f>
        <v>86.09</v>
      </c>
    </row>
    <row r="5764" customHeight="1" ht="15">
      <c r="A5764" s="16" t="inlineStr">
        <is>
          <r>
            <t xml:space="preserve">Mão de Obra</t>
          </r>
        </is>
      </c>
      <c r="B5764" s="16" t="inlineStr"/>
      <c r="C5764" s="17" t="inlineStr">
        <is>
          <r>
            <t xml:space="preserve">FONTE</t>
          </r>
        </is>
      </c>
      <c r="D5764" s="17" t="inlineStr">
        <is>
          <r>
            <t xml:space="preserve">UNID</t>
          </r>
        </is>
      </c>
      <c r="E5764" s="17" t="inlineStr">
        <is>
          <r>
            <t xml:space="preserve">COEFICIENTE</t>
          </r>
        </is>
      </c>
      <c r="F5764" s="17" t="inlineStr">
        <is>
          <r>
            <t xml:space="preserve">PREÇO UNITÁRIO</t>
          </r>
        </is>
      </c>
      <c r="G5764" s="17" t="inlineStr">
        <is>
          <r>
            <t xml:space="preserve">TOTAL</t>
          </r>
        </is>
      </c>
    </row>
    <row r="5765" customHeight="1" ht="29">
      <c r="A5765" s="18" t="inlineStr">
        <is>
          <r>
            <t xml:space="preserve">B.01.000.010119</t>
          </r>
        </is>
      </c>
      <c r="B5765" s="19" t="inlineStr">
        <is>
          <r>
            <t xml:space="preserve">Ajudante de encanador</t>
          </r>
        </is>
      </c>
      <c r="C5765" s="18" t="inlineStr">
        <is>
          <r>
            <t xml:space="preserve">SP Obras</t>
          </r>
        </is>
      </c>
      <c r="D5765" s="18" t="inlineStr">
        <is>
          <r>
            <t xml:space="preserve">H</t>
          </r>
        </is>
      </c>
      <c r="E5765" s="20" t="n">
        <v>0.2</v>
      </c>
      <c r="F5765" s="21" t="n">
        <v>20.4363</v>
      </c>
      <c r="G5765" s="21" t="n">
        <f>ROUND(ROUND(E5765,4)*F5765,2)</f>
        <v>4.09</v>
      </c>
    </row>
    <row r="5766" customHeight="1" ht="29">
      <c r="A5766" s="18" t="inlineStr">
        <is>
          <r>
            <t xml:space="preserve">B.01.000.010118</t>
          </r>
        </is>
      </c>
      <c r="B5766" s="19" t="inlineStr">
        <is>
          <r>
            <t xml:space="preserve">Encanador</t>
          </r>
        </is>
      </c>
      <c r="C5766" s="18" t="inlineStr">
        <is>
          <r>
            <t xml:space="preserve">SP Obras</t>
          </r>
        </is>
      </c>
      <c r="D5766" s="18" t="inlineStr">
        <is>
          <r>
            <t xml:space="preserve">H</t>
          </r>
        </is>
      </c>
      <c r="E5766" s="20" t="n">
        <v>0.2</v>
      </c>
      <c r="F5766" s="21" t="n">
        <v>29.8021</v>
      </c>
      <c r="G5766" s="21" t="n">
        <f>ROUND(ROUND(E5766,4)*F5766,2)</f>
        <v>5.96</v>
      </c>
    </row>
    <row r="5767" customHeight="1" ht="15">
      <c r="A5767" s="2" t="inlineStr"/>
      <c r="B5767" s="2" t="inlineStr"/>
      <c r="C5767" s="2" t="inlineStr"/>
      <c r="D5767" s="2" t="inlineStr"/>
      <c r="E5767" s="22" t="inlineStr">
        <is>
          <r>
            <t xml:space="preserve">TOTAL Mão de Obra:</t>
          </r>
        </is>
      </c>
      <c r="F5767" s="22" t="inlineStr"/>
      <c r="G5767" s="23" t="n">
        <f>SUM(G5765:G5766)</f>
        <v>10.05</v>
      </c>
    </row>
    <row r="5768" customHeight="1" ht="15">
      <c r="A5768" s="2" t="inlineStr"/>
      <c r="B5768" s="2" t="inlineStr"/>
      <c r="C5768" s="2" t="inlineStr"/>
      <c r="D5768" s="2" t="inlineStr"/>
      <c r="E5768" s="24" t="inlineStr">
        <is>
          <r>
            <t xml:space="preserve">VALOR:</t>
          </r>
        </is>
      </c>
      <c r="F5768" s="24" t="inlineStr"/>
      <c r="G5768" s="25" t="n">
        <f>ROUND(SUM(G5763,G5767),2)</f>
        <v>96.14</v>
      </c>
    </row>
    <row r="5769" customHeight="1" ht="10">
      <c r="A5769" s="2" t="inlineStr"/>
      <c r="B5769" s="2" t="inlineStr"/>
      <c r="C5769" s="2" t="inlineStr"/>
      <c r="D5769" s="2" t="inlineStr"/>
      <c r="E5769" s="14" t="inlineStr"/>
      <c r="F5769" s="14" t="inlineStr"/>
      <c r="G5769" s="14" t="inlineStr"/>
    </row>
    <row r="5770" customHeight="1" ht="20">
      <c r="A5770" s="15" t="inlineStr">
        <is>
          <r>
            <t xml:space="preserve">5.14.37. ​08.16.003​ Bacia sanitária infantil​ (UN)</t>
          </r>
        </is>
      </c>
      <c r="B5770" s="15" t="inlineStr"/>
      <c r="C5770" s="15" t="inlineStr"/>
      <c r="D5770" s="15" t="inlineStr"/>
      <c r="E5770" s="15" t="inlineStr"/>
      <c r="F5770" s="15" t="inlineStr"/>
      <c r="G5770" s="15" t="inlineStr"/>
    </row>
    <row r="5771" customHeight="1" ht="15">
      <c r="A5771" s="16" t="inlineStr">
        <is>
          <r>
            <t xml:space="preserve">Material</t>
          </r>
        </is>
      </c>
      <c r="B5771" s="16" t="inlineStr"/>
      <c r="C5771" s="17" t="inlineStr">
        <is>
          <r>
            <t xml:space="preserve">FONTE</t>
          </r>
        </is>
      </c>
      <c r="D5771" s="17" t="inlineStr">
        <is>
          <r>
            <t xml:space="preserve">UNID</t>
          </r>
        </is>
      </c>
      <c r="E5771" s="17" t="inlineStr">
        <is>
          <r>
            <t xml:space="preserve">COEFICIENTE</t>
          </r>
        </is>
      </c>
      <c r="F5771" s="17" t="inlineStr">
        <is>
          <r>
            <t xml:space="preserve">PREÇO UNITÁRIO</t>
          </r>
        </is>
      </c>
      <c r="G5771" s="17" t="inlineStr">
        <is>
          <r>
            <t xml:space="preserve">TOTAL</t>
          </r>
        </is>
      </c>
    </row>
    <row r="5772" customHeight="1" ht="15">
      <c r="A5772" s="18" t="inlineStr">
        <is>
          <r>
            <t xml:space="preserve">6.95.45</t>
          </r>
        </is>
      </c>
      <c r="B5772" s="19" t="inlineStr">
        <is>
          <r>
            <t xml:space="preserve">ASSENTO C/TAMPA PLASTICA BRANCA P/BACIA INFANTIL</t>
          </r>
        </is>
      </c>
      <c r="C5772" s="18" t="inlineStr">
        <is>
          <r>
            <t xml:space="preserve">SP Educação</t>
          </r>
        </is>
      </c>
      <c r="D5772" s="18" t="inlineStr">
        <is>
          <r>
            <t xml:space="preserve">UN</t>
          </r>
        </is>
      </c>
      <c r="E5772" s="30" t="n">
        <v>1.0</v>
      </c>
      <c r="F5772" s="21" t="n">
        <v>147.59</v>
      </c>
      <c r="G5772" s="21" t="n">
        <f>TRUNC(TRUNC(E5772,5)*F5772,2)</f>
        <v>147.59</v>
      </c>
    </row>
    <row r="5773" customHeight="1" ht="15">
      <c r="A5773" s="18" t="inlineStr">
        <is>
          <r>
            <t xml:space="preserve">6.55.52</t>
          </r>
        </is>
      </c>
      <c r="B5773" s="19" t="inlineStr">
        <is>
          <r>
            <t xml:space="preserve">BACIA INFANTIL SIFONADA DE LOUÇA BRANCA</t>
          </r>
        </is>
      </c>
      <c r="C5773" s="18" t="inlineStr">
        <is>
          <r>
            <t xml:space="preserve">SP Educação</t>
          </r>
        </is>
      </c>
      <c r="D5773" s="18" t="inlineStr">
        <is>
          <r>
            <t xml:space="preserve">UN</t>
          </r>
        </is>
      </c>
      <c r="E5773" s="30" t="n">
        <v>1.0</v>
      </c>
      <c r="F5773" s="21" t="n">
        <v>356.19</v>
      </c>
      <c r="G5773" s="21" t="n">
        <f>TRUNC(TRUNC(E5773,5)*F5773,2)</f>
        <v>356.19</v>
      </c>
    </row>
    <row r="5774" customHeight="1" ht="15">
      <c r="A5774" s="18" t="inlineStr">
        <is>
          <r>
            <t xml:space="preserve">6.95.03</t>
          </r>
        </is>
      </c>
      <c r="B5774" s="19" t="inlineStr">
        <is>
          <r>
            <t xml:space="preserve">BOLSA DE BORRACHA DN 100MM PARA BACIA SIFONADA</t>
          </r>
        </is>
      </c>
      <c r="C5774" s="18" t="inlineStr">
        <is>
          <r>
            <t xml:space="preserve">SP Educação</t>
          </r>
        </is>
      </c>
      <c r="D5774" s="18" t="inlineStr">
        <is>
          <r>
            <t xml:space="preserve">UN</t>
          </r>
        </is>
      </c>
      <c r="E5774" s="30" t="n">
        <v>1.0</v>
      </c>
      <c r="F5774" s="21" t="n">
        <v>9.27</v>
      </c>
      <c r="G5774" s="21" t="n">
        <f>TRUNC(TRUNC(E5774,5)*F5774,2)</f>
        <v>9.27</v>
      </c>
    </row>
    <row r="5775" customHeight="1" ht="15">
      <c r="A5775" s="18" t="inlineStr">
        <is>
          <r>
            <t xml:space="preserve">6.60.56</t>
          </r>
        </is>
      </c>
      <c r="B5775" s="19" t="inlineStr">
        <is>
          <r>
            <t xml:space="preserve">CONJUNTO DE FIXACAO CROMADO P/ BACIAS</t>
          </r>
        </is>
      </c>
      <c r="C5775" s="18" t="inlineStr">
        <is>
          <r>
            <t xml:space="preserve">SP Educação</t>
          </r>
        </is>
      </c>
      <c r="D5775" s="18" t="inlineStr">
        <is>
          <r>
            <t xml:space="preserve">UN</t>
          </r>
        </is>
      </c>
      <c r="E5775" s="30" t="n">
        <v>1.0</v>
      </c>
      <c r="F5775" s="21" t="n">
        <v>15.78</v>
      </c>
      <c r="G5775" s="21" t="n">
        <f>TRUNC(TRUNC(E5775,5)*F5775,2)</f>
        <v>15.78</v>
      </c>
    </row>
    <row r="5776" customHeight="1" ht="15">
      <c r="A5776" s="18" t="inlineStr">
        <is>
          <r>
            <t xml:space="preserve">6.60.53</t>
          </r>
        </is>
      </c>
      <c r="B5776" s="19" t="inlineStr">
        <is>
          <r>
            <t xml:space="preserve">TUBO LIGACAO CROMADO C/CANOPLA P/SANITARIOS</t>
          </r>
        </is>
      </c>
      <c r="C5776" s="18" t="inlineStr">
        <is>
          <r>
            <t xml:space="preserve">SP Educação</t>
          </r>
        </is>
      </c>
      <c r="D5776" s="18" t="inlineStr">
        <is>
          <r>
            <t xml:space="preserve">UN</t>
          </r>
        </is>
      </c>
      <c r="E5776" s="30" t="n">
        <v>1.0</v>
      </c>
      <c r="F5776" s="21" t="n">
        <v>32.88</v>
      </c>
      <c r="G5776" s="21" t="n">
        <f>TRUNC(TRUNC(E5776,5)*F5776,2)</f>
        <v>32.88</v>
      </c>
    </row>
    <row r="5777" customHeight="1" ht="15">
      <c r="A5777" s="2" t="inlineStr"/>
      <c r="B5777" s="2" t="inlineStr"/>
      <c r="C5777" s="2" t="inlineStr"/>
      <c r="D5777" s="2" t="inlineStr"/>
      <c r="E5777" s="22" t="inlineStr">
        <is>
          <r>
            <t xml:space="preserve">TOTAL Material:</t>
          </r>
        </is>
      </c>
      <c r="F5777" s="22" t="inlineStr"/>
      <c r="G5777" s="23" t="n">
        <f>SUM(G5772:G5776)</f>
        <v>561.71</v>
      </c>
    </row>
    <row r="5778" customHeight="1" ht="15">
      <c r="A5778" s="16" t="inlineStr">
        <is>
          <r>
            <t xml:space="preserve">Mão de Obra</t>
          </r>
        </is>
      </c>
      <c r="B5778" s="16" t="inlineStr"/>
      <c r="C5778" s="17" t="inlineStr">
        <is>
          <r>
            <t xml:space="preserve">FONTE</t>
          </r>
        </is>
      </c>
      <c r="D5778" s="17" t="inlineStr">
        <is>
          <r>
            <t xml:space="preserve">UNID</t>
          </r>
        </is>
      </c>
      <c r="E5778" s="17" t="inlineStr">
        <is>
          <r>
            <t xml:space="preserve">COEFICIENTE</t>
          </r>
        </is>
      </c>
      <c r="F5778" s="17" t="inlineStr">
        <is>
          <r>
            <t xml:space="preserve">PREÇO UNITÁRIO</t>
          </r>
        </is>
      </c>
      <c r="G5778" s="17" t="inlineStr">
        <is>
          <r>
            <t xml:space="preserve">TOTAL</t>
          </r>
        </is>
      </c>
    </row>
    <row r="5779" customHeight="1" ht="15">
      <c r="A5779" s="18" t="inlineStr">
        <is>
          <r>
            <t xml:space="preserve">1.01.19</t>
          </r>
        </is>
      </c>
      <c r="B5779" s="19" t="inlineStr">
        <is>
          <r>
            <t xml:space="preserve">AJUDANTE DE ENCANADOR</t>
          </r>
        </is>
      </c>
      <c r="C5779" s="18" t="inlineStr">
        <is>
          <r>
            <t xml:space="preserve">SP Educação</t>
          </r>
        </is>
      </c>
      <c r="D5779" s="18" t="inlineStr">
        <is>
          <r>
            <t xml:space="preserve">H</t>
          </r>
        </is>
      </c>
      <c r="E5779" s="30" t="n">
        <v>0.8</v>
      </c>
      <c r="F5779" s="21" t="n">
        <v>23.0436</v>
      </c>
      <c r="G5779" s="21" t="n">
        <f>TRUNC(TRUNC(E5779,5)*F5779,2)</f>
        <v>18.43</v>
      </c>
    </row>
    <row r="5780" customHeight="1" ht="15">
      <c r="A5780" s="18" t="inlineStr">
        <is>
          <r>
            <t xml:space="preserve">1.01.18</t>
          </r>
        </is>
      </c>
      <c r="B5780" s="19" t="inlineStr">
        <is>
          <r>
            <t xml:space="preserve">ENCANADOR</t>
          </r>
        </is>
      </c>
      <c r="C5780" s="18" t="inlineStr">
        <is>
          <r>
            <t xml:space="preserve">SP Educação</t>
          </r>
        </is>
      </c>
      <c r="D5780" s="18" t="inlineStr">
        <is>
          <r>
            <t xml:space="preserve">H</t>
          </r>
        </is>
      </c>
      <c r="E5780" s="30" t="n">
        <v>0.8</v>
      </c>
      <c r="F5780" s="21" t="n">
        <v>27.9276</v>
      </c>
      <c r="G5780" s="21" t="n">
        <f>TRUNC(TRUNC(E5780,5)*F5780,2)</f>
        <v>22.34</v>
      </c>
    </row>
    <row r="5781" customHeight="1" ht="15">
      <c r="A5781" s="2" t="inlineStr"/>
      <c r="B5781" s="2" t="inlineStr"/>
      <c r="C5781" s="2" t="inlineStr"/>
      <c r="D5781" s="2" t="inlineStr"/>
      <c r="E5781" s="22" t="inlineStr">
        <is>
          <r>
            <t xml:space="preserve">TOTAL Mão de Obra:</t>
          </r>
        </is>
      </c>
      <c r="F5781" s="22" t="inlineStr"/>
      <c r="G5781" s="23" t="n">
        <f>SUM(G5779:G5780)</f>
        <v>40.77</v>
      </c>
    </row>
    <row r="5782" customHeight="1" ht="15">
      <c r="A5782" s="2" t="inlineStr"/>
      <c r="B5782" s="2" t="inlineStr"/>
      <c r="C5782" s="2" t="inlineStr"/>
      <c r="D5782" s="2" t="inlineStr"/>
      <c r="E5782" s="24" t="inlineStr">
        <is>
          <r>
            <t xml:space="preserve">VALOR:</t>
          </r>
        </is>
      </c>
      <c r="F5782" s="24" t="inlineStr"/>
      <c r="G5782" s="25" t="n">
        <f>ROUND(SUM(G5777,G5781),2)</f>
        <v>602.48</v>
      </c>
    </row>
    <row r="5783" customHeight="1" ht="10">
      <c r="A5783" s="2" t="inlineStr"/>
      <c r="B5783" s="2" t="inlineStr"/>
      <c r="C5783" s="2" t="inlineStr"/>
      <c r="D5783" s="2" t="inlineStr"/>
      <c r="E5783" s="14" t="inlineStr"/>
      <c r="F5783" s="14" t="inlineStr"/>
      <c r="G5783" s="14" t="inlineStr"/>
    </row>
    <row r="5784" customHeight="1" ht="20">
      <c r="A5784" s="15" t="inlineStr">
        <is>
          <r>
            <t xml:space="preserve">5.15.1. ​03.04.020​ Demolição manual de revestimento cerâmico, incluindo a base​ (M2)</t>
          </r>
        </is>
      </c>
      <c r="B5784" s="15" t="inlineStr"/>
      <c r="C5784" s="15" t="inlineStr"/>
      <c r="D5784" s="15" t="inlineStr"/>
      <c r="E5784" s="15" t="inlineStr"/>
      <c r="F5784" s="15" t="inlineStr"/>
      <c r="G5784" s="15" t="inlineStr"/>
    </row>
    <row r="5785" customHeight="1" ht="15">
      <c r="A5785" s="16" t="inlineStr">
        <is>
          <r>
            <t xml:space="preserve">Mão de Obra</t>
          </r>
        </is>
      </c>
      <c r="B5785" s="16" t="inlineStr"/>
      <c r="C5785" s="17" t="inlineStr">
        <is>
          <r>
            <t xml:space="preserve">FONTE</t>
          </r>
        </is>
      </c>
      <c r="D5785" s="17" t="inlineStr">
        <is>
          <r>
            <t xml:space="preserve">UNID</t>
          </r>
        </is>
      </c>
      <c r="E5785" s="17" t="inlineStr">
        <is>
          <r>
            <t xml:space="preserve">COEFICIENTE</t>
          </r>
        </is>
      </c>
      <c r="F5785" s="17" t="inlineStr">
        <is>
          <r>
            <t xml:space="preserve">PREÇO UNITÁRIO</t>
          </r>
        </is>
      </c>
      <c r="G5785" s="17" t="inlineStr">
        <is>
          <r>
            <t xml:space="preserve">TOTAL</t>
          </r>
        </is>
      </c>
    </row>
    <row r="5786" customHeight="1" ht="29">
      <c r="A5786" s="18" t="inlineStr">
        <is>
          <r>
            <t xml:space="preserve">B.01.000.010146</t>
          </r>
        </is>
      </c>
      <c r="B5786" s="19" t="inlineStr">
        <is>
          <r>
            <t xml:space="preserve">Servente</t>
          </r>
        </is>
      </c>
      <c r="C5786" s="18" t="inlineStr">
        <is>
          <r>
            <t xml:space="preserve">SP Obras</t>
          </r>
        </is>
      </c>
      <c r="D5786" s="18" t="inlineStr">
        <is>
          <r>
            <t xml:space="preserve">H</t>
          </r>
        </is>
      </c>
      <c r="E5786" s="20" t="n">
        <v>0.6</v>
      </c>
      <c r="F5786" s="21" t="n">
        <v>20.4363</v>
      </c>
      <c r="G5786" s="21" t="n">
        <f>ROUND(ROUND(E5786,4)*F5786,2)</f>
        <v>12.26</v>
      </c>
    </row>
    <row r="5787" customHeight="1" ht="15">
      <c r="A5787" s="2" t="inlineStr"/>
      <c r="B5787" s="2" t="inlineStr"/>
      <c r="C5787" s="2" t="inlineStr"/>
      <c r="D5787" s="2" t="inlineStr"/>
      <c r="E5787" s="22" t="inlineStr">
        <is>
          <r>
            <t xml:space="preserve">TOTAL Mão de Obra:</t>
          </r>
        </is>
      </c>
      <c r="F5787" s="22" t="inlineStr"/>
      <c r="G5787" s="23" t="n">
        <f>SUM(G5786:G5786)</f>
        <v>12.26</v>
      </c>
    </row>
    <row r="5788" customHeight="1" ht="15">
      <c r="A5788" s="2" t="inlineStr"/>
      <c r="B5788" s="2" t="inlineStr"/>
      <c r="C5788" s="2" t="inlineStr"/>
      <c r="D5788" s="2" t="inlineStr"/>
      <c r="E5788" s="24" t="inlineStr">
        <is>
          <r>
            <t xml:space="preserve">VALOR:</t>
          </r>
        </is>
      </c>
      <c r="F5788" s="24" t="inlineStr"/>
      <c r="G5788" s="25" t="n">
        <f>ROUND(SUM(G5787),2)</f>
        <v>12.26</v>
      </c>
    </row>
    <row r="5789" customHeight="1" ht="10">
      <c r="A5789" s="2" t="inlineStr"/>
      <c r="B5789" s="2" t="inlineStr"/>
      <c r="C5789" s="2" t="inlineStr"/>
      <c r="D5789" s="2" t="inlineStr"/>
      <c r="E5789" s="14" t="inlineStr"/>
      <c r="F5789" s="14" t="inlineStr"/>
      <c r="G5789" s="14" t="inlineStr"/>
    </row>
    <row r="5790" customHeight="1" ht="20">
      <c r="A5790" s="15" t="inlineStr">
        <is>
          <r>
            <t xml:space="preserve">5.15.2. ​03.04.040​ Demolição manual de rodapé, soleira ou peitoril, em material cerâmico e/ou ladrilho hidráulico, incluindo a base​ (M)</t>
          </r>
        </is>
      </c>
      <c r="B5790" s="15" t="inlineStr"/>
      <c r="C5790" s="15" t="inlineStr"/>
      <c r="D5790" s="15" t="inlineStr"/>
      <c r="E5790" s="15" t="inlineStr"/>
      <c r="F5790" s="15" t="inlineStr"/>
      <c r="G5790" s="15" t="inlineStr"/>
    </row>
    <row r="5791" customHeight="1" ht="15">
      <c r="A5791" s="16" t="inlineStr">
        <is>
          <r>
            <t xml:space="preserve">Mão de Obra</t>
          </r>
        </is>
      </c>
      <c r="B5791" s="16" t="inlineStr"/>
      <c r="C5791" s="17" t="inlineStr">
        <is>
          <r>
            <t xml:space="preserve">FONTE</t>
          </r>
        </is>
      </c>
      <c r="D5791" s="17" t="inlineStr">
        <is>
          <r>
            <t xml:space="preserve">UNID</t>
          </r>
        </is>
      </c>
      <c r="E5791" s="17" t="inlineStr">
        <is>
          <r>
            <t xml:space="preserve">COEFICIENTE</t>
          </r>
        </is>
      </c>
      <c r="F5791" s="17" t="inlineStr">
        <is>
          <r>
            <t xml:space="preserve">PREÇO UNITÁRIO</t>
          </r>
        </is>
      </c>
      <c r="G5791" s="17" t="inlineStr">
        <is>
          <r>
            <t xml:space="preserve">TOTAL</t>
          </r>
        </is>
      </c>
    </row>
    <row r="5792" customHeight="1" ht="29">
      <c r="A5792" s="18" t="inlineStr">
        <is>
          <r>
            <t xml:space="preserve">B.01.000.010146</t>
          </r>
        </is>
      </c>
      <c r="B5792" s="19" t="inlineStr">
        <is>
          <r>
            <t xml:space="preserve">Servente</t>
          </r>
        </is>
      </c>
      <c r="C5792" s="18" t="inlineStr">
        <is>
          <r>
            <t xml:space="preserve">SP Obras</t>
          </r>
        </is>
      </c>
      <c r="D5792" s="18" t="inlineStr">
        <is>
          <r>
            <t xml:space="preserve">H</t>
          </r>
        </is>
      </c>
      <c r="E5792" s="20" t="n">
        <v>0.15</v>
      </c>
      <c r="F5792" s="21" t="n">
        <v>20.4363</v>
      </c>
      <c r="G5792" s="21" t="n">
        <f>ROUND(ROUND(E5792,4)*F5792,2)</f>
        <v>3.07</v>
      </c>
    </row>
    <row r="5793" customHeight="1" ht="15">
      <c r="A5793" s="2" t="inlineStr"/>
      <c r="B5793" s="2" t="inlineStr"/>
      <c r="C5793" s="2" t="inlineStr"/>
      <c r="D5793" s="2" t="inlineStr"/>
      <c r="E5793" s="22" t="inlineStr">
        <is>
          <r>
            <t xml:space="preserve">TOTAL Mão de Obra:</t>
          </r>
        </is>
      </c>
      <c r="F5793" s="22" t="inlineStr"/>
      <c r="G5793" s="23" t="n">
        <f>SUM(G5792:G5792)</f>
        <v>3.07</v>
      </c>
    </row>
    <row r="5794" customHeight="1" ht="15">
      <c r="A5794" s="2" t="inlineStr"/>
      <c r="B5794" s="2" t="inlineStr"/>
      <c r="C5794" s="2" t="inlineStr"/>
      <c r="D5794" s="2" t="inlineStr"/>
      <c r="E5794" s="24" t="inlineStr">
        <is>
          <r>
            <t xml:space="preserve">VALOR:</t>
          </r>
        </is>
      </c>
      <c r="F5794" s="24" t="inlineStr"/>
      <c r="G5794" s="25" t="n">
        <f>ROUND(SUM(G5793),2)</f>
        <v>3.07</v>
      </c>
    </row>
    <row r="5795" customHeight="1" ht="10">
      <c r="A5795" s="2" t="inlineStr"/>
      <c r="B5795" s="2" t="inlineStr"/>
      <c r="C5795" s="2" t="inlineStr"/>
      <c r="D5795" s="2" t="inlineStr"/>
      <c r="E5795" s="14" t="inlineStr"/>
      <c r="F5795" s="14" t="inlineStr"/>
      <c r="G5795" s="14" t="inlineStr"/>
    </row>
    <row r="5796" customHeight="1" ht="20">
      <c r="A5796" s="15" t="inlineStr">
        <is>
          <r>
            <t xml:space="preserve">5.15.3. ​04.01.060​ Retirada de divisória em placa de concreto, granito, granilite ou mármore​ (M2)</t>
          </r>
        </is>
      </c>
      <c r="B5796" s="15" t="inlineStr"/>
      <c r="C5796" s="15" t="inlineStr"/>
      <c r="D5796" s="15" t="inlineStr"/>
      <c r="E5796" s="15" t="inlineStr"/>
      <c r="F5796" s="15" t="inlineStr"/>
      <c r="G5796" s="15" t="inlineStr"/>
    </row>
    <row r="5797" customHeight="1" ht="15">
      <c r="A5797" s="16" t="inlineStr">
        <is>
          <r>
            <t xml:space="preserve">Mão de Obra</t>
          </r>
        </is>
      </c>
      <c r="B5797" s="16" t="inlineStr"/>
      <c r="C5797" s="17" t="inlineStr">
        <is>
          <r>
            <t xml:space="preserve">FONTE</t>
          </r>
        </is>
      </c>
      <c r="D5797" s="17" t="inlineStr">
        <is>
          <r>
            <t xml:space="preserve">UNID</t>
          </r>
        </is>
      </c>
      <c r="E5797" s="17" t="inlineStr">
        <is>
          <r>
            <t xml:space="preserve">COEFICIENTE</t>
          </r>
        </is>
      </c>
      <c r="F5797" s="17" t="inlineStr">
        <is>
          <r>
            <t xml:space="preserve">PREÇO UNITÁRIO</t>
          </r>
        </is>
      </c>
      <c r="G5797" s="17" t="inlineStr">
        <is>
          <r>
            <t xml:space="preserve">TOTAL</t>
          </r>
        </is>
      </c>
    </row>
    <row r="5798" customHeight="1" ht="29">
      <c r="A5798" s="18" t="inlineStr">
        <is>
          <r>
            <t xml:space="preserve">B.01.000.010139</t>
          </r>
        </is>
      </c>
      <c r="B5798" s="19" t="inlineStr">
        <is>
          <r>
            <t xml:space="preserve">Pedreiro</t>
          </r>
        </is>
      </c>
      <c r="C5798" s="18" t="inlineStr">
        <is>
          <r>
            <t xml:space="preserve">SP Obras</t>
          </r>
        </is>
      </c>
      <c r="D5798" s="18" t="inlineStr">
        <is>
          <r>
            <t xml:space="preserve">H</t>
          </r>
        </is>
      </c>
      <c r="E5798" s="20" t="n">
        <v>0.8</v>
      </c>
      <c r="F5798" s="21" t="n">
        <v>24.8727</v>
      </c>
      <c r="G5798" s="21" t="n">
        <f>ROUND(ROUND(E5798,4)*F5798,2)</f>
        <v>19.9</v>
      </c>
    </row>
    <row r="5799" customHeight="1" ht="15">
      <c r="A5799" s="2" t="inlineStr"/>
      <c r="B5799" s="2" t="inlineStr"/>
      <c r="C5799" s="2" t="inlineStr"/>
      <c r="D5799" s="2" t="inlineStr"/>
      <c r="E5799" s="22" t="inlineStr">
        <is>
          <r>
            <t xml:space="preserve">TOTAL Mão de Obra:</t>
          </r>
        </is>
      </c>
      <c r="F5799" s="22" t="inlineStr"/>
      <c r="G5799" s="23" t="n">
        <f>SUM(G5798:G5798)</f>
        <v>19.9</v>
      </c>
    </row>
    <row r="5800" customHeight="1" ht="15">
      <c r="A5800" s="2" t="inlineStr"/>
      <c r="B5800" s="2" t="inlineStr"/>
      <c r="C5800" s="2" t="inlineStr"/>
      <c r="D5800" s="2" t="inlineStr"/>
      <c r="E5800" s="24" t="inlineStr">
        <is>
          <r>
            <t xml:space="preserve">VALOR:</t>
          </r>
        </is>
      </c>
      <c r="F5800" s="24" t="inlineStr"/>
      <c r="G5800" s="25" t="n">
        <f>ROUND(SUM(G5799),2)</f>
        <v>19.9</v>
      </c>
    </row>
    <row r="5801" customHeight="1" ht="10">
      <c r="A5801" s="2" t="inlineStr"/>
      <c r="B5801" s="2" t="inlineStr"/>
      <c r="C5801" s="2" t="inlineStr"/>
      <c r="D5801" s="2" t="inlineStr"/>
      <c r="E5801" s="14" t="inlineStr"/>
      <c r="F5801" s="14" t="inlineStr"/>
      <c r="G5801" s="14" t="inlineStr"/>
    </row>
    <row r="5802" customHeight="1" ht="20">
      <c r="A5802" s="15" t="inlineStr">
        <is>
          <r>
            <t xml:space="preserve">5.15.4. ​04.11.020​ Retirada de aparelho sanitário incluindo acessórios​ (UN)</t>
          </r>
        </is>
      </c>
      <c r="B5802" s="15" t="inlineStr"/>
      <c r="C5802" s="15" t="inlineStr"/>
      <c r="D5802" s="15" t="inlineStr"/>
      <c r="E5802" s="15" t="inlineStr"/>
      <c r="F5802" s="15" t="inlineStr"/>
      <c r="G5802" s="15" t="inlineStr"/>
    </row>
    <row r="5803" customHeight="1" ht="15">
      <c r="A5803" s="16" t="inlineStr">
        <is>
          <r>
            <t xml:space="preserve">Mão de Obra</t>
          </r>
        </is>
      </c>
      <c r="B5803" s="16" t="inlineStr"/>
      <c r="C5803" s="17" t="inlineStr">
        <is>
          <r>
            <t xml:space="preserve">FONTE</t>
          </r>
        </is>
      </c>
      <c r="D5803" s="17" t="inlineStr">
        <is>
          <r>
            <t xml:space="preserve">UNID</t>
          </r>
        </is>
      </c>
      <c r="E5803" s="17" t="inlineStr">
        <is>
          <r>
            <t xml:space="preserve">COEFICIENTE</t>
          </r>
        </is>
      </c>
      <c r="F5803" s="17" t="inlineStr">
        <is>
          <r>
            <t xml:space="preserve">PREÇO UNITÁRIO</t>
          </r>
        </is>
      </c>
      <c r="G5803" s="17" t="inlineStr">
        <is>
          <r>
            <t xml:space="preserve">TOTAL</t>
          </r>
        </is>
      </c>
    </row>
    <row r="5804" customHeight="1" ht="29">
      <c r="A5804" s="18" t="inlineStr">
        <is>
          <r>
            <t xml:space="preserve">B.01.000.010118</t>
          </r>
        </is>
      </c>
      <c r="B5804" s="19" t="inlineStr">
        <is>
          <r>
            <t xml:space="preserve">Encanador</t>
          </r>
        </is>
      </c>
      <c r="C5804" s="18" t="inlineStr">
        <is>
          <r>
            <t xml:space="preserve">SP Obras</t>
          </r>
        </is>
      </c>
      <c r="D5804" s="18" t="inlineStr">
        <is>
          <r>
            <t xml:space="preserve">H</t>
          </r>
        </is>
      </c>
      <c r="E5804" s="20" t="n">
        <v>1.5</v>
      </c>
      <c r="F5804" s="21" t="n">
        <v>29.8021</v>
      </c>
      <c r="G5804" s="21" t="n">
        <f>ROUND(ROUND(E5804,4)*F5804,2)</f>
        <v>44.7</v>
      </c>
    </row>
    <row r="5805" customHeight="1" ht="15">
      <c r="A5805" s="2" t="inlineStr"/>
      <c r="B5805" s="2" t="inlineStr"/>
      <c r="C5805" s="2" t="inlineStr"/>
      <c r="D5805" s="2" t="inlineStr"/>
      <c r="E5805" s="22" t="inlineStr">
        <is>
          <r>
            <t xml:space="preserve">TOTAL Mão de Obra:</t>
          </r>
        </is>
      </c>
      <c r="F5805" s="22" t="inlineStr"/>
      <c r="G5805" s="23" t="n">
        <f>SUM(G5804:G5804)</f>
        <v>44.7</v>
      </c>
    </row>
    <row r="5806" customHeight="1" ht="15">
      <c r="A5806" s="2" t="inlineStr"/>
      <c r="B5806" s="2" t="inlineStr"/>
      <c r="C5806" s="2" t="inlineStr"/>
      <c r="D5806" s="2" t="inlineStr"/>
      <c r="E5806" s="24" t="inlineStr">
        <is>
          <r>
            <t xml:space="preserve">VALOR:</t>
          </r>
        </is>
      </c>
      <c r="F5806" s="24" t="inlineStr"/>
      <c r="G5806" s="25" t="n">
        <f>ROUND(SUM(G5805),2)</f>
        <v>44.7</v>
      </c>
    </row>
    <row r="5807" customHeight="1" ht="10">
      <c r="A5807" s="2" t="inlineStr"/>
      <c r="B5807" s="2" t="inlineStr"/>
      <c r="C5807" s="2" t="inlineStr"/>
      <c r="D5807" s="2" t="inlineStr"/>
      <c r="E5807" s="14" t="inlineStr"/>
      <c r="F5807" s="14" t="inlineStr"/>
      <c r="G5807" s="14" t="inlineStr"/>
    </row>
    <row r="5808" customHeight="1" ht="20">
      <c r="A5808" s="15" t="inlineStr">
        <is>
          <r>
            <t xml:space="preserve">5.15.5. ​04.11.030​ Retirada de bancada incluindo pertences​ (M2)</t>
          </r>
        </is>
      </c>
      <c r="B5808" s="15" t="inlineStr"/>
      <c r="C5808" s="15" t="inlineStr"/>
      <c r="D5808" s="15" t="inlineStr"/>
      <c r="E5808" s="15" t="inlineStr"/>
      <c r="F5808" s="15" t="inlineStr"/>
      <c r="G5808" s="15" t="inlineStr"/>
    </row>
    <row r="5809" customHeight="1" ht="15">
      <c r="A5809" s="16" t="inlineStr">
        <is>
          <r>
            <t xml:space="preserve">Mão de Obra</t>
          </r>
        </is>
      </c>
      <c r="B5809" s="16" t="inlineStr"/>
      <c r="C5809" s="17" t="inlineStr">
        <is>
          <r>
            <t xml:space="preserve">FONTE</t>
          </r>
        </is>
      </c>
      <c r="D5809" s="17" t="inlineStr">
        <is>
          <r>
            <t xml:space="preserve">UNID</t>
          </r>
        </is>
      </c>
      <c r="E5809" s="17" t="inlineStr">
        <is>
          <r>
            <t xml:space="preserve">COEFICIENTE</t>
          </r>
        </is>
      </c>
      <c r="F5809" s="17" t="inlineStr">
        <is>
          <r>
            <t xml:space="preserve">PREÇO UNITÁRIO</t>
          </r>
        </is>
      </c>
      <c r="G5809" s="17" t="inlineStr">
        <is>
          <r>
            <t xml:space="preserve">TOTAL</t>
          </r>
        </is>
      </c>
    </row>
    <row r="5810" customHeight="1" ht="29">
      <c r="A5810" s="18" t="inlineStr">
        <is>
          <r>
            <t xml:space="preserve">B.01.000.010139</t>
          </r>
        </is>
      </c>
      <c r="B5810" s="19" t="inlineStr">
        <is>
          <r>
            <t xml:space="preserve">Pedreiro</t>
          </r>
        </is>
      </c>
      <c r="C5810" s="18" t="inlineStr">
        <is>
          <r>
            <t xml:space="preserve">SP Obras</t>
          </r>
        </is>
      </c>
      <c r="D5810" s="18" t="inlineStr">
        <is>
          <r>
            <t xml:space="preserve">H</t>
          </r>
        </is>
      </c>
      <c r="E5810" s="20" t="n">
        <v>1.4</v>
      </c>
      <c r="F5810" s="21" t="n">
        <v>24.8727</v>
      </c>
      <c r="G5810" s="21" t="n">
        <f>ROUND(ROUND(E5810,4)*F5810,2)</f>
        <v>34.82</v>
      </c>
    </row>
    <row r="5811" customHeight="1" ht="29">
      <c r="A5811" s="18" t="inlineStr">
        <is>
          <r>
            <t xml:space="preserve">B.01.000.010146</t>
          </r>
        </is>
      </c>
      <c r="B5811" s="19" t="inlineStr">
        <is>
          <r>
            <t xml:space="preserve">Servente</t>
          </r>
        </is>
      </c>
      <c r="C5811" s="18" t="inlineStr">
        <is>
          <r>
            <t xml:space="preserve">SP Obras</t>
          </r>
        </is>
      </c>
      <c r="D5811" s="18" t="inlineStr">
        <is>
          <r>
            <t xml:space="preserve">H</t>
          </r>
        </is>
      </c>
      <c r="E5811" s="20" t="n">
        <v>1.4</v>
      </c>
      <c r="F5811" s="21" t="n">
        <v>20.4363</v>
      </c>
      <c r="G5811" s="21" t="n">
        <f>ROUND(ROUND(E5811,4)*F5811,2)</f>
        <v>28.61</v>
      </c>
    </row>
    <row r="5812" customHeight="1" ht="15">
      <c r="A5812" s="2" t="inlineStr"/>
      <c r="B5812" s="2" t="inlineStr"/>
      <c r="C5812" s="2" t="inlineStr"/>
      <c r="D5812" s="2" t="inlineStr"/>
      <c r="E5812" s="22" t="inlineStr">
        <is>
          <r>
            <t xml:space="preserve">TOTAL Mão de Obra:</t>
          </r>
        </is>
      </c>
      <c r="F5812" s="22" t="inlineStr"/>
      <c r="G5812" s="23" t="n">
        <f>SUM(G5810:G5811)</f>
        <v>63.43</v>
      </c>
    </row>
    <row r="5813" customHeight="1" ht="15">
      <c r="A5813" s="2" t="inlineStr"/>
      <c r="B5813" s="2" t="inlineStr"/>
      <c r="C5813" s="2" t="inlineStr"/>
      <c r="D5813" s="2" t="inlineStr"/>
      <c r="E5813" s="24" t="inlineStr">
        <is>
          <r>
            <t xml:space="preserve">VALOR:</t>
          </r>
        </is>
      </c>
      <c r="F5813" s="24" t="inlineStr"/>
      <c r="G5813" s="25" t="n">
        <f>ROUND(SUM(G5812),2)</f>
        <v>63.44</v>
      </c>
    </row>
    <row r="5814" customHeight="1" ht="10">
      <c r="A5814" s="2" t="inlineStr"/>
      <c r="B5814" s="2" t="inlineStr"/>
      <c r="C5814" s="2" t="inlineStr"/>
      <c r="D5814" s="2" t="inlineStr"/>
      <c r="E5814" s="14" t="inlineStr"/>
      <c r="F5814" s="14" t="inlineStr"/>
      <c r="G5814" s="14" t="inlineStr"/>
    </row>
    <row r="5815" customHeight="1" ht="20">
      <c r="A5815" s="15" t="inlineStr">
        <is>
          <r>
            <t xml:space="preserve">5.15.6. ​04.11.040​ Retirada de complemento sanitário chumbado​ (UN)</t>
          </r>
        </is>
      </c>
      <c r="B5815" s="15" t="inlineStr"/>
      <c r="C5815" s="15" t="inlineStr"/>
      <c r="D5815" s="15" t="inlineStr"/>
      <c r="E5815" s="15" t="inlineStr"/>
      <c r="F5815" s="15" t="inlineStr"/>
      <c r="G5815" s="15" t="inlineStr"/>
    </row>
    <row r="5816" customHeight="1" ht="15">
      <c r="A5816" s="16" t="inlineStr">
        <is>
          <r>
            <t xml:space="preserve">Mão de Obra</t>
          </r>
        </is>
      </c>
      <c r="B5816" s="16" t="inlineStr"/>
      <c r="C5816" s="17" t="inlineStr">
        <is>
          <r>
            <t xml:space="preserve">FONTE</t>
          </r>
        </is>
      </c>
      <c r="D5816" s="17" t="inlineStr">
        <is>
          <r>
            <t xml:space="preserve">UNID</t>
          </r>
        </is>
      </c>
      <c r="E5816" s="17" t="inlineStr">
        <is>
          <r>
            <t xml:space="preserve">COEFICIENTE</t>
          </r>
        </is>
      </c>
      <c r="F5816" s="17" t="inlineStr">
        <is>
          <r>
            <t xml:space="preserve">PREÇO UNITÁRIO</t>
          </r>
        </is>
      </c>
      <c r="G5816" s="17" t="inlineStr">
        <is>
          <r>
            <t xml:space="preserve">TOTAL</t>
          </r>
        </is>
      </c>
    </row>
    <row r="5817" customHeight="1" ht="29">
      <c r="A5817" s="18" t="inlineStr">
        <is>
          <r>
            <t xml:space="preserve">B.01.000.010139</t>
          </r>
        </is>
      </c>
      <c r="B5817" s="19" t="inlineStr">
        <is>
          <r>
            <t xml:space="preserve">Pedreiro</t>
          </r>
        </is>
      </c>
      <c r="C5817" s="18" t="inlineStr">
        <is>
          <r>
            <t xml:space="preserve">SP Obras</t>
          </r>
        </is>
      </c>
      <c r="D5817" s="18" t="inlineStr">
        <is>
          <r>
            <t xml:space="preserve">H</t>
          </r>
        </is>
      </c>
      <c r="E5817" s="20" t="n">
        <v>0.6</v>
      </c>
      <c r="F5817" s="21" t="n">
        <v>24.8727</v>
      </c>
      <c r="G5817" s="21" t="n">
        <f>ROUND(ROUND(E5817,4)*F5817,2)</f>
        <v>14.92</v>
      </c>
    </row>
    <row r="5818" customHeight="1" ht="15">
      <c r="A5818" s="2" t="inlineStr"/>
      <c r="B5818" s="2" t="inlineStr"/>
      <c r="C5818" s="2" t="inlineStr"/>
      <c r="D5818" s="2" t="inlineStr"/>
      <c r="E5818" s="22" t="inlineStr">
        <is>
          <r>
            <t xml:space="preserve">TOTAL Mão de Obra:</t>
          </r>
        </is>
      </c>
      <c r="F5818" s="22" t="inlineStr"/>
      <c r="G5818" s="23" t="n">
        <f>SUM(G5817:G5817)</f>
        <v>14.92</v>
      </c>
    </row>
    <row r="5819" customHeight="1" ht="15">
      <c r="A5819" s="2" t="inlineStr"/>
      <c r="B5819" s="2" t="inlineStr"/>
      <c r="C5819" s="2" t="inlineStr"/>
      <c r="D5819" s="2" t="inlineStr"/>
      <c r="E5819" s="24" t="inlineStr">
        <is>
          <r>
            <t xml:space="preserve">VALOR:</t>
          </r>
        </is>
      </c>
      <c r="F5819" s="24" t="inlineStr"/>
      <c r="G5819" s="25" t="n">
        <f>ROUND(SUM(G5818),2)</f>
        <v>14.92</v>
      </c>
    </row>
    <row r="5820" customHeight="1" ht="10">
      <c r="A5820" s="2" t="inlineStr"/>
      <c r="B5820" s="2" t="inlineStr"/>
      <c r="C5820" s="2" t="inlineStr"/>
      <c r="D5820" s="2" t="inlineStr"/>
      <c r="E5820" s="14" t="inlineStr"/>
      <c r="F5820" s="14" t="inlineStr"/>
      <c r="G5820" s="14" t="inlineStr"/>
    </row>
    <row r="5821" customHeight="1" ht="20">
      <c r="A5821" s="15" t="inlineStr">
        <is>
          <r>
            <t xml:space="preserve">5.15.7. ​04.11.060​ Retirada de complemento sanitário fixado ou de sobrepor​ (UN)</t>
          </r>
        </is>
      </c>
      <c r="B5821" s="15" t="inlineStr"/>
      <c r="C5821" s="15" t="inlineStr"/>
      <c r="D5821" s="15" t="inlineStr"/>
      <c r="E5821" s="15" t="inlineStr"/>
      <c r="F5821" s="15" t="inlineStr"/>
      <c r="G5821" s="15" t="inlineStr"/>
    </row>
    <row r="5822" customHeight="1" ht="15">
      <c r="A5822" s="16" t="inlineStr">
        <is>
          <r>
            <t xml:space="preserve">Mão de Obra</t>
          </r>
        </is>
      </c>
      <c r="B5822" s="16" t="inlineStr"/>
      <c r="C5822" s="17" t="inlineStr">
        <is>
          <r>
            <t xml:space="preserve">FONTE</t>
          </r>
        </is>
      </c>
      <c r="D5822" s="17" t="inlineStr">
        <is>
          <r>
            <t xml:space="preserve">UNID</t>
          </r>
        </is>
      </c>
      <c r="E5822" s="17" t="inlineStr">
        <is>
          <r>
            <t xml:space="preserve">COEFICIENTE</t>
          </r>
        </is>
      </c>
      <c r="F5822" s="17" t="inlineStr">
        <is>
          <r>
            <t xml:space="preserve">PREÇO UNITÁRIO</t>
          </r>
        </is>
      </c>
      <c r="G5822" s="17" t="inlineStr">
        <is>
          <r>
            <t xml:space="preserve">TOTAL</t>
          </r>
        </is>
      </c>
    </row>
    <row r="5823" customHeight="1" ht="29">
      <c r="A5823" s="18" t="inlineStr">
        <is>
          <r>
            <t xml:space="preserve">B.01.000.010139</t>
          </r>
        </is>
      </c>
      <c r="B5823" s="19" t="inlineStr">
        <is>
          <r>
            <t xml:space="preserve">Pedreiro</t>
          </r>
        </is>
      </c>
      <c r="C5823" s="18" t="inlineStr">
        <is>
          <r>
            <t xml:space="preserve">SP Obras</t>
          </r>
        </is>
      </c>
      <c r="D5823" s="18" t="inlineStr">
        <is>
          <r>
            <t xml:space="preserve">H</t>
          </r>
        </is>
      </c>
      <c r="E5823" s="20" t="n">
        <v>0.25</v>
      </c>
      <c r="F5823" s="21" t="n">
        <v>24.8727</v>
      </c>
      <c r="G5823" s="21" t="n">
        <f>ROUND(ROUND(E5823,4)*F5823,2)</f>
        <v>6.22</v>
      </c>
    </row>
    <row r="5824" customHeight="1" ht="15">
      <c r="A5824" s="2" t="inlineStr"/>
      <c r="B5824" s="2" t="inlineStr"/>
      <c r="C5824" s="2" t="inlineStr"/>
      <c r="D5824" s="2" t="inlineStr"/>
      <c r="E5824" s="22" t="inlineStr">
        <is>
          <r>
            <t xml:space="preserve">TOTAL Mão de Obra:</t>
          </r>
        </is>
      </c>
      <c r="F5824" s="22" t="inlineStr"/>
      <c r="G5824" s="23" t="n">
        <f>SUM(G5823:G5823)</f>
        <v>6.22</v>
      </c>
    </row>
    <row r="5825" customHeight="1" ht="15">
      <c r="A5825" s="2" t="inlineStr"/>
      <c r="B5825" s="2" t="inlineStr"/>
      <c r="C5825" s="2" t="inlineStr"/>
      <c r="D5825" s="2" t="inlineStr"/>
      <c r="E5825" s="24" t="inlineStr">
        <is>
          <r>
            <t xml:space="preserve">VALOR:</t>
          </r>
        </is>
      </c>
      <c r="F5825" s="24" t="inlineStr"/>
      <c r="G5825" s="25" t="n">
        <f>ROUND(SUM(G5824),2)</f>
        <v>6.22</v>
      </c>
    </row>
    <row r="5826" customHeight="1" ht="10">
      <c r="A5826" s="2" t="inlineStr"/>
      <c r="B5826" s="2" t="inlineStr"/>
      <c r="C5826" s="2" t="inlineStr"/>
      <c r="D5826" s="2" t="inlineStr"/>
      <c r="E5826" s="14" t="inlineStr"/>
      <c r="F5826" s="14" t="inlineStr"/>
      <c r="G5826" s="14" t="inlineStr"/>
    </row>
    <row r="5827" customHeight="1" ht="20">
      <c r="A5827" s="15" t="inlineStr">
        <is>
          <r>
            <t xml:space="preserve">5.15.8. ​05.07.040​ Remoção de entulho separado de obra com caçamba metálica - terra, alvenaria, concreto, argamassa, madeira, papel, plástico ou metal​ (M3)</t>
          </r>
        </is>
      </c>
      <c r="B5827" s="15" t="inlineStr"/>
      <c r="C5827" s="15" t="inlineStr"/>
      <c r="D5827" s="15" t="inlineStr"/>
      <c r="E5827" s="15" t="inlineStr"/>
      <c r="F5827" s="15" t="inlineStr"/>
      <c r="G5827" s="15" t="inlineStr"/>
    </row>
    <row r="5828" customHeight="1" ht="15">
      <c r="A5828" s="16" t="inlineStr">
        <is>
          <r>
            <t xml:space="preserve">Mão de Obra</t>
          </r>
        </is>
      </c>
      <c r="B5828" s="16" t="inlineStr"/>
      <c r="C5828" s="17" t="inlineStr">
        <is>
          <r>
            <t xml:space="preserve">FONTE</t>
          </r>
        </is>
      </c>
      <c r="D5828" s="17" t="inlineStr">
        <is>
          <r>
            <t xml:space="preserve">UNID</t>
          </r>
        </is>
      </c>
      <c r="E5828" s="17" t="inlineStr">
        <is>
          <r>
            <t xml:space="preserve">COEFICIENTE</t>
          </r>
        </is>
      </c>
      <c r="F5828" s="17" t="inlineStr">
        <is>
          <r>
            <t xml:space="preserve">PREÇO UNITÁRIO</t>
          </r>
        </is>
      </c>
      <c r="G5828" s="17" t="inlineStr">
        <is>
          <r>
            <t xml:space="preserve">TOTAL</t>
          </r>
        </is>
      </c>
    </row>
    <row r="5829" customHeight="1" ht="29">
      <c r="A5829" s="18" t="inlineStr">
        <is>
          <r>
            <t xml:space="preserve">B.01.000.010146</t>
          </r>
        </is>
      </c>
      <c r="B5829" s="19" t="inlineStr">
        <is>
          <r>
            <t xml:space="preserve">Servente</t>
          </r>
        </is>
      </c>
      <c r="C5829" s="18" t="inlineStr">
        <is>
          <r>
            <t xml:space="preserve">SP Obras</t>
          </r>
        </is>
      </c>
      <c r="D5829" s="18" t="inlineStr">
        <is>
          <r>
            <t xml:space="preserve">H</t>
          </r>
        </is>
      </c>
      <c r="E5829" s="20" t="n">
        <v>0.6</v>
      </c>
      <c r="F5829" s="21" t="n">
        <v>20.4363</v>
      </c>
      <c r="G5829" s="21" t="n">
        <f>ROUND(ROUND(E5829,4)*F5829,2)</f>
        <v>12.26</v>
      </c>
    </row>
    <row r="5830" customHeight="1" ht="15">
      <c r="A5830" s="2" t="inlineStr"/>
      <c r="B5830" s="2" t="inlineStr"/>
      <c r="C5830" s="2" t="inlineStr"/>
      <c r="D5830" s="2" t="inlineStr"/>
      <c r="E5830" s="22" t="inlineStr">
        <is>
          <r>
            <t xml:space="preserve">TOTAL Mão de Obra:</t>
          </r>
        </is>
      </c>
      <c r="F5830" s="22" t="inlineStr"/>
      <c r="G5830" s="23" t="n">
        <f>SUM(G5829:G5829)</f>
        <v>12.26</v>
      </c>
    </row>
    <row r="5831" customHeight="1" ht="15">
      <c r="A5831" s="16" t="inlineStr">
        <is>
          <r>
            <t xml:space="preserve">Serviço</t>
          </r>
        </is>
      </c>
      <c r="B5831" s="16" t="inlineStr"/>
      <c r="C5831" s="17" t="inlineStr">
        <is>
          <r>
            <t xml:space="preserve">FONTE</t>
          </r>
        </is>
      </c>
      <c r="D5831" s="17" t="inlineStr">
        <is>
          <r>
            <t xml:space="preserve">UNID</t>
          </r>
        </is>
      </c>
      <c r="E5831" s="17" t="inlineStr">
        <is>
          <r>
            <t xml:space="preserve">COEFICIENTE</t>
          </r>
        </is>
      </c>
      <c r="F5831" s="17" t="inlineStr">
        <is>
          <r>
            <t xml:space="preserve">PREÇO UNITÁRIO</t>
          </r>
        </is>
      </c>
      <c r="G5831" s="17" t="inlineStr">
        <is>
          <r>
            <t xml:space="preserve">TOTAL</t>
          </r>
        </is>
      </c>
    </row>
    <row r="5832" customHeight="1" ht="29">
      <c r="A5832" s="18" t="inlineStr">
        <is>
          <r>
            <t xml:space="preserve">A.05.000.020358</t>
          </r>
        </is>
      </c>
      <c r="B5832" s="19" t="inlineStr">
        <is>
          <r>
            <t xml:space="preserve">Remoção de entulho de obra, terra, alvenaria, concreto, argamassa, madeira, papel, plástico, metal, capacidade de 4m³</t>
          </r>
        </is>
      </c>
      <c r="C5832" s="18" t="inlineStr">
        <is>
          <r>
            <t xml:space="preserve">SP Obras</t>
          </r>
        </is>
      </c>
      <c r="D5832" s="18" t="inlineStr">
        <is>
          <r>
            <t xml:space="preserve">M3</t>
          </r>
        </is>
      </c>
      <c r="E5832" s="20" t="n">
        <v>1.0</v>
      </c>
      <c r="F5832" s="21" t="n">
        <v>98.52</v>
      </c>
      <c r="G5832" s="21" t="n">
        <f>ROUND(ROUND(E5832,4)*F5832,2)</f>
        <v>98.52</v>
      </c>
    </row>
    <row r="5833" customHeight="1" ht="15">
      <c r="A5833" s="2" t="inlineStr"/>
      <c r="B5833" s="2" t="inlineStr"/>
      <c r="C5833" s="2" t="inlineStr"/>
      <c r="D5833" s="2" t="inlineStr"/>
      <c r="E5833" s="22" t="inlineStr">
        <is>
          <r>
            <t xml:space="preserve">TOTAL Serviço:</t>
          </r>
        </is>
      </c>
      <c r="F5833" s="22" t="inlineStr"/>
      <c r="G5833" s="23" t="n">
        <f>SUM(G5832:G5832)</f>
        <v>98.52</v>
      </c>
    </row>
    <row r="5834" customHeight="1" ht="15">
      <c r="A5834" s="2" t="inlineStr"/>
      <c r="B5834" s="2" t="inlineStr"/>
      <c r="C5834" s="2" t="inlineStr"/>
      <c r="D5834" s="2" t="inlineStr"/>
      <c r="E5834" s="24" t="inlineStr">
        <is>
          <r>
            <t xml:space="preserve">VALOR:</t>
          </r>
        </is>
      </c>
      <c r="F5834" s="24" t="inlineStr"/>
      <c r="G5834" s="25" t="n">
        <f>ROUND(SUM(G5830,G5833),2)</f>
        <v>110.78</v>
      </c>
    </row>
    <row r="5835" customHeight="1" ht="10">
      <c r="A5835" s="2" t="inlineStr"/>
      <c r="B5835" s="2" t="inlineStr"/>
      <c r="C5835" s="2" t="inlineStr"/>
      <c r="D5835" s="2" t="inlineStr"/>
      <c r="E5835" s="14" t="inlineStr"/>
      <c r="F5835" s="14" t="inlineStr"/>
      <c r="G5835" s="14" t="inlineStr"/>
    </row>
    <row r="5836" customHeight="1" ht="20">
      <c r="A5836" s="15" t="inlineStr">
        <is>
          <r>
            <t xml:space="preserve">5.15.9. ​14.30.010​ Divisória em placas de granito com espessura de 3 cm​ (M2)</t>
          </r>
        </is>
      </c>
      <c r="B5836" s="15" t="inlineStr"/>
      <c r="C5836" s="15" t="inlineStr"/>
      <c r="D5836" s="15" t="inlineStr"/>
      <c r="E5836" s="15" t="inlineStr"/>
      <c r="F5836" s="15" t="inlineStr"/>
      <c r="G5836" s="15" t="inlineStr"/>
    </row>
    <row r="5837" customHeight="1" ht="15">
      <c r="A5837" s="16" t="inlineStr">
        <is>
          <r>
            <t xml:space="preserve">Material</t>
          </r>
        </is>
      </c>
      <c r="B5837" s="16" t="inlineStr"/>
      <c r="C5837" s="17" t="inlineStr">
        <is>
          <r>
            <t xml:space="preserve">FONTE</t>
          </r>
        </is>
      </c>
      <c r="D5837" s="17" t="inlineStr">
        <is>
          <r>
            <t xml:space="preserve">UNID</t>
          </r>
        </is>
      </c>
      <c r="E5837" s="17" t="inlineStr">
        <is>
          <r>
            <t xml:space="preserve">COEFICIENTE</t>
          </r>
        </is>
      </c>
      <c r="F5837" s="17" t="inlineStr">
        <is>
          <r>
            <t xml:space="preserve">PREÇO UNITÁRIO</t>
          </r>
        </is>
      </c>
      <c r="G5837" s="17" t="inlineStr">
        <is>
          <r>
            <t xml:space="preserve">TOTAL</t>
          </r>
        </is>
      </c>
    </row>
    <row r="5838" customHeight="1" ht="29">
      <c r="A5838" s="18" t="inlineStr">
        <is>
          <r>
            <t xml:space="preserve">B.04.000.020503</t>
          </r>
        </is>
      </c>
      <c r="B5838" s="19" t="inlineStr">
        <is>
          <r>
            <t xml:space="preserve">Areia média lavada (a granel caçamba fechada)</t>
          </r>
        </is>
      </c>
      <c r="C5838" s="18" t="inlineStr">
        <is>
          <r>
            <t xml:space="preserve">SP Obras</t>
          </r>
        </is>
      </c>
      <c r="D5838" s="18" t="inlineStr">
        <is>
          <r>
            <t xml:space="preserve">M3</t>
          </r>
        </is>
      </c>
      <c r="E5838" s="20" t="n">
        <v>0.004</v>
      </c>
      <c r="F5838" s="21" t="n">
        <v>170.0</v>
      </c>
      <c r="G5838" s="21" t="n">
        <f>ROUND(ROUND(E5838,4)*F5838,2)</f>
        <v>0.68</v>
      </c>
    </row>
    <row r="5839" customHeight="1" ht="29">
      <c r="A5839" s="18" t="inlineStr">
        <is>
          <r>
            <t xml:space="preserve">B.02.000.020509</t>
          </r>
        </is>
      </c>
      <c r="B5839" s="19" t="inlineStr">
        <is>
          <r>
            <t xml:space="preserve">Cimento branco comum (sacos de 20 kg)</t>
          </r>
        </is>
      </c>
      <c r="C5839" s="18" t="inlineStr">
        <is>
          <r>
            <t xml:space="preserve">SP Obras</t>
          </r>
        </is>
      </c>
      <c r="D5839" s="18" t="inlineStr">
        <is>
          <r>
            <t xml:space="preserve">KG</t>
          </r>
        </is>
      </c>
      <c r="E5839" s="20" t="n">
        <v>0.7</v>
      </c>
      <c r="F5839" s="21" t="n">
        <v>2.81</v>
      </c>
      <c r="G5839" s="21" t="n">
        <f>ROUND(ROUND(E5839,4)*F5839,2)</f>
        <v>1.97</v>
      </c>
    </row>
    <row r="5840" customHeight="1" ht="29">
      <c r="A5840" s="18" t="inlineStr">
        <is>
          <r>
            <t xml:space="preserve">B.02.000.020508</t>
          </r>
        </is>
      </c>
      <c r="B5840" s="19" t="inlineStr">
        <is>
          <r>
            <t xml:space="preserve">Cimento CPII-E-32 (sacos de 50 kg)</t>
          </r>
        </is>
      </c>
      <c r="C5840" s="18" t="inlineStr">
        <is>
          <r>
            <t xml:space="preserve">SP Obras</t>
          </r>
        </is>
      </c>
      <c r="D5840" s="18" t="inlineStr">
        <is>
          <r>
            <t xml:space="preserve">KG</t>
          </r>
        </is>
      </c>
      <c r="E5840" s="20" t="n">
        <v>1.6</v>
      </c>
      <c r="F5840" s="21" t="n">
        <v>0.65</v>
      </c>
      <c r="G5840" s="21" t="n">
        <f>ROUND(ROUND(E5840,4)*F5840,2)</f>
        <v>1.04</v>
      </c>
    </row>
    <row r="5841" customHeight="1" ht="29">
      <c r="A5841" s="18" t="inlineStr">
        <is>
          <r>
            <t xml:space="preserve">K.02.000.023504</t>
          </r>
        </is>
      </c>
      <c r="B5841" s="19" t="inlineStr">
        <is>
          <r>
            <t xml:space="preserve">Divisória placa granito cinza andorinha; dimensões 1,0x2,0 m, com espessura de 3 cm; (fixada piso e parede) - instalado</t>
          </r>
        </is>
      </c>
      <c r="C5841" s="18" t="inlineStr">
        <is>
          <r>
            <t xml:space="preserve">SP Obras</t>
          </r>
        </is>
      </c>
      <c r="D5841" s="18" t="inlineStr">
        <is>
          <r>
            <t xml:space="preserve">M2</t>
          </r>
        </is>
      </c>
      <c r="E5841" s="20" t="n">
        <v>1.0</v>
      </c>
      <c r="F5841" s="21" t="n">
        <v>1195.93</v>
      </c>
      <c r="G5841" s="21" t="n">
        <f>ROUND(ROUND(E5841,4)*F5841,2)</f>
        <v>1195.93</v>
      </c>
    </row>
    <row r="5842" customHeight="1" ht="15">
      <c r="A5842" s="2" t="inlineStr"/>
      <c r="B5842" s="2" t="inlineStr"/>
      <c r="C5842" s="2" t="inlineStr"/>
      <c r="D5842" s="2" t="inlineStr"/>
      <c r="E5842" s="22" t="inlineStr">
        <is>
          <r>
            <t xml:space="preserve">TOTAL Material:</t>
          </r>
        </is>
      </c>
      <c r="F5842" s="22" t="inlineStr"/>
      <c r="G5842" s="23" t="n">
        <f>SUM(G5838:G5841)</f>
        <v>1199.62</v>
      </c>
    </row>
    <row r="5843" customHeight="1" ht="15">
      <c r="A5843" s="16" t="inlineStr">
        <is>
          <r>
            <t xml:space="preserve">Mão de Obra</t>
          </r>
        </is>
      </c>
      <c r="B5843" s="16" t="inlineStr"/>
      <c r="C5843" s="17" t="inlineStr">
        <is>
          <r>
            <t xml:space="preserve">FONTE</t>
          </r>
        </is>
      </c>
      <c r="D5843" s="17" t="inlineStr">
        <is>
          <r>
            <t xml:space="preserve">UNID</t>
          </r>
        </is>
      </c>
      <c r="E5843" s="17" t="inlineStr">
        <is>
          <r>
            <t xml:space="preserve">COEFICIENTE</t>
          </r>
        </is>
      </c>
      <c r="F5843" s="17" t="inlineStr">
        <is>
          <r>
            <t xml:space="preserve">PREÇO UNITÁRIO</t>
          </r>
        </is>
      </c>
      <c r="G5843" s="17" t="inlineStr">
        <is>
          <r>
            <t xml:space="preserve">TOTAL</t>
          </r>
        </is>
      </c>
    </row>
    <row r="5844" customHeight="1" ht="29">
      <c r="A5844" s="18" t="inlineStr">
        <is>
          <r>
            <t xml:space="preserve">B.01.000.010139</t>
          </r>
        </is>
      </c>
      <c r="B5844" s="19" t="inlineStr">
        <is>
          <r>
            <t xml:space="preserve">Pedreiro</t>
          </r>
        </is>
      </c>
      <c r="C5844" s="18" t="inlineStr">
        <is>
          <r>
            <t xml:space="preserve">SP Obras</t>
          </r>
        </is>
      </c>
      <c r="D5844" s="18" t="inlineStr">
        <is>
          <r>
            <t xml:space="preserve">H</t>
          </r>
        </is>
      </c>
      <c r="E5844" s="20" t="n">
        <v>1.2</v>
      </c>
      <c r="F5844" s="21" t="n">
        <v>24.8727</v>
      </c>
      <c r="G5844" s="21" t="n">
        <f>ROUND(ROUND(E5844,4)*F5844,2)</f>
        <v>29.85</v>
      </c>
    </row>
    <row r="5845" customHeight="1" ht="29">
      <c r="A5845" s="18" t="inlineStr">
        <is>
          <r>
            <t xml:space="preserve">B.01.000.010146</t>
          </r>
        </is>
      </c>
      <c r="B5845" s="19" t="inlineStr">
        <is>
          <r>
            <t xml:space="preserve">Servente</t>
          </r>
        </is>
      </c>
      <c r="C5845" s="18" t="inlineStr">
        <is>
          <r>
            <t xml:space="preserve">SP Obras</t>
          </r>
        </is>
      </c>
      <c r="D5845" s="18" t="inlineStr">
        <is>
          <r>
            <t xml:space="preserve">H</t>
          </r>
        </is>
      </c>
      <c r="E5845" s="20" t="n">
        <v>2.4</v>
      </c>
      <c r="F5845" s="21" t="n">
        <v>20.4363</v>
      </c>
      <c r="G5845" s="21" t="n">
        <f>ROUND(ROUND(E5845,4)*F5845,2)</f>
        <v>49.05</v>
      </c>
    </row>
    <row r="5846" customHeight="1" ht="15">
      <c r="A5846" s="2" t="inlineStr"/>
      <c r="B5846" s="2" t="inlineStr"/>
      <c r="C5846" s="2" t="inlineStr"/>
      <c r="D5846" s="2" t="inlineStr"/>
      <c r="E5846" s="22" t="inlineStr">
        <is>
          <r>
            <t xml:space="preserve">TOTAL Mão de Obra:</t>
          </r>
        </is>
      </c>
      <c r="F5846" s="22" t="inlineStr"/>
      <c r="G5846" s="23" t="n">
        <f>SUM(G5844:G5845)</f>
        <v>78.9</v>
      </c>
    </row>
    <row r="5847" customHeight="1" ht="15">
      <c r="A5847" s="2" t="inlineStr"/>
      <c r="B5847" s="2" t="inlineStr"/>
      <c r="C5847" s="2" t="inlineStr"/>
      <c r="D5847" s="2" t="inlineStr"/>
      <c r="E5847" s="24" t="inlineStr">
        <is>
          <r>
            <t xml:space="preserve">VALOR:</t>
          </r>
        </is>
      </c>
      <c r="F5847" s="24" t="inlineStr"/>
      <c r="G5847" s="25" t="n">
        <f>ROUND(SUM(G5842,G5846),2)</f>
        <v>1278.52</v>
      </c>
    </row>
    <row r="5848" customHeight="1" ht="10">
      <c r="A5848" s="2" t="inlineStr"/>
      <c r="B5848" s="2" t="inlineStr"/>
      <c r="C5848" s="2" t="inlineStr"/>
      <c r="D5848" s="2" t="inlineStr"/>
      <c r="E5848" s="14" t="inlineStr"/>
      <c r="F5848" s="14" t="inlineStr"/>
      <c r="G5848" s="14" t="inlineStr"/>
    </row>
    <row r="5849" customHeight="1" ht="20">
      <c r="A5849" s="15" t="inlineStr">
        <is>
          <r>
            <t xml:space="preserve">5.15.10. ​18.06.142​ Placa cerâmica esmaltada antiderrapante PEI-5 para área interna com saída para o exterior, grupo de absorção BIIa, resistência química A, assentado com argamassa colante industrializada​ (M2)</t>
          </r>
        </is>
      </c>
      <c r="B5849" s="15" t="inlineStr"/>
      <c r="C5849" s="15" t="inlineStr"/>
      <c r="D5849" s="15" t="inlineStr"/>
      <c r="E5849" s="15" t="inlineStr"/>
      <c r="F5849" s="15" t="inlineStr"/>
      <c r="G5849" s="15" t="inlineStr"/>
    </row>
    <row r="5850" customHeight="1" ht="15">
      <c r="A5850" s="16" t="inlineStr">
        <is>
          <r>
            <t xml:space="preserve">Material</t>
          </r>
        </is>
      </c>
      <c r="B5850" s="16" t="inlineStr"/>
      <c r="C5850" s="17" t="inlineStr">
        <is>
          <r>
            <t xml:space="preserve">FONTE</t>
          </r>
        </is>
      </c>
      <c r="D5850" s="17" t="inlineStr">
        <is>
          <r>
            <t xml:space="preserve">UNID</t>
          </r>
        </is>
      </c>
      <c r="E5850" s="17" t="inlineStr">
        <is>
          <r>
            <t xml:space="preserve">COEFICIENTE</t>
          </r>
        </is>
      </c>
      <c r="F5850" s="17" t="inlineStr">
        <is>
          <r>
            <t xml:space="preserve">PREÇO UNITÁRIO</t>
          </r>
        </is>
      </c>
      <c r="G5850" s="17" t="inlineStr">
        <is>
          <r>
            <t xml:space="preserve">TOTAL</t>
          </r>
        </is>
      </c>
    </row>
    <row r="5851" customHeight="1" ht="38">
      <c r="A5851" s="18" t="inlineStr">
        <is>
          <r>
            <t xml:space="preserve">B.02.000.039032</t>
          </r>
        </is>
      </c>
      <c r="B5851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851" s="18" t="inlineStr">
        <is>
          <r>
            <t xml:space="preserve">SP Obras</t>
          </r>
        </is>
      </c>
      <c r="D5851" s="18" t="inlineStr">
        <is>
          <r>
            <t xml:space="preserve">KG</t>
          </r>
        </is>
      </c>
      <c r="E5851" s="20" t="n">
        <v>4.4</v>
      </c>
      <c r="F5851" s="21" t="n">
        <v>1.75</v>
      </c>
      <c r="G5851" s="21" t="n">
        <f>ROUND(ROUND(E5851,4)*F5851,2)</f>
        <v>7.7</v>
      </c>
    </row>
    <row r="5852" customHeight="1" ht="38">
      <c r="A5852" s="18" t="inlineStr">
        <is>
          <r>
            <t xml:space="preserve">G.02.000.034523</t>
          </r>
        </is>
      </c>
      <c r="B5852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852" s="18" t="inlineStr">
        <is>
          <r>
            <t xml:space="preserve">SP Obras</t>
          </r>
        </is>
      </c>
      <c r="D5852" s="18" t="inlineStr">
        <is>
          <r>
            <t xml:space="preserve">M2</t>
          </r>
        </is>
      </c>
      <c r="E5852" s="20" t="n">
        <v>1.1</v>
      </c>
      <c r="F5852" s="21" t="n">
        <v>98.52</v>
      </c>
      <c r="G5852" s="21" t="n">
        <f>ROUND(ROUND(E5852,4)*F5852,2)</f>
        <v>108.37</v>
      </c>
    </row>
    <row r="5853" customHeight="1" ht="15">
      <c r="A5853" s="2" t="inlineStr"/>
      <c r="B5853" s="2" t="inlineStr"/>
      <c r="C5853" s="2" t="inlineStr"/>
      <c r="D5853" s="2" t="inlineStr"/>
      <c r="E5853" s="22" t="inlineStr">
        <is>
          <r>
            <t xml:space="preserve">TOTAL Material:</t>
          </r>
        </is>
      </c>
      <c r="F5853" s="22" t="inlineStr"/>
      <c r="G5853" s="23" t="n">
        <f>SUM(G5851:G5852)</f>
        <v>116.07</v>
      </c>
    </row>
    <row r="5854" customHeight="1" ht="15">
      <c r="A5854" s="16" t="inlineStr">
        <is>
          <r>
            <t xml:space="preserve">Mão de Obra</t>
          </r>
        </is>
      </c>
      <c r="B5854" s="16" t="inlineStr"/>
      <c r="C5854" s="17" t="inlineStr">
        <is>
          <r>
            <t xml:space="preserve">FONTE</t>
          </r>
        </is>
      </c>
      <c r="D5854" s="17" t="inlineStr">
        <is>
          <r>
            <t xml:space="preserve">UNID</t>
          </r>
        </is>
      </c>
      <c r="E5854" s="17" t="inlineStr">
        <is>
          <r>
            <t xml:space="preserve">COEFICIENTE</t>
          </r>
        </is>
      </c>
      <c r="F5854" s="17" t="inlineStr">
        <is>
          <r>
            <t xml:space="preserve">PREÇO UNITÁRIO</t>
          </r>
        </is>
      </c>
      <c r="G5854" s="17" t="inlineStr">
        <is>
          <r>
            <t xml:space="preserve">TOTAL</t>
          </r>
        </is>
      </c>
    </row>
    <row r="5855" customHeight="1" ht="29">
      <c r="A5855" s="18" t="inlineStr">
        <is>
          <r>
            <t xml:space="preserve">B.01.000.010139</t>
          </r>
        </is>
      </c>
      <c r="B5855" s="19" t="inlineStr">
        <is>
          <r>
            <t xml:space="preserve">Pedreiro</t>
          </r>
        </is>
      </c>
      <c r="C5855" s="18" t="inlineStr">
        <is>
          <r>
            <t xml:space="preserve">SP Obras</t>
          </r>
        </is>
      </c>
      <c r="D5855" s="18" t="inlineStr">
        <is>
          <r>
            <t xml:space="preserve">H</t>
          </r>
        </is>
      </c>
      <c r="E5855" s="20" t="n">
        <v>0.44</v>
      </c>
      <c r="F5855" s="21" t="n">
        <v>24.8727</v>
      </c>
      <c r="G5855" s="21" t="n">
        <f>ROUND(ROUND(E5855,4)*F5855,2)</f>
        <v>10.94</v>
      </c>
    </row>
    <row r="5856" customHeight="1" ht="29">
      <c r="A5856" s="18" t="inlineStr">
        <is>
          <r>
            <t xml:space="preserve">B.01.000.010146</t>
          </r>
        </is>
      </c>
      <c r="B5856" s="19" t="inlineStr">
        <is>
          <r>
            <t xml:space="preserve">Servente</t>
          </r>
        </is>
      </c>
      <c r="C5856" s="18" t="inlineStr">
        <is>
          <r>
            <t xml:space="preserve">SP Obras</t>
          </r>
        </is>
      </c>
      <c r="D5856" s="18" t="inlineStr">
        <is>
          <r>
            <t xml:space="preserve">H</t>
          </r>
        </is>
      </c>
      <c r="E5856" s="20" t="n">
        <v>0.22</v>
      </c>
      <c r="F5856" s="21" t="n">
        <v>20.4363</v>
      </c>
      <c r="G5856" s="21" t="n">
        <f>ROUND(ROUND(E5856,4)*F5856,2)</f>
        <v>4.5</v>
      </c>
    </row>
    <row r="5857" customHeight="1" ht="15">
      <c r="A5857" s="2" t="inlineStr"/>
      <c r="B5857" s="2" t="inlineStr"/>
      <c r="C5857" s="2" t="inlineStr"/>
      <c r="D5857" s="2" t="inlineStr"/>
      <c r="E5857" s="22" t="inlineStr">
        <is>
          <r>
            <t xml:space="preserve">TOTAL Mão de Obra:</t>
          </r>
        </is>
      </c>
      <c r="F5857" s="22" t="inlineStr"/>
      <c r="G5857" s="23" t="n">
        <f>SUM(G5855:G5856)</f>
        <v>15.44</v>
      </c>
    </row>
    <row r="5858" customHeight="1" ht="15">
      <c r="A5858" s="2" t="inlineStr"/>
      <c r="B5858" s="2" t="inlineStr"/>
      <c r="C5858" s="2" t="inlineStr"/>
      <c r="D5858" s="2" t="inlineStr"/>
      <c r="E5858" s="24" t="inlineStr">
        <is>
          <r>
            <t xml:space="preserve">VALOR:</t>
          </r>
        </is>
      </c>
      <c r="F5858" s="24" t="inlineStr"/>
      <c r="G5858" s="25" t="n">
        <f>ROUND(SUM(G5853,G5857),2)</f>
        <v>131.51</v>
      </c>
    </row>
    <row r="5859" customHeight="1" ht="10">
      <c r="A5859" s="2" t="inlineStr"/>
      <c r="B5859" s="2" t="inlineStr"/>
      <c r="C5859" s="2" t="inlineStr"/>
      <c r="D5859" s="2" t="inlineStr"/>
      <c r="E5859" s="14" t="inlineStr"/>
      <c r="F5859" s="14" t="inlineStr"/>
      <c r="G5859" s="14" t="inlineStr"/>
    </row>
    <row r="5860" customHeight="1" ht="20">
      <c r="A5860" s="15" t="inlineStr">
        <is>
          <r>
            <t xml:space="preserve">5.15.11.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5860" s="15" t="inlineStr"/>
      <c r="C5860" s="15" t="inlineStr"/>
      <c r="D5860" s="15" t="inlineStr"/>
      <c r="E5860" s="15" t="inlineStr"/>
      <c r="F5860" s="15" t="inlineStr"/>
      <c r="G5860" s="15" t="inlineStr"/>
    </row>
    <row r="5861" customHeight="1" ht="15">
      <c r="A5861" s="16" t="inlineStr">
        <is>
          <r>
            <t xml:space="preserve">Material</t>
          </r>
        </is>
      </c>
      <c r="B5861" s="16" t="inlineStr"/>
      <c r="C5861" s="17" t="inlineStr">
        <is>
          <r>
            <t xml:space="preserve">FONTE</t>
          </r>
        </is>
      </c>
      <c r="D5861" s="17" t="inlineStr">
        <is>
          <r>
            <t xml:space="preserve">UNID</t>
          </r>
        </is>
      </c>
      <c r="E5861" s="17" t="inlineStr">
        <is>
          <r>
            <t xml:space="preserve">COEFICIENTE</t>
          </r>
        </is>
      </c>
      <c r="F5861" s="17" t="inlineStr">
        <is>
          <r>
            <t xml:space="preserve">PREÇO UNITÁRIO</t>
          </r>
        </is>
      </c>
      <c r="G5861" s="17" t="inlineStr">
        <is>
          <r>
            <t xml:space="preserve">TOTAL</t>
          </r>
        </is>
      </c>
    </row>
    <row r="5862" customHeight="1" ht="38">
      <c r="A5862" s="18" t="inlineStr">
        <is>
          <r>
            <t xml:space="preserve">B.02.000.039032</t>
          </r>
        </is>
      </c>
      <c r="B5862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5862" s="18" t="inlineStr">
        <is>
          <r>
            <t xml:space="preserve">SP Obras</t>
          </r>
        </is>
      </c>
      <c r="D5862" s="18" t="inlineStr">
        <is>
          <r>
            <t xml:space="preserve">KG</t>
          </r>
        </is>
      </c>
      <c r="E5862" s="20" t="n">
        <v>0.5</v>
      </c>
      <c r="F5862" s="21" t="n">
        <v>1.75</v>
      </c>
      <c r="G5862" s="21" t="n">
        <f>ROUND(ROUND(E5862,4)*F5862,2)</f>
        <v>0.88</v>
      </c>
    </row>
    <row r="5863" customHeight="1" ht="38">
      <c r="A5863" s="18" t="inlineStr">
        <is>
          <r>
            <t xml:space="preserve">G.02.000.034523</t>
          </r>
        </is>
      </c>
      <c r="B5863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5863" s="18" t="inlineStr">
        <is>
          <r>
            <t xml:space="preserve">SP Obras</t>
          </r>
        </is>
      </c>
      <c r="D5863" s="18" t="inlineStr">
        <is>
          <r>
            <t xml:space="preserve">M2</t>
          </r>
        </is>
      </c>
      <c r="E5863" s="20" t="n">
        <v>0.188</v>
      </c>
      <c r="F5863" s="21" t="n">
        <v>98.52</v>
      </c>
      <c r="G5863" s="21" t="n">
        <f>ROUND(ROUND(E5863,4)*F5863,2)</f>
        <v>18.52</v>
      </c>
    </row>
    <row r="5864" customHeight="1" ht="15">
      <c r="A5864" s="2" t="inlineStr"/>
      <c r="B5864" s="2" t="inlineStr"/>
      <c r="C5864" s="2" t="inlineStr"/>
      <c r="D5864" s="2" t="inlineStr"/>
      <c r="E5864" s="22" t="inlineStr">
        <is>
          <r>
            <t xml:space="preserve">TOTAL Material:</t>
          </r>
        </is>
      </c>
      <c r="F5864" s="22" t="inlineStr"/>
      <c r="G5864" s="23" t="n">
        <f>SUM(G5862:G5863)</f>
        <v>19.4</v>
      </c>
    </row>
    <row r="5865" customHeight="1" ht="15">
      <c r="A5865" s="16" t="inlineStr">
        <is>
          <r>
            <t xml:space="preserve">Mão de Obra</t>
          </r>
        </is>
      </c>
      <c r="B5865" s="16" t="inlineStr"/>
      <c r="C5865" s="17" t="inlineStr">
        <is>
          <r>
            <t xml:space="preserve">FONTE</t>
          </r>
        </is>
      </c>
      <c r="D5865" s="17" t="inlineStr">
        <is>
          <r>
            <t xml:space="preserve">UNID</t>
          </r>
        </is>
      </c>
      <c r="E5865" s="17" t="inlineStr">
        <is>
          <r>
            <t xml:space="preserve">COEFICIENTE</t>
          </r>
        </is>
      </c>
      <c r="F5865" s="17" t="inlineStr">
        <is>
          <r>
            <t xml:space="preserve">PREÇO UNITÁRIO</t>
          </r>
        </is>
      </c>
      <c r="G5865" s="17" t="inlineStr">
        <is>
          <r>
            <t xml:space="preserve">TOTAL</t>
          </r>
        </is>
      </c>
    </row>
    <row r="5866" customHeight="1" ht="29">
      <c r="A5866" s="18" t="inlineStr">
        <is>
          <r>
            <t xml:space="preserve">B.01.000.010139</t>
          </r>
        </is>
      </c>
      <c r="B5866" s="19" t="inlineStr">
        <is>
          <r>
            <t xml:space="preserve">Pedreiro</t>
          </r>
        </is>
      </c>
      <c r="C5866" s="18" t="inlineStr">
        <is>
          <r>
            <t xml:space="preserve">SP Obras</t>
          </r>
        </is>
      </c>
      <c r="D5866" s="18" t="inlineStr">
        <is>
          <r>
            <t xml:space="preserve">H</t>
          </r>
        </is>
      </c>
      <c r="E5866" s="20" t="n">
        <v>0.0352</v>
      </c>
      <c r="F5866" s="21" t="n">
        <v>24.8727</v>
      </c>
      <c r="G5866" s="21" t="n">
        <f>ROUND(ROUND(E5866,4)*F5866,2)</f>
        <v>0.88</v>
      </c>
    </row>
    <row r="5867" customHeight="1" ht="29">
      <c r="A5867" s="18" t="inlineStr">
        <is>
          <r>
            <t xml:space="preserve">B.01.000.010146</t>
          </r>
        </is>
      </c>
      <c r="B5867" s="19" t="inlineStr">
        <is>
          <r>
            <t xml:space="preserve">Servente</t>
          </r>
        </is>
      </c>
      <c r="C5867" s="18" t="inlineStr">
        <is>
          <r>
            <t xml:space="preserve">SP Obras</t>
          </r>
        </is>
      </c>
      <c r="D5867" s="18" t="inlineStr">
        <is>
          <r>
            <t xml:space="preserve">H</t>
          </r>
        </is>
      </c>
      <c r="E5867" s="20" t="n">
        <v>0.0176</v>
      </c>
      <c r="F5867" s="21" t="n">
        <v>20.4363</v>
      </c>
      <c r="G5867" s="21" t="n">
        <f>ROUND(ROUND(E5867,4)*F5867,2)</f>
        <v>0.36</v>
      </c>
    </row>
    <row r="5868" customHeight="1" ht="15">
      <c r="A5868" s="2" t="inlineStr"/>
      <c r="B5868" s="2" t="inlineStr"/>
      <c r="C5868" s="2" t="inlineStr"/>
      <c r="D5868" s="2" t="inlineStr"/>
      <c r="E5868" s="22" t="inlineStr">
        <is>
          <r>
            <t xml:space="preserve">TOTAL Mão de Obra:</t>
          </r>
        </is>
      </c>
      <c r="F5868" s="22" t="inlineStr"/>
      <c r="G5868" s="23" t="n">
        <f>SUM(G5866:G5867)</f>
        <v>1.24</v>
      </c>
    </row>
    <row r="5869" customHeight="1" ht="15">
      <c r="A5869" s="2" t="inlineStr"/>
      <c r="B5869" s="2" t="inlineStr"/>
      <c r="C5869" s="2" t="inlineStr"/>
      <c r="D5869" s="2" t="inlineStr"/>
      <c r="E5869" s="24" t="inlineStr">
        <is>
          <r>
            <t xml:space="preserve">VALOR:</t>
          </r>
        </is>
      </c>
      <c r="F5869" s="24" t="inlineStr"/>
      <c r="G5869" s="25" t="n">
        <f>ROUND(SUM(G5864,G5868),2)</f>
        <v>20.64</v>
      </c>
    </row>
    <row r="5870" customHeight="1" ht="10">
      <c r="A5870" s="2" t="inlineStr"/>
      <c r="B5870" s="2" t="inlineStr"/>
      <c r="C5870" s="2" t="inlineStr"/>
      <c r="D5870" s="2" t="inlineStr"/>
      <c r="E5870" s="14" t="inlineStr"/>
      <c r="F5870" s="14" t="inlineStr"/>
      <c r="G5870" s="14" t="inlineStr"/>
    </row>
    <row r="5871" customHeight="1" ht="20">
      <c r="A5871" s="15" t="inlineStr">
        <is>
          <r>
            <t xml:space="preserve">5.15.12. ​18.06.410​ Rejuntamento em placas cerâmicas com argamassa industrializada para rejunte, juntas acima de 3 até 5 mm​ (M2)</t>
          </r>
        </is>
      </c>
      <c r="B5871" s="15" t="inlineStr"/>
      <c r="C5871" s="15" t="inlineStr"/>
      <c r="D5871" s="15" t="inlineStr"/>
      <c r="E5871" s="15" t="inlineStr"/>
      <c r="F5871" s="15" t="inlineStr"/>
      <c r="G5871" s="15" t="inlineStr"/>
    </row>
    <row r="5872" customHeight="1" ht="15">
      <c r="A5872" s="16" t="inlineStr">
        <is>
          <r>
            <t xml:space="preserve">Mão de Obra</t>
          </r>
        </is>
      </c>
      <c r="B5872" s="16" t="inlineStr"/>
      <c r="C5872" s="17" t="inlineStr">
        <is>
          <r>
            <t xml:space="preserve">FONTE</t>
          </r>
        </is>
      </c>
      <c r="D5872" s="17" t="inlineStr">
        <is>
          <r>
            <t xml:space="preserve">UNID</t>
          </r>
        </is>
      </c>
      <c r="E5872" s="17" t="inlineStr">
        <is>
          <r>
            <t xml:space="preserve">COEFICIENTE</t>
          </r>
        </is>
      </c>
      <c r="F5872" s="17" t="inlineStr">
        <is>
          <r>
            <t xml:space="preserve">PREÇO UNITÁRIO</t>
          </r>
        </is>
      </c>
      <c r="G5872" s="17" t="inlineStr">
        <is>
          <r>
            <t xml:space="preserve">TOTAL</t>
          </r>
        </is>
      </c>
    </row>
    <row r="5873" customHeight="1" ht="29">
      <c r="A5873" s="18" t="inlineStr">
        <is>
          <r>
            <t xml:space="preserve">B.01.000.010139</t>
          </r>
        </is>
      </c>
      <c r="B5873" s="19" t="inlineStr">
        <is>
          <r>
            <t xml:space="preserve">Pedreiro</t>
          </r>
        </is>
      </c>
      <c r="C5873" s="18" t="inlineStr">
        <is>
          <r>
            <t xml:space="preserve">SP Obras</t>
          </r>
        </is>
      </c>
      <c r="D5873" s="18" t="inlineStr">
        <is>
          <r>
            <t xml:space="preserve">H</t>
          </r>
        </is>
      </c>
      <c r="E5873" s="20" t="n">
        <v>0.25</v>
      </c>
      <c r="F5873" s="21" t="n">
        <v>24.8727</v>
      </c>
      <c r="G5873" s="21" t="n">
        <f>ROUND(ROUND(E5873,4)*F5873,2)</f>
        <v>6.22</v>
      </c>
    </row>
    <row r="5874" customHeight="1" ht="29">
      <c r="A5874" s="18" t="inlineStr">
        <is>
          <r>
            <t xml:space="preserve">B.01.000.010146</t>
          </r>
        </is>
      </c>
      <c r="B5874" s="19" t="inlineStr">
        <is>
          <r>
            <t xml:space="preserve">Servente</t>
          </r>
        </is>
      </c>
      <c r="C5874" s="18" t="inlineStr">
        <is>
          <r>
            <t xml:space="preserve">SP Obras</t>
          </r>
        </is>
      </c>
      <c r="D5874" s="18" t="inlineStr">
        <is>
          <r>
            <t xml:space="preserve">H</t>
          </r>
        </is>
      </c>
      <c r="E5874" s="20" t="n">
        <v>0.2</v>
      </c>
      <c r="F5874" s="21" t="n">
        <v>20.4363</v>
      </c>
      <c r="G5874" s="21" t="n">
        <f>ROUND(ROUND(E5874,4)*F5874,2)</f>
        <v>4.09</v>
      </c>
    </row>
    <row r="5875" customHeight="1" ht="15">
      <c r="A5875" s="2" t="inlineStr"/>
      <c r="B5875" s="2" t="inlineStr"/>
      <c r="C5875" s="2" t="inlineStr"/>
      <c r="D5875" s="2" t="inlineStr"/>
      <c r="E5875" s="22" t="inlineStr">
        <is>
          <r>
            <t xml:space="preserve">TOTAL Mão de Obra:</t>
          </r>
        </is>
      </c>
      <c r="F5875" s="22" t="inlineStr"/>
      <c r="G5875" s="23" t="n">
        <f>SUM(G5873:G5874)</f>
        <v>10.31</v>
      </c>
    </row>
    <row r="5876" customHeight="1" ht="15">
      <c r="A5876" s="16" t="inlineStr">
        <is>
          <r>
            <t xml:space="preserve">Serviço</t>
          </r>
        </is>
      </c>
      <c r="B5876" s="16" t="inlineStr"/>
      <c r="C5876" s="17" t="inlineStr">
        <is>
          <r>
            <t xml:space="preserve">FONTE</t>
          </r>
        </is>
      </c>
      <c r="D5876" s="17" t="inlineStr">
        <is>
          <r>
            <t xml:space="preserve">UNID</t>
          </r>
        </is>
      </c>
      <c r="E5876" s="17" t="inlineStr">
        <is>
          <r>
            <t xml:space="preserve">COEFICIENTE</t>
          </r>
        </is>
      </c>
      <c r="F5876" s="17" t="inlineStr">
        <is>
          <r>
            <t xml:space="preserve">PREÇO UNITÁRIO</t>
          </r>
        </is>
      </c>
      <c r="G5876" s="17" t="inlineStr">
        <is>
          <r>
            <t xml:space="preserve">TOTAL</t>
          </r>
        </is>
      </c>
    </row>
    <row r="5877" customHeight="1" ht="29">
      <c r="A5877" s="18" t="inlineStr">
        <is>
          <r>
            <t xml:space="preserve">B.02.000.039027</t>
          </r>
        </is>
      </c>
      <c r="B5877" s="19" t="inlineStr">
        <is>
          <r>
            <t xml:space="preserve">Rejunte flexível cores diversas, para áreas interna e externa, pisos e paredes, juntas de 2 a 10 mm</t>
          </r>
        </is>
      </c>
      <c r="C5877" s="18" t="inlineStr">
        <is>
          <r>
            <t xml:space="preserve">SP Obras</t>
          </r>
        </is>
      </c>
      <c r="D5877" s="18" t="inlineStr">
        <is>
          <r>
            <t xml:space="preserve">KG</t>
          </r>
        </is>
      </c>
      <c r="E5877" s="20" t="n">
        <v>0.4</v>
      </c>
      <c r="F5877" s="21" t="n">
        <v>7.39</v>
      </c>
      <c r="G5877" s="21" t="n">
        <f>ROUND(ROUND(E5877,4)*F5877,2)</f>
        <v>2.96</v>
      </c>
    </row>
    <row r="5878" customHeight="1" ht="15">
      <c r="A5878" s="2" t="inlineStr"/>
      <c r="B5878" s="2" t="inlineStr"/>
      <c r="C5878" s="2" t="inlineStr"/>
      <c r="D5878" s="2" t="inlineStr"/>
      <c r="E5878" s="22" t="inlineStr">
        <is>
          <r>
            <t xml:space="preserve">TOTAL Serviço:</t>
          </r>
        </is>
      </c>
      <c r="F5878" s="22" t="inlineStr"/>
      <c r="G5878" s="23" t="n">
        <f>SUM(G5877:G5877)</f>
        <v>2.96</v>
      </c>
    </row>
    <row r="5879" customHeight="1" ht="15">
      <c r="A5879" s="2" t="inlineStr"/>
      <c r="B5879" s="2" t="inlineStr"/>
      <c r="C5879" s="2" t="inlineStr"/>
      <c r="D5879" s="2" t="inlineStr"/>
      <c r="E5879" s="24" t="inlineStr">
        <is>
          <r>
            <t xml:space="preserve">VALOR:</t>
          </r>
        </is>
      </c>
      <c r="F5879" s="24" t="inlineStr"/>
      <c r="G5879" s="25" t="n">
        <f>ROUND(SUM(G5875,G5878),2)</f>
        <v>13.27</v>
      </c>
    </row>
    <row r="5880" customHeight="1" ht="10">
      <c r="A5880" s="2" t="inlineStr"/>
      <c r="B5880" s="2" t="inlineStr"/>
      <c r="C5880" s="2" t="inlineStr"/>
      <c r="D5880" s="2" t="inlineStr"/>
      <c r="E5880" s="14" t="inlineStr"/>
      <c r="F5880" s="14" t="inlineStr"/>
      <c r="G5880" s="14" t="inlineStr"/>
    </row>
    <row r="5881" customHeight="1" ht="20">
      <c r="A5881" s="15" t="inlineStr">
        <is>
          <r>
            <t xml:space="preserve">5.15.13. ​18.06.510​ Rejuntamento de rodapé em placas cerâmicas com argamassa industrializada para rejunte, altura até 10 cm, juntas acima de 3 até 5 mm​ (M)</t>
          </r>
        </is>
      </c>
      <c r="B5881" s="15" t="inlineStr"/>
      <c r="C5881" s="15" t="inlineStr"/>
      <c r="D5881" s="15" t="inlineStr"/>
      <c r="E5881" s="15" t="inlineStr"/>
      <c r="F5881" s="15" t="inlineStr"/>
      <c r="G5881" s="15" t="inlineStr"/>
    </row>
    <row r="5882" customHeight="1" ht="15">
      <c r="A5882" s="16" t="inlineStr">
        <is>
          <r>
            <t xml:space="preserve">Mão de Obra</t>
          </r>
        </is>
      </c>
      <c r="B5882" s="16" t="inlineStr"/>
      <c r="C5882" s="17" t="inlineStr">
        <is>
          <r>
            <t xml:space="preserve">FONTE</t>
          </r>
        </is>
      </c>
      <c r="D5882" s="17" t="inlineStr">
        <is>
          <r>
            <t xml:space="preserve">UNID</t>
          </r>
        </is>
      </c>
      <c r="E5882" s="17" t="inlineStr">
        <is>
          <r>
            <t xml:space="preserve">COEFICIENTE</t>
          </r>
        </is>
      </c>
      <c r="F5882" s="17" t="inlineStr">
        <is>
          <r>
            <t xml:space="preserve">PREÇO UNITÁRIO</t>
          </r>
        </is>
      </c>
      <c r="G5882" s="17" t="inlineStr">
        <is>
          <r>
            <t xml:space="preserve">TOTAL</t>
          </r>
        </is>
      </c>
    </row>
    <row r="5883" customHeight="1" ht="29">
      <c r="A5883" s="18" t="inlineStr">
        <is>
          <r>
            <t xml:space="preserve">B.01.000.010139</t>
          </r>
        </is>
      </c>
      <c r="B5883" s="19" t="inlineStr">
        <is>
          <r>
            <t xml:space="preserve">Pedreiro</t>
          </r>
        </is>
      </c>
      <c r="C5883" s="18" t="inlineStr">
        <is>
          <r>
            <t xml:space="preserve">SP Obras</t>
          </r>
        </is>
      </c>
      <c r="D5883" s="18" t="inlineStr">
        <is>
          <r>
            <t xml:space="preserve">H</t>
          </r>
        </is>
      </c>
      <c r="E5883" s="20" t="n">
        <v>0.03</v>
      </c>
      <c r="F5883" s="21" t="n">
        <v>24.8727</v>
      </c>
      <c r="G5883" s="21" t="n">
        <f>ROUND(ROUND(E5883,4)*F5883,2)</f>
        <v>0.75</v>
      </c>
    </row>
    <row r="5884" customHeight="1" ht="29">
      <c r="A5884" s="18" t="inlineStr">
        <is>
          <r>
            <t xml:space="preserve">B.01.000.010146</t>
          </r>
        </is>
      </c>
      <c r="B5884" s="19" t="inlineStr">
        <is>
          <r>
            <t xml:space="preserve">Servente</t>
          </r>
        </is>
      </c>
      <c r="C5884" s="18" t="inlineStr">
        <is>
          <r>
            <t xml:space="preserve">SP Obras</t>
          </r>
        </is>
      </c>
      <c r="D5884" s="18" t="inlineStr">
        <is>
          <r>
            <t xml:space="preserve">H</t>
          </r>
        </is>
      </c>
      <c r="E5884" s="20" t="n">
        <v>0.02</v>
      </c>
      <c r="F5884" s="21" t="n">
        <v>20.4363</v>
      </c>
      <c r="G5884" s="21" t="n">
        <f>ROUND(ROUND(E5884,4)*F5884,2)</f>
        <v>0.41</v>
      </c>
    </row>
    <row r="5885" customHeight="1" ht="15">
      <c r="A5885" s="2" t="inlineStr"/>
      <c r="B5885" s="2" t="inlineStr"/>
      <c r="C5885" s="2" t="inlineStr"/>
      <c r="D5885" s="2" t="inlineStr"/>
      <c r="E5885" s="22" t="inlineStr">
        <is>
          <r>
            <t xml:space="preserve">TOTAL Mão de Obra:</t>
          </r>
        </is>
      </c>
      <c r="F5885" s="22" t="inlineStr"/>
      <c r="G5885" s="23" t="n">
        <f>SUM(G5883:G5884)</f>
        <v>1.16</v>
      </c>
    </row>
    <row r="5886" customHeight="1" ht="15">
      <c r="A5886" s="16" t="inlineStr">
        <is>
          <r>
            <t xml:space="preserve">Serviço</t>
          </r>
        </is>
      </c>
      <c r="B5886" s="16" t="inlineStr"/>
      <c r="C5886" s="17" t="inlineStr">
        <is>
          <r>
            <t xml:space="preserve">FONTE</t>
          </r>
        </is>
      </c>
      <c r="D5886" s="17" t="inlineStr">
        <is>
          <r>
            <t xml:space="preserve">UNID</t>
          </r>
        </is>
      </c>
      <c r="E5886" s="17" t="inlineStr">
        <is>
          <r>
            <t xml:space="preserve">COEFICIENTE</t>
          </r>
        </is>
      </c>
      <c r="F5886" s="17" t="inlineStr">
        <is>
          <r>
            <t xml:space="preserve">PREÇO UNITÁRIO</t>
          </r>
        </is>
      </c>
      <c r="G5886" s="17" t="inlineStr">
        <is>
          <r>
            <t xml:space="preserve">TOTAL</t>
          </r>
        </is>
      </c>
    </row>
    <row r="5887" customHeight="1" ht="29">
      <c r="A5887" s="18" t="inlineStr">
        <is>
          <r>
            <t xml:space="preserve">B.02.000.039027</t>
          </r>
        </is>
      </c>
      <c r="B5887" s="19" t="inlineStr">
        <is>
          <r>
            <t xml:space="preserve">Rejunte flexível cores diversas, para áreas interna e externa, pisos e paredes, juntas de 2 a 10 mm</t>
          </r>
        </is>
      </c>
      <c r="C5887" s="18" t="inlineStr">
        <is>
          <r>
            <t xml:space="preserve">SP Obras</t>
          </r>
        </is>
      </c>
      <c r="D5887" s="18" t="inlineStr">
        <is>
          <r>
            <t xml:space="preserve">KG</t>
          </r>
        </is>
      </c>
      <c r="E5887" s="20" t="n">
        <v>0.04</v>
      </c>
      <c r="F5887" s="21" t="n">
        <v>7.39</v>
      </c>
      <c r="G5887" s="21" t="n">
        <f>ROUND(ROUND(E5887,4)*F5887,2)</f>
        <v>0.3</v>
      </c>
    </row>
    <row r="5888" customHeight="1" ht="15">
      <c r="A5888" s="2" t="inlineStr"/>
      <c r="B5888" s="2" t="inlineStr"/>
      <c r="C5888" s="2" t="inlineStr"/>
      <c r="D5888" s="2" t="inlineStr"/>
      <c r="E5888" s="22" t="inlineStr">
        <is>
          <r>
            <t xml:space="preserve">TOTAL Serviço:</t>
          </r>
        </is>
      </c>
      <c r="F5888" s="22" t="inlineStr"/>
      <c r="G5888" s="23" t="n">
        <f>SUM(G5887:G5887)</f>
        <v>0.3</v>
      </c>
    </row>
    <row r="5889" customHeight="1" ht="15">
      <c r="A5889" s="2" t="inlineStr"/>
      <c r="B5889" s="2" t="inlineStr"/>
      <c r="C5889" s="2" t="inlineStr"/>
      <c r="D5889" s="2" t="inlineStr"/>
      <c r="E5889" s="24" t="inlineStr">
        <is>
          <r>
            <t xml:space="preserve">VALOR:</t>
          </r>
        </is>
      </c>
      <c r="F5889" s="24" t="inlineStr"/>
      <c r="G5889" s="25" t="n">
        <f>ROUND(SUM(G5885,G5888),2)</f>
        <v>1.46</v>
      </c>
    </row>
    <row r="5890" customHeight="1" ht="10">
      <c r="A5890" s="2" t="inlineStr"/>
      <c r="B5890" s="2" t="inlineStr"/>
      <c r="C5890" s="2" t="inlineStr"/>
      <c r="D5890" s="2" t="inlineStr"/>
      <c r="E5890" s="14" t="inlineStr"/>
      <c r="F5890" s="14" t="inlineStr"/>
      <c r="G5890" s="14" t="inlineStr"/>
    </row>
    <row r="5891" customHeight="1" ht="20">
      <c r="A5891" s="15" t="inlineStr">
        <is>
          <r>
            <t xml:space="preserve">5.15.14. ​18.11.032​ Revestimento em placa cerâmica esmaltada de 15x15 cm, tipo monocolor, assentado e rejuntado com argamassa industrializada​ (M2)</t>
          </r>
        </is>
      </c>
      <c r="B5891" s="15" t="inlineStr"/>
      <c r="C5891" s="15" t="inlineStr"/>
      <c r="D5891" s="15" t="inlineStr"/>
      <c r="E5891" s="15" t="inlineStr"/>
      <c r="F5891" s="15" t="inlineStr"/>
      <c r="G5891" s="15" t="inlineStr"/>
    </row>
    <row r="5892" customHeight="1" ht="15">
      <c r="A5892" s="16" t="inlineStr">
        <is>
          <r>
            <t xml:space="preserve">Material</t>
          </r>
        </is>
      </c>
      <c r="B5892" s="16" t="inlineStr"/>
      <c r="C5892" s="17" t="inlineStr">
        <is>
          <r>
            <t xml:space="preserve">FONTE</t>
          </r>
        </is>
      </c>
      <c r="D5892" s="17" t="inlineStr">
        <is>
          <r>
            <t xml:space="preserve">UNID</t>
          </r>
        </is>
      </c>
      <c r="E5892" s="17" t="inlineStr">
        <is>
          <r>
            <t xml:space="preserve">COEFICIENTE</t>
          </r>
        </is>
      </c>
      <c r="F5892" s="17" t="inlineStr">
        <is>
          <r>
            <t xml:space="preserve">PREÇO UNITÁRIO</t>
          </r>
        </is>
      </c>
      <c r="G5892" s="17" t="inlineStr">
        <is>
          <r>
            <t xml:space="preserve">TOTAL</t>
          </r>
        </is>
      </c>
    </row>
    <row r="5893" customHeight="1" ht="29">
      <c r="A5893" s="18" t="inlineStr">
        <is>
          <r>
            <t xml:space="preserve">B.02.000.039031</t>
          </r>
        </is>
      </c>
      <c r="B5893" s="19" t="inlineStr">
        <is>
          <r>
            <t xml:space="preserve">Argamassa colante industrializada para assentamento, uso interno, tipo AC-I, conforme NBR 14081</t>
          </r>
        </is>
      </c>
      <c r="C5893" s="18" t="inlineStr">
        <is>
          <r>
            <t xml:space="preserve">SP Obras</t>
          </r>
        </is>
      </c>
      <c r="D5893" s="18" t="inlineStr">
        <is>
          <r>
            <t xml:space="preserve">KG</t>
          </r>
        </is>
      </c>
      <c r="E5893" s="20" t="n">
        <v>4.4</v>
      </c>
      <c r="F5893" s="21" t="n">
        <v>0.87</v>
      </c>
      <c r="G5893" s="21" t="n">
        <f>ROUND(ROUND(E5893,4)*F5893,2)</f>
        <v>3.83</v>
      </c>
    </row>
    <row r="5894" customHeight="1" ht="29">
      <c r="A5894" s="18" t="inlineStr">
        <is>
          <r>
            <t xml:space="preserve">G.02.000.023008</t>
          </r>
        </is>
      </c>
      <c r="B5894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5894" s="18" t="inlineStr">
        <is>
          <r>
            <t xml:space="preserve">SP Obras</t>
          </r>
        </is>
      </c>
      <c r="D5894" s="18" t="inlineStr">
        <is>
          <r>
            <t xml:space="preserve">M2</t>
          </r>
        </is>
      </c>
      <c r="E5894" s="20" t="n">
        <v>1.1</v>
      </c>
      <c r="F5894" s="21" t="n">
        <v>61.89</v>
      </c>
      <c r="G5894" s="21" t="n">
        <f>ROUND(ROUND(E5894,4)*F5894,2)</f>
        <v>68.08</v>
      </c>
    </row>
    <row r="5895" customHeight="1" ht="15">
      <c r="A5895" s="2" t="inlineStr"/>
      <c r="B5895" s="2" t="inlineStr"/>
      <c r="C5895" s="2" t="inlineStr"/>
      <c r="D5895" s="2" t="inlineStr"/>
      <c r="E5895" s="22" t="inlineStr">
        <is>
          <r>
            <t xml:space="preserve">TOTAL Material:</t>
          </r>
        </is>
      </c>
      <c r="F5895" s="22" t="inlineStr"/>
      <c r="G5895" s="23" t="n">
        <f>SUM(G5893:G5894)</f>
        <v>71.91</v>
      </c>
    </row>
    <row r="5896" customHeight="1" ht="15">
      <c r="A5896" s="16" t="inlineStr">
        <is>
          <r>
            <t xml:space="preserve">Mão de Obra</t>
          </r>
        </is>
      </c>
      <c r="B5896" s="16" t="inlineStr"/>
      <c r="C5896" s="17" t="inlineStr">
        <is>
          <r>
            <t xml:space="preserve">FONTE</t>
          </r>
        </is>
      </c>
      <c r="D5896" s="17" t="inlineStr">
        <is>
          <r>
            <t xml:space="preserve">UNID</t>
          </r>
        </is>
      </c>
      <c r="E5896" s="17" t="inlineStr">
        <is>
          <r>
            <t xml:space="preserve">COEFICIENTE</t>
          </r>
        </is>
      </c>
      <c r="F5896" s="17" t="inlineStr">
        <is>
          <r>
            <t xml:space="preserve">PREÇO UNITÁRIO</t>
          </r>
        </is>
      </c>
      <c r="G5896" s="17" t="inlineStr">
        <is>
          <r>
            <t xml:space="preserve">TOTAL</t>
          </r>
        </is>
      </c>
    </row>
    <row r="5897" customHeight="1" ht="29">
      <c r="A5897" s="18" t="inlineStr">
        <is>
          <r>
            <t xml:space="preserve">B.01.000.010139</t>
          </r>
        </is>
      </c>
      <c r="B5897" s="19" t="inlineStr">
        <is>
          <r>
            <t xml:space="preserve">Pedreiro</t>
          </r>
        </is>
      </c>
      <c r="C5897" s="18" t="inlineStr">
        <is>
          <r>
            <t xml:space="preserve">SP Obras</t>
          </r>
        </is>
      </c>
      <c r="D5897" s="18" t="inlineStr">
        <is>
          <r>
            <t xml:space="preserve">H</t>
          </r>
        </is>
      </c>
      <c r="E5897" s="20" t="n">
        <v>0.6</v>
      </c>
      <c r="F5897" s="21" t="n">
        <v>24.8727</v>
      </c>
      <c r="G5897" s="21" t="n">
        <f>ROUND(ROUND(E5897,4)*F5897,2)</f>
        <v>14.92</v>
      </c>
    </row>
    <row r="5898" customHeight="1" ht="29">
      <c r="A5898" s="18" t="inlineStr">
        <is>
          <r>
            <t xml:space="preserve">B.01.000.010146</t>
          </r>
        </is>
      </c>
      <c r="B5898" s="19" t="inlineStr">
        <is>
          <r>
            <t xml:space="preserve">Servente</t>
          </r>
        </is>
      </c>
      <c r="C5898" s="18" t="inlineStr">
        <is>
          <r>
            <t xml:space="preserve">SP Obras</t>
          </r>
        </is>
      </c>
      <c r="D5898" s="18" t="inlineStr">
        <is>
          <r>
            <t xml:space="preserve">H</t>
          </r>
        </is>
      </c>
      <c r="E5898" s="20" t="n">
        <v>0.4</v>
      </c>
      <c r="F5898" s="21" t="n">
        <v>20.4363</v>
      </c>
      <c r="G5898" s="21" t="n">
        <f>ROUND(ROUND(E5898,4)*F5898,2)</f>
        <v>8.17</v>
      </c>
    </row>
    <row r="5899" customHeight="1" ht="15">
      <c r="A5899" s="2" t="inlineStr"/>
      <c r="B5899" s="2" t="inlineStr"/>
      <c r="C5899" s="2" t="inlineStr"/>
      <c r="D5899" s="2" t="inlineStr"/>
      <c r="E5899" s="22" t="inlineStr">
        <is>
          <r>
            <t xml:space="preserve">TOTAL Mão de Obra:</t>
          </r>
        </is>
      </c>
      <c r="F5899" s="22" t="inlineStr"/>
      <c r="G5899" s="23" t="n">
        <f>SUM(G5897:G5898)</f>
        <v>23.09</v>
      </c>
    </row>
    <row r="5900" customHeight="1" ht="15">
      <c r="A5900" s="16" t="inlineStr">
        <is>
          <r>
            <t xml:space="preserve">Serviço</t>
          </r>
        </is>
      </c>
      <c r="B5900" s="16" t="inlineStr"/>
      <c r="C5900" s="17" t="inlineStr">
        <is>
          <r>
            <t xml:space="preserve">FONTE</t>
          </r>
        </is>
      </c>
      <c r="D5900" s="17" t="inlineStr">
        <is>
          <r>
            <t xml:space="preserve">UNID</t>
          </r>
        </is>
      </c>
      <c r="E5900" s="17" t="inlineStr">
        <is>
          <r>
            <t xml:space="preserve">COEFICIENTE</t>
          </r>
        </is>
      </c>
      <c r="F5900" s="17" t="inlineStr">
        <is>
          <r>
            <t xml:space="preserve">PREÇO UNITÁRIO</t>
          </r>
        </is>
      </c>
      <c r="G5900" s="17" t="inlineStr">
        <is>
          <r>
            <t xml:space="preserve">TOTAL</t>
          </r>
        </is>
      </c>
    </row>
    <row r="5901" customHeight="1" ht="29">
      <c r="A5901" s="18" t="inlineStr">
        <is>
          <r>
            <t xml:space="preserve">B.02.000.039027</t>
          </r>
        </is>
      </c>
      <c r="B5901" s="19" t="inlineStr">
        <is>
          <r>
            <t xml:space="preserve">Rejunte flexível cores diversas, para áreas interna e externa, pisos e paredes, juntas de 2 a 10 mm</t>
          </r>
        </is>
      </c>
      <c r="C5901" s="18" t="inlineStr">
        <is>
          <r>
            <t xml:space="preserve">SP Obras</t>
          </r>
        </is>
      </c>
      <c r="D5901" s="18" t="inlineStr">
        <is>
          <r>
            <t xml:space="preserve">KG</t>
          </r>
        </is>
      </c>
      <c r="E5901" s="20" t="n">
        <v>0.45</v>
      </c>
      <c r="F5901" s="21" t="n">
        <v>7.39</v>
      </c>
      <c r="G5901" s="21" t="n">
        <f>ROUND(ROUND(E5901,4)*F5901,2)</f>
        <v>3.33</v>
      </c>
    </row>
    <row r="5902" customHeight="1" ht="15">
      <c r="A5902" s="2" t="inlineStr"/>
      <c r="B5902" s="2" t="inlineStr"/>
      <c r="C5902" s="2" t="inlineStr"/>
      <c r="D5902" s="2" t="inlineStr"/>
      <c r="E5902" s="22" t="inlineStr">
        <is>
          <r>
            <t xml:space="preserve">TOTAL Serviço:</t>
          </r>
        </is>
      </c>
      <c r="F5902" s="22" t="inlineStr"/>
      <c r="G5902" s="23" t="n">
        <f>SUM(G5901:G5901)</f>
        <v>3.33</v>
      </c>
    </row>
    <row r="5903" customHeight="1" ht="15">
      <c r="A5903" s="2" t="inlineStr"/>
      <c r="B5903" s="2" t="inlineStr"/>
      <c r="C5903" s="2" t="inlineStr"/>
      <c r="D5903" s="2" t="inlineStr"/>
      <c r="E5903" s="24" t="inlineStr">
        <is>
          <r>
            <t xml:space="preserve">VALOR:</t>
          </r>
        </is>
      </c>
      <c r="F5903" s="24" t="inlineStr"/>
      <c r="G5903" s="25" t="n">
        <f>ROUND(SUM(G5895,G5899,G5902),2)</f>
        <v>98.34</v>
      </c>
    </row>
    <row r="5904" customHeight="1" ht="10">
      <c r="A5904" s="2" t="inlineStr"/>
      <c r="B5904" s="2" t="inlineStr"/>
      <c r="C5904" s="2" t="inlineStr"/>
      <c r="D5904" s="2" t="inlineStr"/>
      <c r="E5904" s="14" t="inlineStr"/>
      <c r="F5904" s="14" t="inlineStr"/>
      <c r="G5904" s="14" t="inlineStr"/>
    </row>
    <row r="5905" customHeight="1" ht="20">
      <c r="A5905" s="15" t="inlineStr">
        <is>
          <r>
            <t xml:space="preserve">5.15.15. ​19.01.062​ Peitoril e/ou soleira em granito, espessura de 2 cm e largura até 20 cm, acabamento polido​ (M)</t>
          </r>
        </is>
      </c>
      <c r="B5905" s="15" t="inlineStr"/>
      <c r="C5905" s="15" t="inlineStr"/>
      <c r="D5905" s="15" t="inlineStr"/>
      <c r="E5905" s="15" t="inlineStr"/>
      <c r="F5905" s="15" t="inlineStr"/>
      <c r="G5905" s="15" t="inlineStr"/>
    </row>
    <row r="5906" customHeight="1" ht="15">
      <c r="A5906" s="16" t="inlineStr">
        <is>
          <r>
            <t xml:space="preserve">Material</t>
          </r>
        </is>
      </c>
      <c r="B5906" s="16" t="inlineStr"/>
      <c r="C5906" s="17" t="inlineStr">
        <is>
          <r>
            <t xml:space="preserve">FONTE</t>
          </r>
        </is>
      </c>
      <c r="D5906" s="17" t="inlineStr">
        <is>
          <r>
            <t xml:space="preserve">UNID</t>
          </r>
        </is>
      </c>
      <c r="E5906" s="17" t="inlineStr">
        <is>
          <r>
            <t xml:space="preserve">COEFICIENTE</t>
          </r>
        </is>
      </c>
      <c r="F5906" s="17" t="inlineStr">
        <is>
          <r>
            <t xml:space="preserve">PREÇO UNITÁRIO</t>
          </r>
        </is>
      </c>
      <c r="G5906" s="17" t="inlineStr">
        <is>
          <r>
            <t xml:space="preserve">TOTAL</t>
          </r>
        </is>
      </c>
    </row>
    <row r="5907" customHeight="1" ht="29">
      <c r="A5907" s="18" t="inlineStr">
        <is>
          <r>
            <t xml:space="preserve">B.02.000.039056</t>
          </r>
        </is>
      </c>
      <c r="B5907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5907" s="18" t="inlineStr">
        <is>
          <r>
            <t xml:space="preserve">SP Obras</t>
          </r>
        </is>
      </c>
      <c r="D5907" s="18" t="inlineStr">
        <is>
          <r>
            <t xml:space="preserve">KG</t>
          </r>
        </is>
      </c>
      <c r="E5907" s="20" t="n">
        <v>1.0</v>
      </c>
      <c r="F5907" s="21" t="n">
        <v>3.83</v>
      </c>
      <c r="G5907" s="21" t="n">
        <f>ROUND(ROUND(E5907,4)*F5907,2)</f>
        <v>3.83</v>
      </c>
    </row>
    <row r="5908" customHeight="1" ht="38">
      <c r="A5908" s="18" t="inlineStr">
        <is>
          <r>
            <t xml:space="preserve">K.02.000.032508</t>
          </r>
        </is>
      </c>
      <c r="B5908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5908" s="18" t="inlineStr">
        <is>
          <r>
            <t xml:space="preserve">SP Obras</t>
          </r>
        </is>
      </c>
      <c r="D5908" s="18" t="inlineStr">
        <is>
          <r>
            <t xml:space="preserve">M</t>
          </r>
        </is>
      </c>
      <c r="E5908" s="20" t="n">
        <v>1.05</v>
      </c>
      <c r="F5908" s="21" t="n">
        <v>151.86</v>
      </c>
      <c r="G5908" s="21" t="n">
        <f>ROUND(ROUND(E5908,4)*F5908,2)</f>
        <v>159.45</v>
      </c>
    </row>
    <row r="5909" customHeight="1" ht="15">
      <c r="A5909" s="2" t="inlineStr"/>
      <c r="B5909" s="2" t="inlineStr"/>
      <c r="C5909" s="2" t="inlineStr"/>
      <c r="D5909" s="2" t="inlineStr"/>
      <c r="E5909" s="22" t="inlineStr">
        <is>
          <r>
            <t xml:space="preserve">TOTAL Material:</t>
          </r>
        </is>
      </c>
      <c r="F5909" s="22" t="inlineStr"/>
      <c r="G5909" s="23" t="n">
        <f>SUM(G5907:G5908)</f>
        <v>163.28</v>
      </c>
    </row>
    <row r="5910" customHeight="1" ht="15">
      <c r="A5910" s="16" t="inlineStr">
        <is>
          <r>
            <t xml:space="preserve">Mão de Obra</t>
          </r>
        </is>
      </c>
      <c r="B5910" s="16" t="inlineStr"/>
      <c r="C5910" s="17" t="inlineStr">
        <is>
          <r>
            <t xml:space="preserve">FONTE</t>
          </r>
        </is>
      </c>
      <c r="D5910" s="17" t="inlineStr">
        <is>
          <r>
            <t xml:space="preserve">UNID</t>
          </r>
        </is>
      </c>
      <c r="E5910" s="17" t="inlineStr">
        <is>
          <r>
            <t xml:space="preserve">COEFICIENTE</t>
          </r>
        </is>
      </c>
      <c r="F5910" s="17" t="inlineStr">
        <is>
          <r>
            <t xml:space="preserve">PREÇO UNITÁRIO</t>
          </r>
        </is>
      </c>
      <c r="G5910" s="17" t="inlineStr">
        <is>
          <r>
            <t xml:space="preserve">TOTAL</t>
          </r>
        </is>
      </c>
    </row>
    <row r="5911" customHeight="1" ht="29">
      <c r="A5911" s="18" t="inlineStr">
        <is>
          <r>
            <t xml:space="preserve">B.01.000.010124</t>
          </r>
        </is>
      </c>
      <c r="B5911" s="19" t="inlineStr">
        <is>
          <r>
            <t xml:space="preserve">Graniteiro</t>
          </r>
        </is>
      </c>
      <c r="C5911" s="18" t="inlineStr">
        <is>
          <r>
            <t xml:space="preserve">SP Obras</t>
          </r>
        </is>
      </c>
      <c r="D5911" s="18" t="inlineStr">
        <is>
          <r>
            <t xml:space="preserve">H</t>
          </r>
        </is>
      </c>
      <c r="E5911" s="20" t="n">
        <v>0.27</v>
      </c>
      <c r="F5911" s="21" t="n">
        <v>29.8021</v>
      </c>
      <c r="G5911" s="21" t="n">
        <f>ROUND(ROUND(E5911,4)*F5911,2)</f>
        <v>8.05</v>
      </c>
    </row>
    <row r="5912" customHeight="1" ht="29">
      <c r="A5912" s="18" t="inlineStr">
        <is>
          <r>
            <t xml:space="preserve">B.01.000.010146</t>
          </r>
        </is>
      </c>
      <c r="B5912" s="19" t="inlineStr">
        <is>
          <r>
            <t xml:space="preserve">Servente</t>
          </r>
        </is>
      </c>
      <c r="C5912" s="18" t="inlineStr">
        <is>
          <r>
            <t xml:space="preserve">SP Obras</t>
          </r>
        </is>
      </c>
      <c r="D5912" s="18" t="inlineStr">
        <is>
          <r>
            <t xml:space="preserve">H</t>
          </r>
        </is>
      </c>
      <c r="E5912" s="20" t="n">
        <v>0.27</v>
      </c>
      <c r="F5912" s="21" t="n">
        <v>20.4363</v>
      </c>
      <c r="G5912" s="21" t="n">
        <f>ROUND(ROUND(E5912,4)*F5912,2)</f>
        <v>5.52</v>
      </c>
    </row>
    <row r="5913" customHeight="1" ht="15">
      <c r="A5913" s="2" t="inlineStr"/>
      <c r="B5913" s="2" t="inlineStr"/>
      <c r="C5913" s="2" t="inlineStr"/>
      <c r="D5913" s="2" t="inlineStr"/>
      <c r="E5913" s="22" t="inlineStr">
        <is>
          <r>
            <t xml:space="preserve">TOTAL Mão de Obra:</t>
          </r>
        </is>
      </c>
      <c r="F5913" s="22" t="inlineStr"/>
      <c r="G5913" s="23" t="n">
        <f>SUM(G5911:G5912)</f>
        <v>13.57</v>
      </c>
    </row>
    <row r="5914" customHeight="1" ht="15">
      <c r="A5914" s="16" t="inlineStr">
        <is>
          <r>
            <t xml:space="preserve">Serviço</t>
          </r>
        </is>
      </c>
      <c r="B5914" s="16" t="inlineStr"/>
      <c r="C5914" s="17" t="inlineStr">
        <is>
          <r>
            <t xml:space="preserve">FONTE</t>
          </r>
        </is>
      </c>
      <c r="D5914" s="17" t="inlineStr">
        <is>
          <r>
            <t xml:space="preserve">UNID</t>
          </r>
        </is>
      </c>
      <c r="E5914" s="17" t="inlineStr">
        <is>
          <r>
            <t xml:space="preserve">COEFICIENTE</t>
          </r>
        </is>
      </c>
      <c r="F5914" s="17" t="inlineStr">
        <is>
          <r>
            <t xml:space="preserve">PREÇO UNITÁRIO</t>
          </r>
        </is>
      </c>
      <c r="G5914" s="17" t="inlineStr">
        <is>
          <r>
            <t xml:space="preserve">TOTAL</t>
          </r>
        </is>
      </c>
    </row>
    <row r="5915" customHeight="1" ht="29">
      <c r="A5915" s="18" t="inlineStr">
        <is>
          <r>
            <t xml:space="preserve">B.02.000.039027</t>
          </r>
        </is>
      </c>
      <c r="B5915" s="19" t="inlineStr">
        <is>
          <r>
            <t xml:space="preserve">Rejunte flexível cores diversas, para áreas interna e externa, pisos e paredes, juntas de 2 a 10 mm</t>
          </r>
        </is>
      </c>
      <c r="C5915" s="18" t="inlineStr">
        <is>
          <r>
            <t xml:space="preserve">SP Obras</t>
          </r>
        </is>
      </c>
      <c r="D5915" s="18" t="inlineStr">
        <is>
          <r>
            <t xml:space="preserve">KG</t>
          </r>
        </is>
      </c>
      <c r="E5915" s="20" t="n">
        <v>0.162</v>
      </c>
      <c r="F5915" s="21" t="n">
        <v>7.39</v>
      </c>
      <c r="G5915" s="21" t="n">
        <f>ROUND(ROUND(E5915,4)*F5915,2)</f>
        <v>1.2</v>
      </c>
    </row>
    <row r="5916" customHeight="1" ht="15">
      <c r="A5916" s="2" t="inlineStr"/>
      <c r="B5916" s="2" t="inlineStr"/>
      <c r="C5916" s="2" t="inlineStr"/>
      <c r="D5916" s="2" t="inlineStr"/>
      <c r="E5916" s="22" t="inlineStr">
        <is>
          <r>
            <t xml:space="preserve">TOTAL Serviço:</t>
          </r>
        </is>
      </c>
      <c r="F5916" s="22" t="inlineStr"/>
      <c r="G5916" s="23" t="n">
        <f>SUM(G5915:G5915)</f>
        <v>1.2</v>
      </c>
    </row>
    <row r="5917" customHeight="1" ht="15">
      <c r="A5917" s="2" t="inlineStr"/>
      <c r="B5917" s="2" t="inlineStr"/>
      <c r="C5917" s="2" t="inlineStr"/>
      <c r="D5917" s="2" t="inlineStr"/>
      <c r="E5917" s="24" t="inlineStr">
        <is>
          <r>
            <t xml:space="preserve">VALOR:</t>
          </r>
        </is>
      </c>
      <c r="F5917" s="24" t="inlineStr"/>
      <c r="G5917" s="25" t="n">
        <f>ROUND(SUM(G5909,G5913,G5916),2)</f>
        <v>178.05</v>
      </c>
    </row>
    <row r="5918" customHeight="1" ht="10">
      <c r="A5918" s="2" t="inlineStr"/>
      <c r="B5918" s="2" t="inlineStr"/>
      <c r="C5918" s="2" t="inlineStr"/>
      <c r="D5918" s="2" t="inlineStr"/>
      <c r="E5918" s="14" t="inlineStr"/>
      <c r="F5918" s="14" t="inlineStr"/>
      <c r="G5918" s="14" t="inlineStr"/>
    </row>
    <row r="5919" customHeight="1" ht="20">
      <c r="A5919" s="15" t="inlineStr">
        <is>
          <r>
            <t xml:space="preserve">5.15.16. ​23.20.330​ Folha de porta lisa comum - 80 x 210 cm​ (UN)</t>
          </r>
        </is>
      </c>
      <c r="B5919" s="15" t="inlineStr"/>
      <c r="C5919" s="15" t="inlineStr"/>
      <c r="D5919" s="15" t="inlineStr"/>
      <c r="E5919" s="15" t="inlineStr"/>
      <c r="F5919" s="15" t="inlineStr"/>
      <c r="G5919" s="15" t="inlineStr"/>
    </row>
    <row r="5920" customHeight="1" ht="15">
      <c r="A5920" s="16" t="inlineStr">
        <is>
          <r>
            <t xml:space="preserve">Material</t>
          </r>
        </is>
      </c>
      <c r="B5920" s="16" t="inlineStr"/>
      <c r="C5920" s="17" t="inlineStr">
        <is>
          <r>
            <t xml:space="preserve">FONTE</t>
          </r>
        </is>
      </c>
      <c r="D5920" s="17" t="inlineStr">
        <is>
          <r>
            <t xml:space="preserve">UNID</t>
          </r>
        </is>
      </c>
      <c r="E5920" s="17" t="inlineStr">
        <is>
          <r>
            <t xml:space="preserve">COEFICIENTE</t>
          </r>
        </is>
      </c>
      <c r="F5920" s="17" t="inlineStr">
        <is>
          <r>
            <t xml:space="preserve">PREÇO UNITÁRIO</t>
          </r>
        </is>
      </c>
      <c r="G5920" s="17" t="inlineStr">
        <is>
          <r>
            <t xml:space="preserve">TOTAL</t>
          </r>
        </is>
      </c>
    </row>
    <row r="5921" customHeight="1" ht="29">
      <c r="A5921" s="18" t="inlineStr">
        <is>
          <r>
            <t xml:space="preserve">D.04.000.030223</t>
          </r>
        </is>
      </c>
      <c r="B5921" s="19" t="inlineStr">
        <is>
          <r>
            <t xml:space="preserve">Folha de porta lisa em madeira sarrafeada para pintura 82x210cm</t>
          </r>
        </is>
      </c>
      <c r="C5921" s="18" t="inlineStr">
        <is>
          <r>
            <t xml:space="preserve">SP Obras</t>
          </r>
        </is>
      </c>
      <c r="D5921" s="18" t="inlineStr">
        <is>
          <r>
            <t xml:space="preserve">UN</t>
          </r>
        </is>
      </c>
      <c r="E5921" s="20" t="n">
        <v>1.0</v>
      </c>
      <c r="F5921" s="21" t="n">
        <v>239.73</v>
      </c>
      <c r="G5921" s="21" t="n">
        <f>ROUND(ROUND(E5921,4)*F5921,2)</f>
        <v>239.73</v>
      </c>
    </row>
    <row r="5922" customHeight="1" ht="15">
      <c r="A5922" s="2" t="inlineStr"/>
      <c r="B5922" s="2" t="inlineStr"/>
      <c r="C5922" s="2" t="inlineStr"/>
      <c r="D5922" s="2" t="inlineStr"/>
      <c r="E5922" s="22" t="inlineStr">
        <is>
          <r>
            <t xml:space="preserve">TOTAL Material:</t>
          </r>
        </is>
      </c>
      <c r="F5922" s="22" t="inlineStr"/>
      <c r="G5922" s="23" t="n">
        <f>SUM(G5921:G5921)</f>
        <v>239.73</v>
      </c>
    </row>
    <row r="5923" customHeight="1" ht="15">
      <c r="A5923" s="16" t="inlineStr">
        <is>
          <r>
            <t xml:space="preserve">Mão de Obra</t>
          </r>
        </is>
      </c>
      <c r="B5923" s="16" t="inlineStr"/>
      <c r="C5923" s="17" t="inlineStr">
        <is>
          <r>
            <t xml:space="preserve">FONTE</t>
          </r>
        </is>
      </c>
      <c r="D5923" s="17" t="inlineStr">
        <is>
          <r>
            <t xml:space="preserve">UNID</t>
          </r>
        </is>
      </c>
      <c r="E5923" s="17" t="inlineStr">
        <is>
          <r>
            <t xml:space="preserve">COEFICIENTE</t>
          </r>
        </is>
      </c>
      <c r="F5923" s="17" t="inlineStr">
        <is>
          <r>
            <t xml:space="preserve">PREÇO UNITÁRIO</t>
          </r>
        </is>
      </c>
      <c r="G5923" s="17" t="inlineStr">
        <is>
          <r>
            <t xml:space="preserve">TOTAL</t>
          </r>
        </is>
      </c>
    </row>
    <row r="5924" customHeight="1" ht="29">
      <c r="A5924" s="18" t="inlineStr">
        <is>
          <r>
            <t xml:space="preserve">B.01.000.010112</t>
          </r>
        </is>
      </c>
      <c r="B5924" s="19" t="inlineStr">
        <is>
          <r>
            <t xml:space="preserve">Ajudante de carpinteiro</t>
          </r>
        </is>
      </c>
      <c r="C5924" s="18" t="inlineStr">
        <is>
          <r>
            <t xml:space="preserve">SP Obras</t>
          </r>
        </is>
      </c>
      <c r="D5924" s="18" t="inlineStr">
        <is>
          <r>
            <t xml:space="preserve">H</t>
          </r>
        </is>
      </c>
      <c r="E5924" s="20" t="n">
        <v>1.5</v>
      </c>
      <c r="F5924" s="21" t="n">
        <v>20.4363</v>
      </c>
      <c r="G5924" s="21" t="n">
        <f>ROUND(ROUND(E5924,4)*F5924,2)</f>
        <v>30.65</v>
      </c>
    </row>
    <row r="5925" customHeight="1" ht="29">
      <c r="A5925" s="18" t="inlineStr">
        <is>
          <r>
            <t xml:space="preserve">B.01.000.010111</t>
          </r>
        </is>
      </c>
      <c r="B5925" s="19" t="inlineStr">
        <is>
          <r>
            <t xml:space="preserve">Carpinteiro</t>
          </r>
        </is>
      </c>
      <c r="C5925" s="18" t="inlineStr">
        <is>
          <r>
            <t xml:space="preserve">SP Obras</t>
          </r>
        </is>
      </c>
      <c r="D5925" s="18" t="inlineStr">
        <is>
          <r>
            <t xml:space="preserve">H</t>
          </r>
        </is>
      </c>
      <c r="E5925" s="20" t="n">
        <v>1.5</v>
      </c>
      <c r="F5925" s="21" t="n">
        <v>24.8727</v>
      </c>
      <c r="G5925" s="21" t="n">
        <f>ROUND(ROUND(E5925,4)*F5925,2)</f>
        <v>37.31</v>
      </c>
    </row>
    <row r="5926" customHeight="1" ht="15">
      <c r="A5926" s="2" t="inlineStr"/>
      <c r="B5926" s="2" t="inlineStr"/>
      <c r="C5926" s="2" t="inlineStr"/>
      <c r="D5926" s="2" t="inlineStr"/>
      <c r="E5926" s="22" t="inlineStr">
        <is>
          <r>
            <t xml:space="preserve">TOTAL Mão de Obra:</t>
          </r>
        </is>
      </c>
      <c r="F5926" s="22" t="inlineStr"/>
      <c r="G5926" s="23" t="n">
        <f>SUM(G5924:G5925)</f>
        <v>67.96</v>
      </c>
    </row>
    <row r="5927" customHeight="1" ht="15">
      <c r="A5927" s="2" t="inlineStr"/>
      <c r="B5927" s="2" t="inlineStr"/>
      <c r="C5927" s="2" t="inlineStr"/>
      <c r="D5927" s="2" t="inlineStr"/>
      <c r="E5927" s="24" t="inlineStr">
        <is>
          <r>
            <t xml:space="preserve">VALOR:</t>
          </r>
        </is>
      </c>
      <c r="F5927" s="24" t="inlineStr"/>
      <c r="G5927" s="25" t="n">
        <f>ROUND(SUM(G5922,G5926),2)</f>
        <v>307.7</v>
      </c>
    </row>
    <row r="5928" customHeight="1" ht="10">
      <c r="A5928" s="2" t="inlineStr"/>
      <c r="B5928" s="2" t="inlineStr"/>
      <c r="C5928" s="2" t="inlineStr"/>
      <c r="D5928" s="2" t="inlineStr"/>
      <c r="E5928" s="14" t="inlineStr"/>
      <c r="F5928" s="14" t="inlineStr"/>
      <c r="G5928" s="14" t="inlineStr"/>
    </row>
    <row r="5929" customHeight="1" ht="20">
      <c r="A5929" s="15" t="inlineStr">
        <is>
          <r>
            <t xml:space="preserve">5.15.17. ​25.02.211​ Porta veneziana de abrir em alumínio - cor branca​ (M2)</t>
          </r>
        </is>
      </c>
      <c r="B5929" s="15" t="inlineStr"/>
      <c r="C5929" s="15" t="inlineStr"/>
      <c r="D5929" s="15" t="inlineStr"/>
      <c r="E5929" s="15" t="inlineStr"/>
      <c r="F5929" s="15" t="inlineStr"/>
      <c r="G5929" s="15" t="inlineStr"/>
    </row>
    <row r="5930" customHeight="1" ht="15">
      <c r="A5930" s="16" t="inlineStr">
        <is>
          <r>
            <t xml:space="preserve">Material</t>
          </r>
        </is>
      </c>
      <c r="B5930" s="16" t="inlineStr"/>
      <c r="C5930" s="17" t="inlineStr">
        <is>
          <r>
            <t xml:space="preserve">FONTE</t>
          </r>
        </is>
      </c>
      <c r="D5930" s="17" t="inlineStr">
        <is>
          <r>
            <t xml:space="preserve">UNID</t>
          </r>
        </is>
      </c>
      <c r="E5930" s="17" t="inlineStr">
        <is>
          <r>
            <t xml:space="preserve">COEFICIENTE</t>
          </r>
        </is>
      </c>
      <c r="F5930" s="17" t="inlineStr">
        <is>
          <r>
            <t xml:space="preserve">PREÇO UNITÁRIO</t>
          </r>
        </is>
      </c>
      <c r="G5930" s="17" t="inlineStr">
        <is>
          <r>
            <t xml:space="preserve">TOTAL</t>
          </r>
        </is>
      </c>
    </row>
    <row r="5931" customHeight="1" ht="29">
      <c r="A5931" s="18" t="inlineStr">
        <is>
          <r>
            <t xml:space="preserve">B.04.000.020503</t>
          </r>
        </is>
      </c>
      <c r="B5931" s="19" t="inlineStr">
        <is>
          <r>
            <t xml:space="preserve">Areia média lavada (a granel caçamba fechada)</t>
          </r>
        </is>
      </c>
      <c r="C5931" s="18" t="inlineStr">
        <is>
          <r>
            <t xml:space="preserve">SP Obras</t>
          </r>
        </is>
      </c>
      <c r="D5931" s="18" t="inlineStr">
        <is>
          <r>
            <t xml:space="preserve">M3</t>
          </r>
        </is>
      </c>
      <c r="E5931" s="20" t="n">
        <v>0.0072</v>
      </c>
      <c r="F5931" s="21" t="n">
        <v>170.0</v>
      </c>
      <c r="G5931" s="21" t="n">
        <f>ROUND(ROUND(E5931,4)*F5931,2)</f>
        <v>1.22</v>
      </c>
    </row>
    <row r="5932" customHeight="1" ht="29">
      <c r="A5932" s="18" t="inlineStr">
        <is>
          <r>
            <t xml:space="preserve">B.02.000.020508</t>
          </r>
        </is>
      </c>
      <c r="B5932" s="19" t="inlineStr">
        <is>
          <r>
            <t xml:space="preserve">Cimento CPII-E-32 (sacos de 50 kg)</t>
          </r>
        </is>
      </c>
      <c r="C5932" s="18" t="inlineStr">
        <is>
          <r>
            <t xml:space="preserve">SP Obras</t>
          </r>
        </is>
      </c>
      <c r="D5932" s="18" t="inlineStr">
        <is>
          <r>
            <t xml:space="preserve">KG</t>
          </r>
        </is>
      </c>
      <c r="E5932" s="20" t="n">
        <v>2.03</v>
      </c>
      <c r="F5932" s="21" t="n">
        <v>0.65</v>
      </c>
      <c r="G5932" s="21" t="n">
        <f>ROUND(ROUND(E5932,4)*F5932,2)</f>
        <v>1.32</v>
      </c>
    </row>
    <row r="5933" customHeight="1" ht="29">
      <c r="A5933" s="18" t="inlineStr">
        <is>
          <r>
            <t xml:space="preserve">H.05.000.032421</t>
          </r>
        </is>
      </c>
      <c r="B5933" s="19" t="inlineStr">
        <is>
          <r>
            <t xml:space="preserve">Porta tipo veneziana de abrir em alumínio, cor branca, com pintura eletrostática a pó; ref. Sasazaki, Ebel, Brimak ou equivalente, linha comercial</t>
          </r>
        </is>
      </c>
      <c r="C5933" s="18" t="inlineStr">
        <is>
          <r>
            <t xml:space="preserve">SP Obras</t>
          </r>
        </is>
      </c>
      <c r="D5933" s="18" t="inlineStr">
        <is>
          <r>
            <t xml:space="preserve">M2</t>
          </r>
        </is>
      </c>
      <c r="E5933" s="20" t="n">
        <v>1.0</v>
      </c>
      <c r="F5933" s="21" t="n">
        <v>557.04</v>
      </c>
      <c r="G5933" s="21" t="n">
        <f>ROUND(ROUND(E5933,4)*F5933,2)</f>
        <v>557.04</v>
      </c>
    </row>
    <row r="5934" customHeight="1" ht="15">
      <c r="A5934" s="2" t="inlineStr"/>
      <c r="B5934" s="2" t="inlineStr"/>
      <c r="C5934" s="2" t="inlineStr"/>
      <c r="D5934" s="2" t="inlineStr"/>
      <c r="E5934" s="22" t="inlineStr">
        <is>
          <r>
            <t xml:space="preserve">TOTAL Material:</t>
          </r>
        </is>
      </c>
      <c r="F5934" s="22" t="inlineStr"/>
      <c r="G5934" s="23" t="n">
        <f>SUM(G5931:G5933)</f>
        <v>559.58</v>
      </c>
    </row>
    <row r="5935" customHeight="1" ht="15">
      <c r="A5935" s="16" t="inlineStr">
        <is>
          <r>
            <t xml:space="preserve">Mão de Obra</t>
          </r>
        </is>
      </c>
      <c r="B5935" s="16" t="inlineStr"/>
      <c r="C5935" s="17" t="inlineStr">
        <is>
          <r>
            <t xml:space="preserve">FONTE</t>
          </r>
        </is>
      </c>
      <c r="D5935" s="17" t="inlineStr">
        <is>
          <r>
            <t xml:space="preserve">UNID</t>
          </r>
        </is>
      </c>
      <c r="E5935" s="17" t="inlineStr">
        <is>
          <r>
            <t xml:space="preserve">COEFICIENTE</t>
          </r>
        </is>
      </c>
      <c r="F5935" s="17" t="inlineStr">
        <is>
          <r>
            <t xml:space="preserve">PREÇO UNITÁRIO</t>
          </r>
        </is>
      </c>
      <c r="G5935" s="17" t="inlineStr">
        <is>
          <r>
            <t xml:space="preserve">TOTAL</t>
          </r>
        </is>
      </c>
    </row>
    <row r="5936" customHeight="1" ht="29">
      <c r="A5936" s="18" t="inlineStr">
        <is>
          <r>
            <t xml:space="preserve">B.01.000.010139</t>
          </r>
        </is>
      </c>
      <c r="B5936" s="19" t="inlineStr">
        <is>
          <r>
            <t xml:space="preserve">Pedreiro</t>
          </r>
        </is>
      </c>
      <c r="C5936" s="18" t="inlineStr">
        <is>
          <r>
            <t xml:space="preserve">SP Obras</t>
          </r>
        </is>
      </c>
      <c r="D5936" s="18" t="inlineStr">
        <is>
          <r>
            <t xml:space="preserve">H</t>
          </r>
        </is>
      </c>
      <c r="E5936" s="20" t="n">
        <v>3.0</v>
      </c>
      <c r="F5936" s="21" t="n">
        <v>24.8727</v>
      </c>
      <c r="G5936" s="21" t="n">
        <f>ROUND(ROUND(E5936,4)*F5936,2)</f>
        <v>74.62</v>
      </c>
    </row>
    <row r="5937" customHeight="1" ht="29">
      <c r="A5937" s="18" t="inlineStr">
        <is>
          <r>
            <t xml:space="preserve">B.01.000.010146</t>
          </r>
        </is>
      </c>
      <c r="B5937" s="19" t="inlineStr">
        <is>
          <r>
            <t xml:space="preserve">Servente</t>
          </r>
        </is>
      </c>
      <c r="C5937" s="18" t="inlineStr">
        <is>
          <r>
            <t xml:space="preserve">SP Obras</t>
          </r>
        </is>
      </c>
      <c r="D5937" s="18" t="inlineStr">
        <is>
          <r>
            <t xml:space="preserve">H</t>
          </r>
        </is>
      </c>
      <c r="E5937" s="20" t="n">
        <v>3.0</v>
      </c>
      <c r="F5937" s="21" t="n">
        <v>20.4363</v>
      </c>
      <c r="G5937" s="21" t="n">
        <f>ROUND(ROUND(E5937,4)*F5937,2)</f>
        <v>61.31</v>
      </c>
    </row>
    <row r="5938" customHeight="1" ht="15">
      <c r="A5938" s="2" t="inlineStr"/>
      <c r="B5938" s="2" t="inlineStr"/>
      <c r="C5938" s="2" t="inlineStr"/>
      <c r="D5938" s="2" t="inlineStr"/>
      <c r="E5938" s="22" t="inlineStr">
        <is>
          <r>
            <t xml:space="preserve">TOTAL Mão de Obra:</t>
          </r>
        </is>
      </c>
      <c r="F5938" s="22" t="inlineStr"/>
      <c r="G5938" s="23" t="n">
        <f>SUM(G5936:G5937)</f>
        <v>135.93</v>
      </c>
    </row>
    <row r="5939" customHeight="1" ht="15">
      <c r="A5939" s="2" t="inlineStr"/>
      <c r="B5939" s="2" t="inlineStr"/>
      <c r="C5939" s="2" t="inlineStr"/>
      <c r="D5939" s="2" t="inlineStr"/>
      <c r="E5939" s="24" t="inlineStr">
        <is>
          <r>
            <t xml:space="preserve">VALOR:</t>
          </r>
        </is>
      </c>
      <c r="F5939" s="24" t="inlineStr"/>
      <c r="G5939" s="25" t="n">
        <f>ROUND(SUM(G5934,G5938),2)</f>
        <v>695.51</v>
      </c>
    </row>
    <row r="5940" customHeight="1" ht="10">
      <c r="A5940" s="2" t="inlineStr"/>
      <c r="B5940" s="2" t="inlineStr"/>
      <c r="C5940" s="2" t="inlineStr"/>
      <c r="D5940" s="2" t="inlineStr"/>
      <c r="E5940" s="14" t="inlineStr"/>
      <c r="F5940" s="14" t="inlineStr"/>
      <c r="G5940" s="14" t="inlineStr"/>
    </row>
    <row r="5941" customHeight="1" ht="20">
      <c r="A5941" s="15" t="inlineStr">
        <is>
          <r>
            <t xml:space="preserve">5.15.18. ​26.04.030​ Espelho comum de 3 mm com moldura em alumínio​ (M2)</t>
          </r>
        </is>
      </c>
      <c r="B5941" s="15" t="inlineStr"/>
      <c r="C5941" s="15" t="inlineStr"/>
      <c r="D5941" s="15" t="inlineStr"/>
      <c r="E5941" s="15" t="inlineStr"/>
      <c r="F5941" s="15" t="inlineStr"/>
      <c r="G5941" s="15" t="inlineStr"/>
    </row>
    <row r="5942" customHeight="1" ht="15">
      <c r="A5942" s="16" t="inlineStr">
        <is>
          <r>
            <t xml:space="preserve">Material</t>
          </r>
        </is>
      </c>
      <c r="B5942" s="16" t="inlineStr"/>
      <c r="C5942" s="17" t="inlineStr">
        <is>
          <r>
            <t xml:space="preserve">FONTE</t>
          </r>
        </is>
      </c>
      <c r="D5942" s="17" t="inlineStr">
        <is>
          <r>
            <t xml:space="preserve">UNID</t>
          </r>
        </is>
      </c>
      <c r="E5942" s="17" t="inlineStr">
        <is>
          <r>
            <t xml:space="preserve">COEFICIENTE</t>
          </r>
        </is>
      </c>
      <c r="F5942" s="17" t="inlineStr">
        <is>
          <r>
            <t xml:space="preserve">PREÇO UNITÁRIO</t>
          </r>
        </is>
      </c>
      <c r="G5942" s="17" t="inlineStr">
        <is>
          <r>
            <t xml:space="preserve">TOTAL</t>
          </r>
        </is>
      </c>
    </row>
    <row r="5943" customHeight="1" ht="29">
      <c r="A5943" s="18" t="inlineStr">
        <is>
          <r>
            <t xml:space="preserve">H.07.000.037011</t>
          </r>
        </is>
      </c>
      <c r="B5943" s="19" t="inlineStr">
        <is>
          <r>
            <t xml:space="preserve">Espelho comum com espessura de 3mm, com moldura em perfil de alumínio de 1cm, fundo em chapa compensada com 3 mm de espessura</t>
          </r>
        </is>
      </c>
      <c r="C5943" s="18" t="inlineStr">
        <is>
          <r>
            <t xml:space="preserve">SP Obras</t>
          </r>
        </is>
      </c>
      <c r="D5943" s="18" t="inlineStr">
        <is>
          <r>
            <t xml:space="preserve">M2</t>
          </r>
        </is>
      </c>
      <c r="E5943" s="20" t="n">
        <v>1.0</v>
      </c>
      <c r="F5943" s="21" t="n">
        <v>943.67</v>
      </c>
      <c r="G5943" s="21" t="n">
        <f>ROUND(ROUND(E5943,4)*F5943,2)</f>
        <v>943.67</v>
      </c>
    </row>
    <row r="5944" customHeight="1" ht="29">
      <c r="A5944" s="18" t="inlineStr">
        <is>
          <r>
            <t xml:space="preserve">E.03.000.026548</t>
          </r>
        </is>
      </c>
      <c r="B5944" s="19" t="inlineStr">
        <is>
          <r>
            <t xml:space="preserve">Parafuso cabeça chata com bucha plástica de 8 mm - 5,5 x 50 mm</t>
          </r>
        </is>
      </c>
      <c r="C5944" s="18" t="inlineStr">
        <is>
          <r>
            <t xml:space="preserve">SP Obras</t>
          </r>
        </is>
      </c>
      <c r="D5944" s="18" t="inlineStr">
        <is>
          <r>
            <t xml:space="preserve">UN</t>
          </r>
        </is>
      </c>
      <c r="E5944" s="20" t="n">
        <v>2.0</v>
      </c>
      <c r="F5944" s="21" t="n">
        <v>0.44</v>
      </c>
      <c r="G5944" s="21" t="n">
        <f>ROUND(ROUND(E5944,4)*F5944,2)</f>
        <v>0.88</v>
      </c>
    </row>
    <row r="5945" customHeight="1" ht="15">
      <c r="A5945" s="2" t="inlineStr"/>
      <c r="B5945" s="2" t="inlineStr"/>
      <c r="C5945" s="2" t="inlineStr"/>
      <c r="D5945" s="2" t="inlineStr"/>
      <c r="E5945" s="22" t="inlineStr">
        <is>
          <r>
            <t xml:space="preserve">TOTAL Material:</t>
          </r>
        </is>
      </c>
      <c r="F5945" s="22" t="inlineStr"/>
      <c r="G5945" s="23" t="n">
        <f>SUM(G5943:G5944)</f>
        <v>944.55</v>
      </c>
    </row>
    <row r="5946" customHeight="1" ht="15">
      <c r="A5946" s="16" t="inlineStr">
        <is>
          <r>
            <t xml:space="preserve">Mão de Obra</t>
          </r>
        </is>
      </c>
      <c r="B5946" s="16" t="inlineStr"/>
      <c r="C5946" s="17" t="inlineStr">
        <is>
          <r>
            <t xml:space="preserve">FONTE</t>
          </r>
        </is>
      </c>
      <c r="D5946" s="17" t="inlineStr">
        <is>
          <r>
            <t xml:space="preserve">UNID</t>
          </r>
        </is>
      </c>
      <c r="E5946" s="17" t="inlineStr">
        <is>
          <r>
            <t xml:space="preserve">COEFICIENTE</t>
          </r>
        </is>
      </c>
      <c r="F5946" s="17" t="inlineStr">
        <is>
          <r>
            <t xml:space="preserve">PREÇO UNITÁRIO</t>
          </r>
        </is>
      </c>
      <c r="G5946" s="17" t="inlineStr">
        <is>
          <r>
            <t xml:space="preserve">TOTAL</t>
          </r>
        </is>
      </c>
    </row>
    <row r="5947" customHeight="1" ht="29">
      <c r="A5947" s="18" t="inlineStr">
        <is>
          <r>
            <t xml:space="preserve">B.01.000.010139</t>
          </r>
        </is>
      </c>
      <c r="B5947" s="19" t="inlineStr">
        <is>
          <r>
            <t xml:space="preserve">Pedreiro</t>
          </r>
        </is>
      </c>
      <c r="C5947" s="18" t="inlineStr">
        <is>
          <r>
            <t xml:space="preserve">SP Obras</t>
          </r>
        </is>
      </c>
      <c r="D5947" s="18" t="inlineStr">
        <is>
          <r>
            <t xml:space="preserve">H</t>
          </r>
        </is>
      </c>
      <c r="E5947" s="20" t="n">
        <v>0.5</v>
      </c>
      <c r="F5947" s="21" t="n">
        <v>24.8727</v>
      </c>
      <c r="G5947" s="21" t="n">
        <f>ROUND(ROUND(E5947,4)*F5947,2)</f>
        <v>12.44</v>
      </c>
    </row>
    <row r="5948" customHeight="1" ht="29">
      <c r="A5948" s="18" t="inlineStr">
        <is>
          <r>
            <t xml:space="preserve">B.01.000.010146</t>
          </r>
        </is>
      </c>
      <c r="B5948" s="19" t="inlineStr">
        <is>
          <r>
            <t xml:space="preserve">Servente</t>
          </r>
        </is>
      </c>
      <c r="C5948" s="18" t="inlineStr">
        <is>
          <r>
            <t xml:space="preserve">SP Obras</t>
          </r>
        </is>
      </c>
      <c r="D5948" s="18" t="inlineStr">
        <is>
          <r>
            <t xml:space="preserve">H</t>
          </r>
        </is>
      </c>
      <c r="E5948" s="20" t="n">
        <v>0.5</v>
      </c>
      <c r="F5948" s="21" t="n">
        <v>20.4363</v>
      </c>
      <c r="G5948" s="21" t="n">
        <f>ROUND(ROUND(E5948,4)*F5948,2)</f>
        <v>10.22</v>
      </c>
    </row>
    <row r="5949" customHeight="1" ht="15">
      <c r="A5949" s="2" t="inlineStr"/>
      <c r="B5949" s="2" t="inlineStr"/>
      <c r="C5949" s="2" t="inlineStr"/>
      <c r="D5949" s="2" t="inlineStr"/>
      <c r="E5949" s="22" t="inlineStr">
        <is>
          <r>
            <t xml:space="preserve">TOTAL Mão de Obra:</t>
          </r>
        </is>
      </c>
      <c r="F5949" s="22" t="inlineStr"/>
      <c r="G5949" s="23" t="n">
        <f>SUM(G5947:G5948)</f>
        <v>22.66</v>
      </c>
    </row>
    <row r="5950" customHeight="1" ht="15">
      <c r="A5950" s="2" t="inlineStr"/>
      <c r="B5950" s="2" t="inlineStr"/>
      <c r="C5950" s="2" t="inlineStr"/>
      <c r="D5950" s="2" t="inlineStr"/>
      <c r="E5950" s="24" t="inlineStr">
        <is>
          <r>
            <t xml:space="preserve">VALOR:</t>
          </r>
        </is>
      </c>
      <c r="F5950" s="24" t="inlineStr"/>
      <c r="G5950" s="25" t="n">
        <f>ROUND(SUM(G5945,G5949),2)</f>
        <v>967.21</v>
      </c>
    </row>
    <row r="5951" customHeight="1" ht="10">
      <c r="A5951" s="2" t="inlineStr"/>
      <c r="B5951" s="2" t="inlineStr"/>
      <c r="C5951" s="2" t="inlineStr"/>
      <c r="D5951" s="2" t="inlineStr"/>
      <c r="E5951" s="14" t="inlineStr"/>
      <c r="F5951" s="14" t="inlineStr"/>
      <c r="G5951" s="14" t="inlineStr"/>
    </row>
    <row r="5952" customHeight="1" ht="20">
      <c r="A5952" s="15" t="inlineStr">
        <is>
          <r>
            <t xml:space="preserve">5.15.19. ​28.01.070​ Ferragem completa para porta de box de WC tipo livre/ocupado​ (CJ)</t>
          </r>
        </is>
      </c>
      <c r="B5952" s="15" t="inlineStr"/>
      <c r="C5952" s="15" t="inlineStr"/>
      <c r="D5952" s="15" t="inlineStr"/>
      <c r="E5952" s="15" t="inlineStr"/>
      <c r="F5952" s="15" t="inlineStr"/>
      <c r="G5952" s="15" t="inlineStr"/>
    </row>
    <row r="5953" customHeight="1" ht="15">
      <c r="A5953" s="16" t="inlineStr">
        <is>
          <r>
            <t xml:space="preserve">Material</t>
          </r>
        </is>
      </c>
      <c r="B5953" s="16" t="inlineStr"/>
      <c r="C5953" s="17" t="inlineStr">
        <is>
          <r>
            <t xml:space="preserve">FONTE</t>
          </r>
        </is>
      </c>
      <c r="D5953" s="17" t="inlineStr">
        <is>
          <r>
            <t xml:space="preserve">UNID</t>
          </r>
        </is>
      </c>
      <c r="E5953" s="17" t="inlineStr">
        <is>
          <r>
            <t xml:space="preserve">COEFICIENTE</t>
          </r>
        </is>
      </c>
      <c r="F5953" s="17" t="inlineStr">
        <is>
          <r>
            <t xml:space="preserve">PREÇO UNITÁRIO</t>
          </r>
        </is>
      </c>
      <c r="G5953" s="17" t="inlineStr">
        <is>
          <r>
            <t xml:space="preserve">TOTAL</t>
          </r>
        </is>
      </c>
    </row>
    <row r="5954" customHeight="1" ht="29">
      <c r="A5954" s="18" t="inlineStr">
        <is>
          <r>
            <t xml:space="preserve">S.04.000.031731</t>
          </r>
        </is>
      </c>
      <c r="B5954" s="19" t="inlineStr">
        <is>
          <r>
            <t xml:space="preserve">Dobradiça em aço cromado com pino e bola em aço de 3 1/2´ x 3´</t>
          </r>
        </is>
      </c>
      <c r="C5954" s="18" t="inlineStr">
        <is>
          <r>
            <t xml:space="preserve">SP Obras</t>
          </r>
        </is>
      </c>
      <c r="D5954" s="18" t="inlineStr">
        <is>
          <r>
            <t xml:space="preserve">UN</t>
          </r>
        </is>
      </c>
      <c r="E5954" s="20" t="n">
        <v>3.0</v>
      </c>
      <c r="F5954" s="21" t="n">
        <v>36.65</v>
      </c>
      <c r="G5954" s="21" t="n">
        <f>ROUND(ROUND(E5954,4)*F5954,2)</f>
        <v>109.95</v>
      </c>
    </row>
    <row r="5955" customHeight="1" ht="29">
      <c r="A5955" s="18" t="inlineStr">
        <is>
          <r>
            <t xml:space="preserve">H.08.000.031715</t>
          </r>
        </is>
      </c>
      <c r="B5955" s="19" t="inlineStr">
        <is>
          <r>
            <t xml:space="preserve">Ferragem completa para porta de box de WC tipo livre/ocupado; ref. 1515/136 Arouca, 719 AZ CR La Fonte, 801 AZ CR 35mm Lockwell ou equivalente</t>
          </r>
        </is>
      </c>
      <c r="C5955" s="18" t="inlineStr">
        <is>
          <r>
            <t xml:space="preserve">SP Obras</t>
          </r>
        </is>
      </c>
      <c r="D5955" s="18" t="inlineStr">
        <is>
          <r>
            <t xml:space="preserve">UN</t>
          </r>
        </is>
      </c>
      <c r="E5955" s="20" t="n">
        <v>1.0</v>
      </c>
      <c r="F5955" s="21" t="n">
        <v>166.78</v>
      </c>
      <c r="G5955" s="21" t="n">
        <f>ROUND(ROUND(E5955,4)*F5955,2)</f>
        <v>166.78</v>
      </c>
    </row>
    <row r="5956" customHeight="1" ht="15">
      <c r="A5956" s="2" t="inlineStr"/>
      <c r="B5956" s="2" t="inlineStr"/>
      <c r="C5956" s="2" t="inlineStr"/>
      <c r="D5956" s="2" t="inlineStr"/>
      <c r="E5956" s="22" t="inlineStr">
        <is>
          <r>
            <t xml:space="preserve">TOTAL Material:</t>
          </r>
        </is>
      </c>
      <c r="F5956" s="22" t="inlineStr"/>
      <c r="G5956" s="23" t="n">
        <f>SUM(G5954:G5955)</f>
        <v>276.73</v>
      </c>
    </row>
    <row r="5957" customHeight="1" ht="15">
      <c r="A5957" s="16" t="inlineStr">
        <is>
          <r>
            <t xml:space="preserve">Mão de Obra</t>
          </r>
        </is>
      </c>
      <c r="B5957" s="16" t="inlineStr"/>
      <c r="C5957" s="17" t="inlineStr">
        <is>
          <r>
            <t xml:space="preserve">FONTE</t>
          </r>
        </is>
      </c>
      <c r="D5957" s="17" t="inlineStr">
        <is>
          <r>
            <t xml:space="preserve">UNID</t>
          </r>
        </is>
      </c>
      <c r="E5957" s="17" t="inlineStr">
        <is>
          <r>
            <t xml:space="preserve">COEFICIENTE</t>
          </r>
        </is>
      </c>
      <c r="F5957" s="17" t="inlineStr">
        <is>
          <r>
            <t xml:space="preserve">PREÇO UNITÁRIO</t>
          </r>
        </is>
      </c>
      <c r="G5957" s="17" t="inlineStr">
        <is>
          <r>
            <t xml:space="preserve">TOTAL</t>
          </r>
        </is>
      </c>
    </row>
    <row r="5958" customHeight="1" ht="29">
      <c r="A5958" s="18" t="inlineStr">
        <is>
          <r>
            <t xml:space="preserve">B.01.000.010112</t>
          </r>
        </is>
      </c>
      <c r="B5958" s="19" t="inlineStr">
        <is>
          <r>
            <t xml:space="preserve">Ajudante de carpinteiro</t>
          </r>
        </is>
      </c>
      <c r="C5958" s="18" t="inlineStr">
        <is>
          <r>
            <t xml:space="preserve">SP Obras</t>
          </r>
        </is>
      </c>
      <c r="D5958" s="18" t="inlineStr">
        <is>
          <r>
            <t xml:space="preserve">H</t>
          </r>
        </is>
      </c>
      <c r="E5958" s="20" t="n">
        <v>1.5</v>
      </c>
      <c r="F5958" s="21" t="n">
        <v>20.4363</v>
      </c>
      <c r="G5958" s="21" t="n">
        <f>ROUND(ROUND(E5958,4)*F5958,2)</f>
        <v>30.65</v>
      </c>
    </row>
    <row r="5959" customHeight="1" ht="29">
      <c r="A5959" s="18" t="inlineStr">
        <is>
          <r>
            <t xml:space="preserve">B.01.000.010111</t>
          </r>
        </is>
      </c>
      <c r="B5959" s="19" t="inlineStr">
        <is>
          <r>
            <t xml:space="preserve">Carpinteiro</t>
          </r>
        </is>
      </c>
      <c r="C5959" s="18" t="inlineStr">
        <is>
          <r>
            <t xml:space="preserve">SP Obras</t>
          </r>
        </is>
      </c>
      <c r="D5959" s="18" t="inlineStr">
        <is>
          <r>
            <t xml:space="preserve">H</t>
          </r>
        </is>
      </c>
      <c r="E5959" s="20" t="n">
        <v>1.5</v>
      </c>
      <c r="F5959" s="21" t="n">
        <v>24.8727</v>
      </c>
      <c r="G5959" s="21" t="n">
        <f>ROUND(ROUND(E5959,4)*F5959,2)</f>
        <v>37.31</v>
      </c>
    </row>
    <row r="5960" customHeight="1" ht="15">
      <c r="A5960" s="2" t="inlineStr"/>
      <c r="B5960" s="2" t="inlineStr"/>
      <c r="C5960" s="2" t="inlineStr"/>
      <c r="D5960" s="2" t="inlineStr"/>
      <c r="E5960" s="22" t="inlineStr">
        <is>
          <r>
            <t xml:space="preserve">TOTAL Mão de Obra:</t>
          </r>
        </is>
      </c>
      <c r="F5960" s="22" t="inlineStr"/>
      <c r="G5960" s="23" t="n">
        <f>SUM(G5958:G5959)</f>
        <v>67.96</v>
      </c>
    </row>
    <row r="5961" customHeight="1" ht="15">
      <c r="A5961" s="2" t="inlineStr"/>
      <c r="B5961" s="2" t="inlineStr"/>
      <c r="C5961" s="2" t="inlineStr"/>
      <c r="D5961" s="2" t="inlineStr"/>
      <c r="E5961" s="24" t="inlineStr">
        <is>
          <r>
            <t xml:space="preserve">VALOR:</t>
          </r>
        </is>
      </c>
      <c r="F5961" s="24" t="inlineStr"/>
      <c r="G5961" s="25" t="n">
        <f>ROUND(SUM(G5956,G5960),2)</f>
        <v>344.7</v>
      </c>
    </row>
    <row r="5962" customHeight="1" ht="10">
      <c r="A5962" s="2" t="inlineStr"/>
      <c r="B5962" s="2" t="inlineStr"/>
      <c r="C5962" s="2" t="inlineStr"/>
      <c r="D5962" s="2" t="inlineStr"/>
      <c r="E5962" s="14" t="inlineStr"/>
      <c r="F5962" s="14" t="inlineStr"/>
      <c r="G5962" s="14" t="inlineStr"/>
    </row>
    <row r="5963" customHeight="1" ht="20">
      <c r="A5963" s="15" t="inlineStr">
        <is>
          <r>
            <t xml:space="preserve">5.15.20. ​28.01.550​ Fechadura com maçaneta tipo alavanca em aço inoxidável, para porta externa​ (UN)</t>
          </r>
        </is>
      </c>
      <c r="B5963" s="15" t="inlineStr"/>
      <c r="C5963" s="15" t="inlineStr"/>
      <c r="D5963" s="15" t="inlineStr"/>
      <c r="E5963" s="15" t="inlineStr"/>
      <c r="F5963" s="15" t="inlineStr"/>
      <c r="G5963" s="15" t="inlineStr"/>
    </row>
    <row r="5964" customHeight="1" ht="15">
      <c r="A5964" s="16" t="inlineStr">
        <is>
          <r>
            <t xml:space="preserve">Material</t>
          </r>
        </is>
      </c>
      <c r="B5964" s="16" t="inlineStr"/>
      <c r="C5964" s="17" t="inlineStr">
        <is>
          <r>
            <t xml:space="preserve">FONTE</t>
          </r>
        </is>
      </c>
      <c r="D5964" s="17" t="inlineStr">
        <is>
          <r>
            <t xml:space="preserve">UNID</t>
          </r>
        </is>
      </c>
      <c r="E5964" s="17" t="inlineStr">
        <is>
          <r>
            <t xml:space="preserve">COEFICIENTE</t>
          </r>
        </is>
      </c>
      <c r="F5964" s="17" t="inlineStr">
        <is>
          <r>
            <t xml:space="preserve">PREÇO UNITÁRIO</t>
          </r>
        </is>
      </c>
      <c r="G5964" s="17" t="inlineStr">
        <is>
          <r>
            <t xml:space="preserve">TOTAL</t>
          </r>
        </is>
      </c>
    </row>
    <row r="5965" customHeight="1" ht="29">
      <c r="A5965" s="18" t="inlineStr">
        <is>
          <r>
            <t xml:space="preserve">H.08.000.035019</t>
          </r>
        </is>
      </c>
      <c r="B5965" s="19" t="inlineStr">
        <is>
          <r>
            <t xml:space="preserve">Fechadura com maçaneta tipo alavanca em aço inoxidável e rozeta, ref. Victória Ecoinox 882 IXE externa da Pado ou equivalente</t>
          </r>
        </is>
      </c>
      <c r="C5965" s="18" t="inlineStr">
        <is>
          <r>
            <t xml:space="preserve">SP Obras</t>
          </r>
        </is>
      </c>
      <c r="D5965" s="18" t="inlineStr">
        <is>
          <r>
            <t xml:space="preserve">UN</t>
          </r>
        </is>
      </c>
      <c r="E5965" s="20" t="n">
        <v>1.0</v>
      </c>
      <c r="F5965" s="21" t="n">
        <v>237.2</v>
      </c>
      <c r="G5965" s="21" t="n">
        <f>ROUND(ROUND(E5965,4)*F5965,2)</f>
        <v>237.2</v>
      </c>
    </row>
    <row r="5966" customHeight="1" ht="15">
      <c r="A5966" s="2" t="inlineStr"/>
      <c r="B5966" s="2" t="inlineStr"/>
      <c r="C5966" s="2" t="inlineStr"/>
      <c r="D5966" s="2" t="inlineStr"/>
      <c r="E5966" s="22" t="inlineStr">
        <is>
          <r>
            <t xml:space="preserve">TOTAL Material:</t>
          </r>
        </is>
      </c>
      <c r="F5966" s="22" t="inlineStr"/>
      <c r="G5966" s="23" t="n">
        <f>SUM(G5965:G5965)</f>
        <v>237.2</v>
      </c>
    </row>
    <row r="5967" customHeight="1" ht="15">
      <c r="A5967" s="16" t="inlineStr">
        <is>
          <r>
            <t xml:space="preserve">Mão de Obra</t>
          </r>
        </is>
      </c>
      <c r="B5967" s="16" t="inlineStr"/>
      <c r="C5967" s="17" t="inlineStr">
        <is>
          <r>
            <t xml:space="preserve">FONTE</t>
          </r>
        </is>
      </c>
      <c r="D5967" s="17" t="inlineStr">
        <is>
          <r>
            <t xml:space="preserve">UNID</t>
          </r>
        </is>
      </c>
      <c r="E5967" s="17" t="inlineStr">
        <is>
          <r>
            <t xml:space="preserve">COEFICIENTE</t>
          </r>
        </is>
      </c>
      <c r="F5967" s="17" t="inlineStr">
        <is>
          <r>
            <t xml:space="preserve">PREÇO UNITÁRIO</t>
          </r>
        </is>
      </c>
      <c r="G5967" s="17" t="inlineStr">
        <is>
          <r>
            <t xml:space="preserve">TOTAL</t>
          </r>
        </is>
      </c>
    </row>
    <row r="5968" customHeight="1" ht="29">
      <c r="A5968" s="18" t="inlineStr">
        <is>
          <r>
            <t xml:space="preserve">B.01.000.010112</t>
          </r>
        </is>
      </c>
      <c r="B5968" s="19" t="inlineStr">
        <is>
          <r>
            <t xml:space="preserve">Ajudante de carpinteiro</t>
          </r>
        </is>
      </c>
      <c r="C5968" s="18" t="inlineStr">
        <is>
          <r>
            <t xml:space="preserve">SP Obras</t>
          </r>
        </is>
      </c>
      <c r="D5968" s="18" t="inlineStr">
        <is>
          <r>
            <t xml:space="preserve">H</t>
          </r>
        </is>
      </c>
      <c r="E5968" s="20" t="n">
        <v>1.5</v>
      </c>
      <c r="F5968" s="21" t="n">
        <v>20.4363</v>
      </c>
      <c r="G5968" s="21" t="n">
        <f>ROUND(ROUND(E5968,4)*F5968,2)</f>
        <v>30.65</v>
      </c>
    </row>
    <row r="5969" customHeight="1" ht="29">
      <c r="A5969" s="18" t="inlineStr">
        <is>
          <r>
            <t xml:space="preserve">B.01.000.010111</t>
          </r>
        </is>
      </c>
      <c r="B5969" s="19" t="inlineStr">
        <is>
          <r>
            <t xml:space="preserve">Carpinteiro</t>
          </r>
        </is>
      </c>
      <c r="C5969" s="18" t="inlineStr">
        <is>
          <r>
            <t xml:space="preserve">SP Obras</t>
          </r>
        </is>
      </c>
      <c r="D5969" s="18" t="inlineStr">
        <is>
          <r>
            <t xml:space="preserve">H</t>
          </r>
        </is>
      </c>
      <c r="E5969" s="20" t="n">
        <v>1.5</v>
      </c>
      <c r="F5969" s="21" t="n">
        <v>24.8727</v>
      </c>
      <c r="G5969" s="21" t="n">
        <f>ROUND(ROUND(E5969,4)*F5969,2)</f>
        <v>37.31</v>
      </c>
    </row>
    <row r="5970" customHeight="1" ht="15">
      <c r="A5970" s="2" t="inlineStr"/>
      <c r="B5970" s="2" t="inlineStr"/>
      <c r="C5970" s="2" t="inlineStr"/>
      <c r="D5970" s="2" t="inlineStr"/>
      <c r="E5970" s="22" t="inlineStr">
        <is>
          <r>
            <t xml:space="preserve">TOTAL Mão de Obra:</t>
          </r>
        </is>
      </c>
      <c r="F5970" s="22" t="inlineStr"/>
      <c r="G5970" s="23" t="n">
        <f>SUM(G5968:G5969)</f>
        <v>67.96</v>
      </c>
    </row>
    <row r="5971" customHeight="1" ht="15">
      <c r="A5971" s="2" t="inlineStr"/>
      <c r="B5971" s="2" t="inlineStr"/>
      <c r="C5971" s="2" t="inlineStr"/>
      <c r="D5971" s="2" t="inlineStr"/>
      <c r="E5971" s="24" t="inlineStr">
        <is>
          <r>
            <t xml:space="preserve">VALOR:</t>
          </r>
        </is>
      </c>
      <c r="F5971" s="24" t="inlineStr"/>
      <c r="G5971" s="25" t="n">
        <f>ROUND(SUM(G5966,G5970),2)</f>
        <v>305.17</v>
      </c>
    </row>
    <row r="5972" customHeight="1" ht="10">
      <c r="A5972" s="2" t="inlineStr"/>
      <c r="B5972" s="2" t="inlineStr"/>
      <c r="C5972" s="2" t="inlineStr"/>
      <c r="D5972" s="2" t="inlineStr"/>
      <c r="E5972" s="14" t="inlineStr"/>
      <c r="F5972" s="14" t="inlineStr"/>
      <c r="G5972" s="14" t="inlineStr"/>
    </row>
    <row r="5973" customHeight="1" ht="20">
      <c r="A5973" s="15" t="inlineStr">
        <is>
          <r>
            <t xml:space="preserve">5.15.21. ​33.10.020​ Tinta látex em massa, inclusive preparo​ (M2)</t>
          </r>
        </is>
      </c>
      <c r="B5973" s="15" t="inlineStr"/>
      <c r="C5973" s="15" t="inlineStr"/>
      <c r="D5973" s="15" t="inlineStr"/>
      <c r="E5973" s="15" t="inlineStr"/>
      <c r="F5973" s="15" t="inlineStr"/>
      <c r="G5973" s="15" t="inlineStr"/>
    </row>
    <row r="5974" customHeight="1" ht="15">
      <c r="A5974" s="16" t="inlineStr">
        <is>
          <r>
            <t xml:space="preserve">Material</t>
          </r>
        </is>
      </c>
      <c r="B5974" s="16" t="inlineStr"/>
      <c r="C5974" s="17" t="inlineStr">
        <is>
          <r>
            <t xml:space="preserve">FONTE</t>
          </r>
        </is>
      </c>
      <c r="D5974" s="17" t="inlineStr">
        <is>
          <r>
            <t xml:space="preserve">UNID</t>
          </r>
        </is>
      </c>
      <c r="E5974" s="17" t="inlineStr">
        <is>
          <r>
            <t xml:space="preserve">COEFICIENTE</t>
          </r>
        </is>
      </c>
      <c r="F5974" s="17" t="inlineStr">
        <is>
          <r>
            <t xml:space="preserve">PREÇO UNITÁRIO</t>
          </r>
        </is>
      </c>
      <c r="G5974" s="17" t="inlineStr">
        <is>
          <r>
            <t xml:space="preserve">TOTAL</t>
          </r>
        </is>
      </c>
    </row>
    <row r="5975" customHeight="1" ht="29">
      <c r="A5975" s="18" t="inlineStr">
        <is>
          <r>
            <t xml:space="preserve">S.04.000.038014</t>
          </r>
        </is>
      </c>
      <c r="B5975" s="19" t="inlineStr">
        <is>
          <r>
            <t xml:space="preserve">Lixa massa/madeira uso geral Norton, Alcar ou equivalente (médias)</t>
          </r>
        </is>
      </c>
      <c r="C5975" s="18" t="inlineStr">
        <is>
          <r>
            <t xml:space="preserve">SP Obras</t>
          </r>
        </is>
      </c>
      <c r="D5975" s="18" t="inlineStr">
        <is>
          <r>
            <t xml:space="preserve">UN</t>
          </r>
        </is>
      </c>
      <c r="E5975" s="20" t="n">
        <v>0.3</v>
      </c>
      <c r="F5975" s="21" t="n">
        <v>0.77</v>
      </c>
      <c r="G5975" s="21" t="n">
        <f>ROUND(ROUND(E5975,4)*F5975,2)</f>
        <v>0.23</v>
      </c>
    </row>
    <row r="5976" customHeight="1" ht="29">
      <c r="A5976" s="18" t="inlineStr">
        <is>
          <r>
            <t xml:space="preserve">J.02.000.037518</t>
          </r>
        </is>
      </c>
      <c r="B5976" s="19" t="inlineStr">
        <is>
          <r>
            <t xml:space="preserve">Selador para tinta acrílica Coral, Suvinil ou equivalente</t>
          </r>
        </is>
      </c>
      <c r="C5976" s="18" t="inlineStr">
        <is>
          <r>
            <t xml:space="preserve">SP Obras</t>
          </r>
        </is>
      </c>
      <c r="D5976" s="18" t="inlineStr">
        <is>
          <r>
            <t xml:space="preserve">L</t>
          </r>
        </is>
      </c>
      <c r="E5976" s="20" t="n">
        <v>0.24</v>
      </c>
      <c r="F5976" s="21" t="n">
        <v>14.15</v>
      </c>
      <c r="G5976" s="21" t="n">
        <f>ROUND(ROUND(E5976,4)*F5976,2)</f>
        <v>3.4</v>
      </c>
    </row>
    <row r="5977" customHeight="1" ht="29">
      <c r="A5977" s="18" t="inlineStr">
        <is>
          <r>
            <t xml:space="preserve">J.02.000.037513</t>
          </r>
        </is>
      </c>
      <c r="B5977" s="19" t="inlineStr">
        <is>
          <r>
            <t xml:space="preserve">Tinta latex, acabamento fosco aveludado, ref. coral 3 em 1 da Coral, rende e cobre muito da Suvinil ou equivalente</t>
          </r>
        </is>
      </c>
      <c r="C5977" s="18" t="inlineStr">
        <is>
          <r>
            <t xml:space="preserve">SP Obras</t>
          </r>
        </is>
      </c>
      <c r="D5977" s="18" t="inlineStr">
        <is>
          <r>
            <t xml:space="preserve">L</t>
          </r>
        </is>
      </c>
      <c r="E5977" s="20" t="n">
        <v>0.25</v>
      </c>
      <c r="F5977" s="21" t="n">
        <v>17.32</v>
      </c>
      <c r="G5977" s="21" t="n">
        <f>ROUND(ROUND(E5977,4)*F5977,2)</f>
        <v>4.33</v>
      </c>
    </row>
    <row r="5978" customHeight="1" ht="15">
      <c r="A5978" s="2" t="inlineStr"/>
      <c r="B5978" s="2" t="inlineStr"/>
      <c r="C5978" s="2" t="inlineStr"/>
      <c r="D5978" s="2" t="inlineStr"/>
      <c r="E5978" s="22" t="inlineStr">
        <is>
          <r>
            <t xml:space="preserve">TOTAL Material:</t>
          </r>
        </is>
      </c>
      <c r="F5978" s="22" t="inlineStr"/>
      <c r="G5978" s="23" t="n">
        <f>SUM(G5975:G5977)</f>
        <v>7.96</v>
      </c>
    </row>
    <row r="5979" customHeight="1" ht="15">
      <c r="A5979" s="16" t="inlineStr">
        <is>
          <r>
            <t xml:space="preserve">Mão de Obra</t>
          </r>
        </is>
      </c>
      <c r="B5979" s="16" t="inlineStr"/>
      <c r="C5979" s="17" t="inlineStr">
        <is>
          <r>
            <t xml:space="preserve">FONTE</t>
          </r>
        </is>
      </c>
      <c r="D5979" s="17" t="inlineStr">
        <is>
          <r>
            <t xml:space="preserve">UNID</t>
          </r>
        </is>
      </c>
      <c r="E5979" s="17" t="inlineStr">
        <is>
          <r>
            <t xml:space="preserve">COEFICIENTE</t>
          </r>
        </is>
      </c>
      <c r="F5979" s="17" t="inlineStr">
        <is>
          <r>
            <t xml:space="preserve">PREÇO UNITÁRIO</t>
          </r>
        </is>
      </c>
      <c r="G5979" s="17" t="inlineStr">
        <is>
          <r>
            <t xml:space="preserve">TOTAL</t>
          </r>
        </is>
      </c>
    </row>
    <row r="5980" customHeight="1" ht="29">
      <c r="A5980" s="18" t="inlineStr">
        <is>
          <r>
            <t xml:space="preserve">B.01.000.010141</t>
          </r>
        </is>
      </c>
      <c r="B5980" s="19" t="inlineStr">
        <is>
          <r>
            <t xml:space="preserve">Ajudante de pintor</t>
          </r>
        </is>
      </c>
      <c r="C5980" s="18" t="inlineStr">
        <is>
          <r>
            <t xml:space="preserve">SP Obras</t>
          </r>
        </is>
      </c>
      <c r="D5980" s="18" t="inlineStr">
        <is>
          <r>
            <t xml:space="preserve">H</t>
          </r>
        </is>
      </c>
      <c r="E5980" s="20" t="n">
        <v>0.4</v>
      </c>
      <c r="F5980" s="21" t="n">
        <v>20.4363</v>
      </c>
      <c r="G5980" s="21" t="n">
        <f>ROUND(ROUND(E5980,4)*F5980,2)</f>
        <v>8.17</v>
      </c>
    </row>
    <row r="5981" customHeight="1" ht="29">
      <c r="A5981" s="18" t="inlineStr">
        <is>
          <r>
            <t xml:space="preserve">B.01.000.010140</t>
          </r>
        </is>
      </c>
      <c r="B5981" s="19" t="inlineStr">
        <is>
          <r>
            <t xml:space="preserve">Pintor</t>
          </r>
        </is>
      </c>
      <c r="C5981" s="18" t="inlineStr">
        <is>
          <r>
            <t xml:space="preserve">SP Obras</t>
          </r>
        </is>
      </c>
      <c r="D5981" s="18" t="inlineStr">
        <is>
          <r>
            <t xml:space="preserve">H</t>
          </r>
        </is>
      </c>
      <c r="E5981" s="20" t="n">
        <v>0.45</v>
      </c>
      <c r="F5981" s="21" t="n">
        <v>29.8021</v>
      </c>
      <c r="G5981" s="21" t="n">
        <f>ROUND(ROUND(E5981,4)*F5981,2)</f>
        <v>13.41</v>
      </c>
    </row>
    <row r="5982" customHeight="1" ht="15">
      <c r="A5982" s="2" t="inlineStr"/>
      <c r="B5982" s="2" t="inlineStr"/>
      <c r="C5982" s="2" t="inlineStr"/>
      <c r="D5982" s="2" t="inlineStr"/>
      <c r="E5982" s="22" t="inlineStr">
        <is>
          <r>
            <t xml:space="preserve">TOTAL Mão de Obra:</t>
          </r>
        </is>
      </c>
      <c r="F5982" s="22" t="inlineStr"/>
      <c r="G5982" s="23" t="n">
        <f>SUM(G5980:G5981)</f>
        <v>21.58</v>
      </c>
    </row>
    <row r="5983" customHeight="1" ht="15">
      <c r="A5983" s="2" t="inlineStr"/>
      <c r="B5983" s="2" t="inlineStr"/>
      <c r="C5983" s="2" t="inlineStr"/>
      <c r="D5983" s="2" t="inlineStr"/>
      <c r="E5983" s="24" t="inlineStr">
        <is>
          <r>
            <t xml:space="preserve">VALOR:</t>
          </r>
        </is>
      </c>
      <c r="F5983" s="24" t="inlineStr"/>
      <c r="G5983" s="25" t="n">
        <f>ROUND(SUM(G5978,G5982),2)</f>
        <v>29.55</v>
      </c>
    </row>
    <row r="5984" customHeight="1" ht="10">
      <c r="A5984" s="2" t="inlineStr"/>
      <c r="B5984" s="2" t="inlineStr"/>
      <c r="C5984" s="2" t="inlineStr"/>
      <c r="D5984" s="2" t="inlineStr"/>
      <c r="E5984" s="14" t="inlineStr"/>
      <c r="F5984" s="14" t="inlineStr"/>
      <c r="G5984" s="14" t="inlineStr"/>
    </row>
    <row r="5985" customHeight="1" ht="20">
      <c r="A5985" s="15" t="inlineStr">
        <is>
          <r>
            <t xml:space="preserve">5.15.22. ​33.11.050​ Esmalte à base água em superfície metálica, inclusive preparo​ (M2)</t>
          </r>
        </is>
      </c>
      <c r="B5985" s="15" t="inlineStr"/>
      <c r="C5985" s="15" t="inlineStr"/>
      <c r="D5985" s="15" t="inlineStr"/>
      <c r="E5985" s="15" t="inlineStr"/>
      <c r="F5985" s="15" t="inlineStr"/>
      <c r="G5985" s="15" t="inlineStr"/>
    </row>
    <row r="5986" customHeight="1" ht="15">
      <c r="A5986" s="16" t="inlineStr">
        <is>
          <r>
            <t xml:space="preserve">Material</t>
          </r>
        </is>
      </c>
      <c r="B5986" s="16" t="inlineStr"/>
      <c r="C5986" s="17" t="inlineStr">
        <is>
          <r>
            <t xml:space="preserve">FONTE</t>
          </r>
        </is>
      </c>
      <c r="D5986" s="17" t="inlineStr">
        <is>
          <r>
            <t xml:space="preserve">UNID</t>
          </r>
        </is>
      </c>
      <c r="E5986" s="17" t="inlineStr">
        <is>
          <r>
            <t xml:space="preserve">COEFICIENTE</t>
          </r>
        </is>
      </c>
      <c r="F5986" s="17" t="inlineStr">
        <is>
          <r>
            <t xml:space="preserve">PREÇO UNITÁRIO</t>
          </r>
        </is>
      </c>
      <c r="G5986" s="17" t="inlineStr">
        <is>
          <r>
            <t xml:space="preserve">TOTAL</t>
          </r>
        </is>
      </c>
    </row>
    <row r="5987" customHeight="1" ht="38">
      <c r="A5987" s="18" t="inlineStr">
        <is>
          <r>
            <t xml:space="preserve">J.02.000.038000</t>
          </r>
        </is>
      </c>
      <c r="B5987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987" s="18" t="inlineStr">
        <is>
          <r>
            <t xml:space="preserve">SP Obras</t>
          </r>
        </is>
      </c>
      <c r="D5987" s="18" t="inlineStr">
        <is>
          <r>
            <t xml:space="preserve">L</t>
          </r>
        </is>
      </c>
      <c r="E5987" s="20" t="n">
        <v>0.2</v>
      </c>
      <c r="F5987" s="21" t="n">
        <v>41.61</v>
      </c>
      <c r="G5987" s="21" t="n">
        <f>ROUND(ROUND(E5987,4)*F5987,2)</f>
        <v>8.32</v>
      </c>
    </row>
    <row r="5988" customHeight="1" ht="29">
      <c r="A5988" s="18" t="inlineStr">
        <is>
          <r>
            <t xml:space="preserve">J.01.000.038040</t>
          </r>
        </is>
      </c>
      <c r="B5988" s="19" t="inlineStr">
        <is>
          <r>
            <t xml:space="preserve">Lixa d´água, ref. Norton n° 80, Aquaflex ou equivalente</t>
          </r>
        </is>
      </c>
      <c r="C5988" s="18" t="inlineStr">
        <is>
          <r>
            <t xml:space="preserve">SP Obras</t>
          </r>
        </is>
      </c>
      <c r="D5988" s="18" t="inlineStr">
        <is>
          <r>
            <t xml:space="preserve">UN</t>
          </r>
        </is>
      </c>
      <c r="E5988" s="20" t="n">
        <v>0.3</v>
      </c>
      <c r="F5988" s="21" t="n">
        <v>2.17</v>
      </c>
      <c r="G5988" s="21" t="n">
        <f>ROUND(ROUND(E5988,4)*F5988,2)</f>
        <v>0.65</v>
      </c>
    </row>
    <row r="5989" customHeight="1" ht="38">
      <c r="A5989" s="18" t="inlineStr">
        <is>
          <r>
            <t xml:space="preserve">J.02.000.028058</t>
          </r>
        </is>
      </c>
      <c r="B5989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5989" s="18" t="inlineStr">
        <is>
          <r>
            <t xml:space="preserve">SP Obras</t>
          </r>
        </is>
      </c>
      <c r="D5989" s="18" t="inlineStr">
        <is>
          <r>
            <t xml:space="preserve">L</t>
          </r>
        </is>
      </c>
      <c r="E5989" s="20" t="n">
        <v>0.25</v>
      </c>
      <c r="F5989" s="21" t="n">
        <v>39.44</v>
      </c>
      <c r="G5989" s="21" t="n">
        <f>ROUND(ROUND(E5989,4)*F5989,2)</f>
        <v>9.86</v>
      </c>
    </row>
    <row r="5990" customHeight="1" ht="15">
      <c r="A5990" s="2" t="inlineStr"/>
      <c r="B5990" s="2" t="inlineStr"/>
      <c r="C5990" s="2" t="inlineStr"/>
      <c r="D5990" s="2" t="inlineStr"/>
      <c r="E5990" s="22" t="inlineStr">
        <is>
          <r>
            <t xml:space="preserve">TOTAL Material:</t>
          </r>
        </is>
      </c>
      <c r="F5990" s="22" t="inlineStr"/>
      <c r="G5990" s="23" t="n">
        <f>SUM(G5987:G5989)</f>
        <v>18.83</v>
      </c>
    </row>
    <row r="5991" customHeight="1" ht="15">
      <c r="A5991" s="16" t="inlineStr">
        <is>
          <r>
            <t xml:space="preserve">Mão de Obra</t>
          </r>
        </is>
      </c>
      <c r="B5991" s="16" t="inlineStr"/>
      <c r="C5991" s="17" t="inlineStr">
        <is>
          <r>
            <t xml:space="preserve">FONTE</t>
          </r>
        </is>
      </c>
      <c r="D5991" s="17" t="inlineStr">
        <is>
          <r>
            <t xml:space="preserve">UNID</t>
          </r>
        </is>
      </c>
      <c r="E5991" s="17" t="inlineStr">
        <is>
          <r>
            <t xml:space="preserve">COEFICIENTE</t>
          </r>
        </is>
      </c>
      <c r="F5991" s="17" t="inlineStr">
        <is>
          <r>
            <t xml:space="preserve">PREÇO UNITÁRIO</t>
          </r>
        </is>
      </c>
      <c r="G5991" s="17" t="inlineStr">
        <is>
          <r>
            <t xml:space="preserve">TOTAL</t>
          </r>
        </is>
      </c>
    </row>
    <row r="5992" customHeight="1" ht="29">
      <c r="A5992" s="18" t="inlineStr">
        <is>
          <r>
            <t xml:space="preserve">B.01.000.010141</t>
          </r>
        </is>
      </c>
      <c r="B5992" s="19" t="inlineStr">
        <is>
          <r>
            <t xml:space="preserve">Ajudante de pintor</t>
          </r>
        </is>
      </c>
      <c r="C5992" s="18" t="inlineStr">
        <is>
          <r>
            <t xml:space="preserve">SP Obras</t>
          </r>
        </is>
      </c>
      <c r="D5992" s="18" t="inlineStr">
        <is>
          <r>
            <t xml:space="preserve">H</t>
          </r>
        </is>
      </c>
      <c r="E5992" s="20" t="n">
        <v>0.6</v>
      </c>
      <c r="F5992" s="21" t="n">
        <v>20.4363</v>
      </c>
      <c r="G5992" s="21" t="n">
        <f>ROUND(ROUND(E5992,4)*F5992,2)</f>
        <v>12.26</v>
      </c>
    </row>
    <row r="5993" customHeight="1" ht="29">
      <c r="A5993" s="18" t="inlineStr">
        <is>
          <r>
            <t xml:space="preserve">B.01.000.010140</t>
          </r>
        </is>
      </c>
      <c r="B5993" s="19" t="inlineStr">
        <is>
          <r>
            <t xml:space="preserve">Pintor</t>
          </r>
        </is>
      </c>
      <c r="C5993" s="18" t="inlineStr">
        <is>
          <r>
            <t xml:space="preserve">SP Obras</t>
          </r>
        </is>
      </c>
      <c r="D5993" s="18" t="inlineStr">
        <is>
          <r>
            <t xml:space="preserve">H</t>
          </r>
        </is>
      </c>
      <c r="E5993" s="20" t="n">
        <v>0.6</v>
      </c>
      <c r="F5993" s="21" t="n">
        <v>29.8021</v>
      </c>
      <c r="G5993" s="21" t="n">
        <f>ROUND(ROUND(E5993,4)*F5993,2)</f>
        <v>17.88</v>
      </c>
    </row>
    <row r="5994" customHeight="1" ht="15">
      <c r="A5994" s="2" t="inlineStr"/>
      <c r="B5994" s="2" t="inlineStr"/>
      <c r="C5994" s="2" t="inlineStr"/>
      <c r="D5994" s="2" t="inlineStr"/>
      <c r="E5994" s="22" t="inlineStr">
        <is>
          <r>
            <t xml:space="preserve">TOTAL Mão de Obra:</t>
          </r>
        </is>
      </c>
      <c r="F5994" s="22" t="inlineStr"/>
      <c r="G5994" s="23" t="n">
        <f>SUM(G5992:G5993)</f>
        <v>30.14</v>
      </c>
    </row>
    <row r="5995" customHeight="1" ht="15">
      <c r="A5995" s="2" t="inlineStr"/>
      <c r="B5995" s="2" t="inlineStr"/>
      <c r="C5995" s="2" t="inlineStr"/>
      <c r="D5995" s="2" t="inlineStr"/>
      <c r="E5995" s="24" t="inlineStr">
        <is>
          <r>
            <t xml:space="preserve">VALOR:</t>
          </r>
        </is>
      </c>
      <c r="F5995" s="24" t="inlineStr"/>
      <c r="G5995" s="25" t="n">
        <f>ROUND(SUM(G5990,G5994),2)</f>
        <v>48.97</v>
      </c>
    </row>
    <row r="5996" customHeight="1" ht="10">
      <c r="A5996" s="2" t="inlineStr"/>
      <c r="B5996" s="2" t="inlineStr"/>
      <c r="C5996" s="2" t="inlineStr"/>
      <c r="D5996" s="2" t="inlineStr"/>
      <c r="E5996" s="14" t="inlineStr"/>
      <c r="F5996" s="14" t="inlineStr"/>
      <c r="G5996" s="14" t="inlineStr"/>
    </row>
    <row r="5997" customHeight="1" ht="20">
      <c r="A5997" s="15" t="inlineStr">
        <is>
          <r>
            <t xml:space="preserve">5.15.23. ​33.12.011​ Esmalte à base de água em madeira, inclusive preparo​ (M2)</t>
          </r>
        </is>
      </c>
      <c r="B5997" s="15" t="inlineStr"/>
      <c r="C5997" s="15" t="inlineStr"/>
      <c r="D5997" s="15" t="inlineStr"/>
      <c r="E5997" s="15" t="inlineStr"/>
      <c r="F5997" s="15" t="inlineStr"/>
      <c r="G5997" s="15" t="inlineStr"/>
    </row>
    <row r="5998" customHeight="1" ht="15">
      <c r="A5998" s="16" t="inlineStr">
        <is>
          <r>
            <t xml:space="preserve">Material</t>
          </r>
        </is>
      </c>
      <c r="B5998" s="16" t="inlineStr"/>
      <c r="C5998" s="17" t="inlineStr">
        <is>
          <r>
            <t xml:space="preserve">FONTE</t>
          </r>
        </is>
      </c>
      <c r="D5998" s="17" t="inlineStr">
        <is>
          <r>
            <t xml:space="preserve">UNID</t>
          </r>
        </is>
      </c>
      <c r="E5998" s="17" t="inlineStr">
        <is>
          <r>
            <t xml:space="preserve">COEFICIENTE</t>
          </r>
        </is>
      </c>
      <c r="F5998" s="17" t="inlineStr">
        <is>
          <r>
            <t xml:space="preserve">PREÇO UNITÁRIO</t>
          </r>
        </is>
      </c>
      <c r="G5998" s="17" t="inlineStr">
        <is>
          <r>
            <t xml:space="preserve">TOTAL</t>
          </r>
        </is>
      </c>
    </row>
    <row r="5999" customHeight="1" ht="38">
      <c r="A5999" s="18" t="inlineStr">
        <is>
          <r>
            <t xml:space="preserve">J.02.000.038000</t>
          </r>
        </is>
      </c>
      <c r="B5999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5999" s="18" t="inlineStr">
        <is>
          <r>
            <t xml:space="preserve">SP Obras</t>
          </r>
        </is>
      </c>
      <c r="D5999" s="18" t="inlineStr">
        <is>
          <r>
            <t xml:space="preserve">L</t>
          </r>
        </is>
      </c>
      <c r="E5999" s="20" t="n">
        <v>0.2</v>
      </c>
      <c r="F5999" s="21" t="n">
        <v>41.61</v>
      </c>
      <c r="G5999" s="21" t="n">
        <f>ROUND(ROUND(E5999,4)*F5999,2)</f>
        <v>8.32</v>
      </c>
    </row>
    <row r="6000" customHeight="1" ht="29">
      <c r="A6000" s="18" t="inlineStr">
        <is>
          <r>
            <t xml:space="preserve">J.01.000.038040</t>
          </r>
        </is>
      </c>
      <c r="B6000" s="19" t="inlineStr">
        <is>
          <r>
            <t xml:space="preserve">Lixa d´água, ref. Norton n° 80, Aquaflex ou equivalente</t>
          </r>
        </is>
      </c>
      <c r="C6000" s="18" t="inlineStr">
        <is>
          <r>
            <t xml:space="preserve">SP Obras</t>
          </r>
        </is>
      </c>
      <c r="D6000" s="18" t="inlineStr">
        <is>
          <r>
            <t xml:space="preserve">UN</t>
          </r>
        </is>
      </c>
      <c r="E6000" s="20" t="n">
        <v>0.5</v>
      </c>
      <c r="F6000" s="21" t="n">
        <v>2.17</v>
      </c>
      <c r="G6000" s="21" t="n">
        <f>ROUND(ROUND(E6000,4)*F6000,2)</f>
        <v>1.09</v>
      </c>
    </row>
    <row r="6001" customHeight="1" ht="38">
      <c r="A6001" s="18" t="inlineStr">
        <is>
          <r>
            <t xml:space="preserve">J.02.000.028058</t>
          </r>
        </is>
      </c>
      <c r="B6001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6001" s="18" t="inlineStr">
        <is>
          <r>
            <t xml:space="preserve">SP Obras</t>
          </r>
        </is>
      </c>
      <c r="D6001" s="18" t="inlineStr">
        <is>
          <r>
            <t xml:space="preserve">L</t>
          </r>
        </is>
      </c>
      <c r="E6001" s="20" t="n">
        <v>0.25</v>
      </c>
      <c r="F6001" s="21" t="n">
        <v>39.44</v>
      </c>
      <c r="G6001" s="21" t="n">
        <f>ROUND(ROUND(E6001,4)*F6001,2)</f>
        <v>9.86</v>
      </c>
    </row>
    <row r="6002" customHeight="1" ht="15">
      <c r="A6002" s="2" t="inlineStr"/>
      <c r="B6002" s="2" t="inlineStr"/>
      <c r="C6002" s="2" t="inlineStr"/>
      <c r="D6002" s="2" t="inlineStr"/>
      <c r="E6002" s="22" t="inlineStr">
        <is>
          <r>
            <t xml:space="preserve">TOTAL Material:</t>
          </r>
        </is>
      </c>
      <c r="F6002" s="22" t="inlineStr"/>
      <c r="G6002" s="23" t="n">
        <f>SUM(G5999:G6001)</f>
        <v>19.27</v>
      </c>
    </row>
    <row r="6003" customHeight="1" ht="15">
      <c r="A6003" s="16" t="inlineStr">
        <is>
          <r>
            <t xml:space="preserve">Mão de Obra</t>
          </r>
        </is>
      </c>
      <c r="B6003" s="16" t="inlineStr"/>
      <c r="C6003" s="17" t="inlineStr">
        <is>
          <r>
            <t xml:space="preserve">FONTE</t>
          </r>
        </is>
      </c>
      <c r="D6003" s="17" t="inlineStr">
        <is>
          <r>
            <t xml:space="preserve">UNID</t>
          </r>
        </is>
      </c>
      <c r="E6003" s="17" t="inlineStr">
        <is>
          <r>
            <t xml:space="preserve">COEFICIENTE</t>
          </r>
        </is>
      </c>
      <c r="F6003" s="17" t="inlineStr">
        <is>
          <r>
            <t xml:space="preserve">PREÇO UNITÁRIO</t>
          </r>
        </is>
      </c>
      <c r="G6003" s="17" t="inlineStr">
        <is>
          <r>
            <t xml:space="preserve">TOTAL</t>
          </r>
        </is>
      </c>
    </row>
    <row r="6004" customHeight="1" ht="29">
      <c r="A6004" s="18" t="inlineStr">
        <is>
          <r>
            <t xml:space="preserve">B.01.000.010141</t>
          </r>
        </is>
      </c>
      <c r="B6004" s="19" t="inlineStr">
        <is>
          <r>
            <t xml:space="preserve">Ajudante de pintor</t>
          </r>
        </is>
      </c>
      <c r="C6004" s="18" t="inlineStr">
        <is>
          <r>
            <t xml:space="preserve">SP Obras</t>
          </r>
        </is>
      </c>
      <c r="D6004" s="18" t="inlineStr">
        <is>
          <r>
            <t xml:space="preserve">H</t>
          </r>
        </is>
      </c>
      <c r="E6004" s="20" t="n">
        <v>0.6</v>
      </c>
      <c r="F6004" s="21" t="n">
        <v>20.4363</v>
      </c>
      <c r="G6004" s="21" t="n">
        <f>ROUND(ROUND(E6004,4)*F6004,2)</f>
        <v>12.26</v>
      </c>
    </row>
    <row r="6005" customHeight="1" ht="29">
      <c r="A6005" s="18" t="inlineStr">
        <is>
          <r>
            <t xml:space="preserve">B.01.000.010140</t>
          </r>
        </is>
      </c>
      <c r="B6005" s="19" t="inlineStr">
        <is>
          <r>
            <t xml:space="preserve">Pintor</t>
          </r>
        </is>
      </c>
      <c r="C6005" s="18" t="inlineStr">
        <is>
          <r>
            <t xml:space="preserve">SP Obras</t>
          </r>
        </is>
      </c>
      <c r="D6005" s="18" t="inlineStr">
        <is>
          <r>
            <t xml:space="preserve">H</t>
          </r>
        </is>
      </c>
      <c r="E6005" s="20" t="n">
        <v>0.6</v>
      </c>
      <c r="F6005" s="21" t="n">
        <v>29.8021</v>
      </c>
      <c r="G6005" s="21" t="n">
        <f>ROUND(ROUND(E6005,4)*F6005,2)</f>
        <v>17.88</v>
      </c>
    </row>
    <row r="6006" customHeight="1" ht="15">
      <c r="A6006" s="2" t="inlineStr"/>
      <c r="B6006" s="2" t="inlineStr"/>
      <c r="C6006" s="2" t="inlineStr"/>
      <c r="D6006" s="2" t="inlineStr"/>
      <c r="E6006" s="22" t="inlineStr">
        <is>
          <r>
            <t xml:space="preserve">TOTAL Mão de Obra:</t>
          </r>
        </is>
      </c>
      <c r="F6006" s="22" t="inlineStr"/>
      <c r="G6006" s="23" t="n">
        <f>SUM(G6004:G6005)</f>
        <v>30.14</v>
      </c>
    </row>
    <row r="6007" customHeight="1" ht="15">
      <c r="A6007" s="2" t="inlineStr"/>
      <c r="B6007" s="2" t="inlineStr"/>
      <c r="C6007" s="2" t="inlineStr"/>
      <c r="D6007" s="2" t="inlineStr"/>
      <c r="E6007" s="24" t="inlineStr">
        <is>
          <r>
            <t xml:space="preserve">VALOR:</t>
          </r>
        </is>
      </c>
      <c r="F6007" s="24" t="inlineStr"/>
      <c r="G6007" s="25" t="n">
        <f>ROUND(SUM(G6002,G6006),2)</f>
        <v>49.41</v>
      </c>
    </row>
    <row r="6008" customHeight="1" ht="10">
      <c r="A6008" s="2" t="inlineStr"/>
      <c r="B6008" s="2" t="inlineStr"/>
      <c r="C6008" s="2" t="inlineStr"/>
      <c r="D6008" s="2" t="inlineStr"/>
      <c r="E6008" s="14" t="inlineStr"/>
      <c r="F6008" s="14" t="inlineStr"/>
      <c r="G6008" s="14" t="inlineStr"/>
    </row>
    <row r="6009" customHeight="1" ht="20">
      <c r="A6009" s="15" t="inlineStr">
        <is>
          <r>
            <t xml:space="preserve">5.15.24. ​38.23.240​ Mão francesa simples, galvanizada a fogo, L= 500 mm​ (UN)</t>
          </r>
        </is>
      </c>
      <c r="B6009" s="15" t="inlineStr"/>
      <c r="C6009" s="15" t="inlineStr"/>
      <c r="D6009" s="15" t="inlineStr"/>
      <c r="E6009" s="15" t="inlineStr"/>
      <c r="F6009" s="15" t="inlineStr"/>
      <c r="G6009" s="15" t="inlineStr"/>
    </row>
    <row r="6010" customHeight="1" ht="15">
      <c r="A6010" s="16" t="inlineStr">
        <is>
          <r>
            <t xml:space="preserve">Material</t>
          </r>
        </is>
      </c>
      <c r="B6010" s="16" t="inlineStr"/>
      <c r="C6010" s="17" t="inlineStr">
        <is>
          <r>
            <t xml:space="preserve">FONTE</t>
          </r>
        </is>
      </c>
      <c r="D6010" s="17" t="inlineStr">
        <is>
          <r>
            <t xml:space="preserve">UNID</t>
          </r>
        </is>
      </c>
      <c r="E6010" s="17" t="inlineStr">
        <is>
          <r>
            <t xml:space="preserve">COEFICIENTE</t>
          </r>
        </is>
      </c>
      <c r="F6010" s="17" t="inlineStr">
        <is>
          <r>
            <t xml:space="preserve">PREÇO UNITÁRIO</t>
          </r>
        </is>
      </c>
      <c r="G6010" s="17" t="inlineStr">
        <is>
          <r>
            <t xml:space="preserve">TOTAL</t>
          </r>
        </is>
      </c>
    </row>
    <row r="6011" customHeight="1" ht="29">
      <c r="A6011" s="18" t="inlineStr">
        <is>
          <r>
            <t xml:space="preserve">P.04.000.062208</t>
          </r>
        </is>
      </c>
      <c r="B6011" s="19" t="inlineStr">
        <is>
          <r>
            <t xml:space="preserve">Mão francesa simples, galvanizada a fogo, L= 500mm</t>
          </r>
        </is>
      </c>
      <c r="C6011" s="18" t="inlineStr">
        <is>
          <r>
            <t xml:space="preserve">SP Obras</t>
          </r>
        </is>
      </c>
      <c r="D6011" s="18" t="inlineStr">
        <is>
          <r>
            <t xml:space="preserve">UN</t>
          </r>
        </is>
      </c>
      <c r="E6011" s="20" t="n">
        <v>1.0</v>
      </c>
      <c r="F6011" s="21" t="n">
        <v>27.25</v>
      </c>
      <c r="G6011" s="21" t="n">
        <f>ROUND(ROUND(E6011,4)*F6011,2)</f>
        <v>27.25</v>
      </c>
    </row>
    <row r="6012" customHeight="1" ht="15">
      <c r="A6012" s="2" t="inlineStr"/>
      <c r="B6012" s="2" t="inlineStr"/>
      <c r="C6012" s="2" t="inlineStr"/>
      <c r="D6012" s="2" t="inlineStr"/>
      <c r="E6012" s="22" t="inlineStr">
        <is>
          <r>
            <t xml:space="preserve">TOTAL Material:</t>
          </r>
        </is>
      </c>
      <c r="F6012" s="22" t="inlineStr"/>
      <c r="G6012" s="23" t="n">
        <f>SUM(G6011:G6011)</f>
        <v>27.25</v>
      </c>
    </row>
    <row r="6013" customHeight="1" ht="15">
      <c r="A6013" s="16" t="inlineStr">
        <is>
          <r>
            <t xml:space="preserve">Mão de Obra</t>
          </r>
        </is>
      </c>
      <c r="B6013" s="16" t="inlineStr"/>
      <c r="C6013" s="17" t="inlineStr">
        <is>
          <r>
            <t xml:space="preserve">FONTE</t>
          </r>
        </is>
      </c>
      <c r="D6013" s="17" t="inlineStr">
        <is>
          <r>
            <t xml:space="preserve">UNID</t>
          </r>
        </is>
      </c>
      <c r="E6013" s="17" t="inlineStr">
        <is>
          <r>
            <t xml:space="preserve">COEFICIENTE</t>
          </r>
        </is>
      </c>
      <c r="F6013" s="17" t="inlineStr">
        <is>
          <r>
            <t xml:space="preserve">PREÇO UNITÁRIO</t>
          </r>
        </is>
      </c>
      <c r="G6013" s="17" t="inlineStr">
        <is>
          <r>
            <t xml:space="preserve">TOTAL</t>
          </r>
        </is>
      </c>
    </row>
    <row r="6014" customHeight="1" ht="29">
      <c r="A6014" s="18" t="inlineStr">
        <is>
          <r>
            <t xml:space="preserve">B.01.000.010116</t>
          </r>
        </is>
      </c>
      <c r="B6014" s="19" t="inlineStr">
        <is>
          <r>
            <t xml:space="preserve">Ajudante eletricista</t>
          </r>
        </is>
      </c>
      <c r="C6014" s="18" t="inlineStr">
        <is>
          <r>
            <t xml:space="preserve">SP Obras</t>
          </r>
        </is>
      </c>
      <c r="D6014" s="18" t="inlineStr">
        <is>
          <r>
            <t xml:space="preserve">H</t>
          </r>
        </is>
      </c>
      <c r="E6014" s="20" t="n">
        <v>0.25</v>
      </c>
      <c r="F6014" s="21" t="n">
        <v>20.4363</v>
      </c>
      <c r="G6014" s="21" t="n">
        <f>ROUND(ROUND(E6014,4)*F6014,2)</f>
        <v>5.11</v>
      </c>
    </row>
    <row r="6015" customHeight="1" ht="29">
      <c r="A6015" s="18" t="inlineStr">
        <is>
          <r>
            <t xml:space="preserve">B.01.000.010115</t>
          </r>
        </is>
      </c>
      <c r="B6015" s="19" t="inlineStr">
        <is>
          <r>
            <t xml:space="preserve">Eletricista</t>
          </r>
        </is>
      </c>
      <c r="C6015" s="18" t="inlineStr">
        <is>
          <r>
            <t xml:space="preserve">SP Obras</t>
          </r>
        </is>
      </c>
      <c r="D6015" s="18" t="inlineStr">
        <is>
          <r>
            <t xml:space="preserve">H</t>
          </r>
        </is>
      </c>
      <c r="E6015" s="20" t="n">
        <v>0.25</v>
      </c>
      <c r="F6015" s="21" t="n">
        <v>29.8021</v>
      </c>
      <c r="G6015" s="21" t="n">
        <f>ROUND(ROUND(E6015,4)*F6015,2)</f>
        <v>7.45</v>
      </c>
    </row>
    <row r="6016" customHeight="1" ht="15">
      <c r="A6016" s="2" t="inlineStr"/>
      <c r="B6016" s="2" t="inlineStr"/>
      <c r="C6016" s="2" t="inlineStr"/>
      <c r="D6016" s="2" t="inlineStr"/>
      <c r="E6016" s="22" t="inlineStr">
        <is>
          <r>
            <t xml:space="preserve">TOTAL Mão de Obra:</t>
          </r>
        </is>
      </c>
      <c r="F6016" s="22" t="inlineStr"/>
      <c r="G6016" s="23" t="n">
        <f>SUM(G6014:G6015)</f>
        <v>12.56</v>
      </c>
    </row>
    <row r="6017" customHeight="1" ht="15">
      <c r="A6017" s="2" t="inlineStr"/>
      <c r="B6017" s="2" t="inlineStr"/>
      <c r="C6017" s="2" t="inlineStr"/>
      <c r="D6017" s="2" t="inlineStr"/>
      <c r="E6017" s="24" t="inlineStr">
        <is>
          <r>
            <t xml:space="preserve">VALOR:</t>
          </r>
        </is>
      </c>
      <c r="F6017" s="24" t="inlineStr"/>
      <c r="G6017" s="25" t="n">
        <f>ROUND(SUM(G6012,G6016),2)</f>
        <v>39.81</v>
      </c>
    </row>
    <row r="6018" customHeight="1" ht="10">
      <c r="A6018" s="2" t="inlineStr"/>
      <c r="B6018" s="2" t="inlineStr"/>
      <c r="C6018" s="2" t="inlineStr"/>
      <c r="D6018" s="2" t="inlineStr"/>
      <c r="E6018" s="14" t="inlineStr"/>
      <c r="F6018" s="14" t="inlineStr"/>
      <c r="G6018" s="14" t="inlineStr"/>
    </row>
    <row r="6019" customHeight="1" ht="20">
      <c r="A6019" s="15" t="inlineStr">
        <is>
          <r>
            <t xml:space="preserve">5.15.25. ​44.01.270​ Cuba de louça de embutir oval​ (UN)</t>
          </r>
        </is>
      </c>
      <c r="B6019" s="15" t="inlineStr"/>
      <c r="C6019" s="15" t="inlineStr"/>
      <c r="D6019" s="15" t="inlineStr"/>
      <c r="E6019" s="15" t="inlineStr"/>
      <c r="F6019" s="15" t="inlineStr"/>
      <c r="G6019" s="15" t="inlineStr"/>
    </row>
    <row r="6020" customHeight="1" ht="15">
      <c r="A6020" s="16" t="inlineStr">
        <is>
          <r>
            <t xml:space="preserve">Material</t>
          </r>
        </is>
      </c>
      <c r="B6020" s="16" t="inlineStr"/>
      <c r="C6020" s="17" t="inlineStr">
        <is>
          <r>
            <t xml:space="preserve">FONTE</t>
          </r>
        </is>
      </c>
      <c r="D6020" s="17" t="inlineStr">
        <is>
          <r>
            <t xml:space="preserve">UNID</t>
          </r>
        </is>
      </c>
      <c r="E6020" s="17" t="inlineStr">
        <is>
          <r>
            <t xml:space="preserve">COEFICIENTE</t>
          </r>
        </is>
      </c>
      <c r="F6020" s="17" t="inlineStr">
        <is>
          <r>
            <t xml:space="preserve">PREÇO UNITÁRIO</t>
          </r>
        </is>
      </c>
      <c r="G6020" s="17" t="inlineStr">
        <is>
          <r>
            <t xml:space="preserve">TOTAL</t>
          </r>
        </is>
      </c>
    </row>
    <row r="6021" customHeight="1" ht="29">
      <c r="A6021" s="18" t="inlineStr">
        <is>
          <r>
            <t xml:space="preserve">O.10.000.065556</t>
          </r>
        </is>
      </c>
      <c r="B6021" s="19" t="inlineStr">
        <is>
          <r>
            <t xml:space="preserve">Cuba de louça de embutir oval, 40x30cm, ref. Deca L 59 ou equivalente</t>
          </r>
        </is>
      </c>
      <c r="C6021" s="18" t="inlineStr">
        <is>
          <r>
            <t xml:space="preserve">SP Obras</t>
          </r>
        </is>
      </c>
      <c r="D6021" s="18" t="inlineStr">
        <is>
          <r>
            <t xml:space="preserve">UN</t>
          </r>
        </is>
      </c>
      <c r="E6021" s="20" t="n">
        <v>1.0</v>
      </c>
      <c r="F6021" s="21" t="n">
        <v>95.52</v>
      </c>
      <c r="G6021" s="21" t="n">
        <f>ROUND(ROUND(E6021,4)*F6021,2)</f>
        <v>95.52</v>
      </c>
    </row>
    <row r="6022" customHeight="1" ht="29">
      <c r="A6022" s="18" t="inlineStr">
        <is>
          <r>
            <t xml:space="preserve">B.02.000.037501</t>
          </r>
        </is>
      </c>
      <c r="B6022" s="19" t="inlineStr">
        <is>
          <r>
            <t xml:space="preserve">Massa plástica para mármore e granito</t>
          </r>
        </is>
      </c>
      <c r="C6022" s="18" t="inlineStr">
        <is>
          <r>
            <t xml:space="preserve">SP Obras</t>
          </r>
        </is>
      </c>
      <c r="D6022" s="18" t="inlineStr">
        <is>
          <r>
            <t xml:space="preserve">KG</t>
          </r>
        </is>
      </c>
      <c r="E6022" s="20" t="n">
        <v>0.5</v>
      </c>
      <c r="F6022" s="21" t="n">
        <v>42.55</v>
      </c>
      <c r="G6022" s="21" t="n">
        <f>ROUND(ROUND(E6022,4)*F6022,2)</f>
        <v>21.28</v>
      </c>
    </row>
    <row r="6023" customHeight="1" ht="15">
      <c r="A6023" s="2" t="inlineStr"/>
      <c r="B6023" s="2" t="inlineStr"/>
      <c r="C6023" s="2" t="inlineStr"/>
      <c r="D6023" s="2" t="inlineStr"/>
      <c r="E6023" s="22" t="inlineStr">
        <is>
          <r>
            <t xml:space="preserve">TOTAL Material:</t>
          </r>
        </is>
      </c>
      <c r="F6023" s="22" t="inlineStr"/>
      <c r="G6023" s="23" t="n">
        <f>SUM(G6021:G6022)</f>
        <v>116.8</v>
      </c>
    </row>
    <row r="6024" customHeight="1" ht="15">
      <c r="A6024" s="16" t="inlineStr">
        <is>
          <r>
            <t xml:space="preserve">Mão de Obra</t>
          </r>
        </is>
      </c>
      <c r="B6024" s="16" t="inlineStr"/>
      <c r="C6024" s="17" t="inlineStr">
        <is>
          <r>
            <t xml:space="preserve">FONTE</t>
          </r>
        </is>
      </c>
      <c r="D6024" s="17" t="inlineStr">
        <is>
          <r>
            <t xml:space="preserve">UNID</t>
          </r>
        </is>
      </c>
      <c r="E6024" s="17" t="inlineStr">
        <is>
          <r>
            <t xml:space="preserve">COEFICIENTE</t>
          </r>
        </is>
      </c>
      <c r="F6024" s="17" t="inlineStr">
        <is>
          <r>
            <t xml:space="preserve">PREÇO UNITÁRIO</t>
          </r>
        </is>
      </c>
      <c r="G6024" s="17" t="inlineStr">
        <is>
          <r>
            <t xml:space="preserve">TOTAL</t>
          </r>
        </is>
      </c>
    </row>
    <row r="6025" customHeight="1" ht="29">
      <c r="A6025" s="18" t="inlineStr">
        <is>
          <r>
            <t xml:space="preserve">B.01.000.010119</t>
          </r>
        </is>
      </c>
      <c r="B6025" s="19" t="inlineStr">
        <is>
          <r>
            <t xml:space="preserve">Ajudante de encanador</t>
          </r>
        </is>
      </c>
      <c r="C6025" s="18" t="inlineStr">
        <is>
          <r>
            <t xml:space="preserve">SP Obras</t>
          </r>
        </is>
      </c>
      <c r="D6025" s="18" t="inlineStr">
        <is>
          <r>
            <t xml:space="preserve">H</t>
          </r>
        </is>
      </c>
      <c r="E6025" s="20" t="n">
        <v>0.5</v>
      </c>
      <c r="F6025" s="21" t="n">
        <v>20.4363</v>
      </c>
      <c r="G6025" s="21" t="n">
        <f>ROUND(ROUND(E6025,4)*F6025,2)</f>
        <v>10.22</v>
      </c>
    </row>
    <row r="6026" customHeight="1" ht="29">
      <c r="A6026" s="18" t="inlineStr">
        <is>
          <r>
            <t xml:space="preserve">B.01.000.010118</t>
          </r>
        </is>
      </c>
      <c r="B6026" s="19" t="inlineStr">
        <is>
          <r>
            <t xml:space="preserve">Encanador</t>
          </r>
        </is>
      </c>
      <c r="C6026" s="18" t="inlineStr">
        <is>
          <r>
            <t xml:space="preserve">SP Obras</t>
          </r>
        </is>
      </c>
      <c r="D6026" s="18" t="inlineStr">
        <is>
          <r>
            <t xml:space="preserve">H</t>
          </r>
        </is>
      </c>
      <c r="E6026" s="20" t="n">
        <v>0.5</v>
      </c>
      <c r="F6026" s="21" t="n">
        <v>29.8021</v>
      </c>
      <c r="G6026" s="21" t="n">
        <f>ROUND(ROUND(E6026,4)*F6026,2)</f>
        <v>14.9</v>
      </c>
    </row>
    <row r="6027" customHeight="1" ht="15">
      <c r="A6027" s="2" t="inlineStr"/>
      <c r="B6027" s="2" t="inlineStr"/>
      <c r="C6027" s="2" t="inlineStr"/>
      <c r="D6027" s="2" t="inlineStr"/>
      <c r="E6027" s="22" t="inlineStr">
        <is>
          <r>
            <t xml:space="preserve">TOTAL Mão de Obra:</t>
          </r>
        </is>
      </c>
      <c r="F6027" s="22" t="inlineStr"/>
      <c r="G6027" s="23" t="n">
        <f>SUM(G6025:G6026)</f>
        <v>25.12</v>
      </c>
    </row>
    <row r="6028" customHeight="1" ht="15">
      <c r="A6028" s="2" t="inlineStr"/>
      <c r="B6028" s="2" t="inlineStr"/>
      <c r="C6028" s="2" t="inlineStr"/>
      <c r="D6028" s="2" t="inlineStr"/>
      <c r="E6028" s="24" t="inlineStr">
        <is>
          <r>
            <t xml:space="preserve">VALOR:</t>
          </r>
        </is>
      </c>
      <c r="F6028" s="24" t="inlineStr"/>
      <c r="G6028" s="25" t="n">
        <f>ROUND(SUM(G6023,G6027),2)</f>
        <v>141.92</v>
      </c>
    </row>
    <row r="6029" customHeight="1" ht="10">
      <c r="A6029" s="2" t="inlineStr"/>
      <c r="B6029" s="2" t="inlineStr"/>
      <c r="C6029" s="2" t="inlineStr"/>
      <c r="D6029" s="2" t="inlineStr"/>
      <c r="E6029" s="14" t="inlineStr"/>
      <c r="F6029" s="14" t="inlineStr"/>
      <c r="G6029" s="14" t="inlineStr"/>
    </row>
    <row r="6030" customHeight="1" ht="20">
      <c r="A6030" s="15" t="inlineStr">
        <is>
          <r>
            <t xml:space="preserve">5.15.26. ​44.02.062​ Tampo/bancada em granito, com frontão, espessura de 2 cm, acabamento polido​ (M2)</t>
          </r>
        </is>
      </c>
      <c r="B6030" s="15" t="inlineStr"/>
      <c r="C6030" s="15" t="inlineStr"/>
      <c r="D6030" s="15" t="inlineStr"/>
      <c r="E6030" s="15" t="inlineStr"/>
      <c r="F6030" s="15" t="inlineStr"/>
      <c r="G6030" s="15" t="inlineStr"/>
    </row>
    <row r="6031" customHeight="1" ht="15">
      <c r="A6031" s="16" t="inlineStr">
        <is>
          <r>
            <t xml:space="preserve">Material</t>
          </r>
        </is>
      </c>
      <c r="B6031" s="16" t="inlineStr"/>
      <c r="C6031" s="17" t="inlineStr">
        <is>
          <r>
            <t xml:space="preserve">FONTE</t>
          </r>
        </is>
      </c>
      <c r="D6031" s="17" t="inlineStr">
        <is>
          <r>
            <t xml:space="preserve">UNID</t>
          </r>
        </is>
      </c>
      <c r="E6031" s="17" t="inlineStr">
        <is>
          <r>
            <t xml:space="preserve">COEFICIENTE</t>
          </r>
        </is>
      </c>
      <c r="F6031" s="17" t="inlineStr">
        <is>
          <r>
            <t xml:space="preserve">PREÇO UNITÁRIO</t>
          </r>
        </is>
      </c>
      <c r="G6031" s="17" t="inlineStr">
        <is>
          <r>
            <t xml:space="preserve">TOTAL</t>
          </r>
        </is>
      </c>
    </row>
    <row r="6032" customHeight="1" ht="29">
      <c r="A6032" s="18" t="inlineStr">
        <is>
          <r>
            <t xml:space="preserve">B.02.000.039056</t>
          </r>
        </is>
      </c>
      <c r="B6032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6032" s="18" t="inlineStr">
        <is>
          <r>
            <t xml:space="preserve">SP Obras</t>
          </r>
        </is>
      </c>
      <c r="D6032" s="18" t="inlineStr">
        <is>
          <r>
            <t xml:space="preserve">KG</t>
          </r>
        </is>
      </c>
      <c r="E6032" s="20" t="n">
        <v>0.0393</v>
      </c>
      <c r="F6032" s="21" t="n">
        <v>3.83</v>
      </c>
      <c r="G6032" s="21" t="n">
        <f>ROUND(ROUND(E6032,4)*F6032,2)</f>
        <v>0.15</v>
      </c>
    </row>
    <row r="6033" customHeight="1" ht="29">
      <c r="A6033" s="18" t="inlineStr">
        <is>
          <r>
            <t xml:space="preserve">B.02.000.037501</t>
          </r>
        </is>
      </c>
      <c r="B6033" s="19" t="inlineStr">
        <is>
          <r>
            <t xml:space="preserve">Massa plástica para mármore e granito</t>
          </r>
        </is>
      </c>
      <c r="C6033" s="18" t="inlineStr">
        <is>
          <r>
            <t xml:space="preserve">SP Obras</t>
          </r>
        </is>
      </c>
      <c r="D6033" s="18" t="inlineStr">
        <is>
          <r>
            <t xml:space="preserve">KG</t>
          </r>
        </is>
      </c>
      <c r="E6033" s="20" t="n">
        <v>0.5865</v>
      </c>
      <c r="F6033" s="21" t="n">
        <v>42.55</v>
      </c>
      <c r="G6033" s="21" t="n">
        <f>ROUND(ROUND(E6033,4)*F6033,2)</f>
        <v>24.96</v>
      </c>
    </row>
    <row r="6034" customHeight="1" ht="29">
      <c r="A6034" s="18" t="inlineStr">
        <is>
          <r>
            <t xml:space="preserve">K.02.000.032502</t>
          </r>
        </is>
      </c>
      <c r="B6034" s="19" t="inlineStr">
        <is>
          <r>
            <t xml:space="preserve">Tampo (com frontão) em granito, com espessura de 2 cm, com furo para 1 cuba simples, nas cores Andorinha, cinza Corumbá, Santa Cecília, verde Ubatuba, acabamento polido</t>
          </r>
        </is>
      </c>
      <c r="C6034" s="18" t="inlineStr">
        <is>
          <r>
            <t xml:space="preserve">SP Obras</t>
          </r>
        </is>
      </c>
      <c r="D6034" s="18" t="inlineStr">
        <is>
          <r>
            <t xml:space="preserve">M2</t>
          </r>
        </is>
      </c>
      <c r="E6034" s="20" t="n">
        <v>1.005</v>
      </c>
      <c r="F6034" s="21" t="n">
        <v>918.4</v>
      </c>
      <c r="G6034" s="21" t="n">
        <f>ROUND(ROUND(E6034,4)*F6034,2)</f>
        <v>922.99</v>
      </c>
    </row>
    <row r="6035" customHeight="1" ht="15">
      <c r="A6035" s="2" t="inlineStr"/>
      <c r="B6035" s="2" t="inlineStr"/>
      <c r="C6035" s="2" t="inlineStr"/>
      <c r="D6035" s="2" t="inlineStr"/>
      <c r="E6035" s="22" t="inlineStr">
        <is>
          <r>
            <t xml:space="preserve">TOTAL Material:</t>
          </r>
        </is>
      </c>
      <c r="F6035" s="22" t="inlineStr"/>
      <c r="G6035" s="23" t="n">
        <f>SUM(G6032:G6034)</f>
        <v>948.1</v>
      </c>
    </row>
    <row r="6036" customHeight="1" ht="15">
      <c r="A6036" s="16" t="inlineStr">
        <is>
          <r>
            <t xml:space="preserve">Mão de Obra</t>
          </r>
        </is>
      </c>
      <c r="B6036" s="16" t="inlineStr"/>
      <c r="C6036" s="17" t="inlineStr">
        <is>
          <r>
            <t xml:space="preserve">FONTE</t>
          </r>
        </is>
      </c>
      <c r="D6036" s="17" t="inlineStr">
        <is>
          <r>
            <t xml:space="preserve">UNID</t>
          </r>
        </is>
      </c>
      <c r="E6036" s="17" t="inlineStr">
        <is>
          <r>
            <t xml:space="preserve">COEFICIENTE</t>
          </r>
        </is>
      </c>
      <c r="F6036" s="17" t="inlineStr">
        <is>
          <r>
            <t xml:space="preserve">PREÇO UNITÁRIO</t>
          </r>
        </is>
      </c>
      <c r="G6036" s="17" t="inlineStr">
        <is>
          <r>
            <t xml:space="preserve">TOTAL</t>
          </r>
        </is>
      </c>
    </row>
    <row r="6037" customHeight="1" ht="29">
      <c r="A6037" s="18" t="inlineStr">
        <is>
          <r>
            <t xml:space="preserve">B.01.000.010124</t>
          </r>
        </is>
      </c>
      <c r="B6037" s="19" t="inlineStr">
        <is>
          <r>
            <t xml:space="preserve">Graniteiro</t>
          </r>
        </is>
      </c>
      <c r="C6037" s="18" t="inlineStr">
        <is>
          <r>
            <t xml:space="preserve">SP Obras</t>
          </r>
        </is>
      </c>
      <c r="D6037" s="18" t="inlineStr">
        <is>
          <r>
            <t xml:space="preserve">H</t>
          </r>
        </is>
      </c>
      <c r="E6037" s="20" t="n">
        <v>1.8688</v>
      </c>
      <c r="F6037" s="21" t="n">
        <v>29.8021</v>
      </c>
      <c r="G6037" s="21" t="n">
        <f>ROUND(ROUND(E6037,4)*F6037,2)</f>
        <v>55.69</v>
      </c>
    </row>
    <row r="6038" customHeight="1" ht="29">
      <c r="A6038" s="18" t="inlineStr">
        <is>
          <r>
            <t xml:space="preserve">B.01.000.010146</t>
          </r>
        </is>
      </c>
      <c r="B6038" s="19" t="inlineStr">
        <is>
          <r>
            <t xml:space="preserve">Servente</t>
          </r>
        </is>
      </c>
      <c r="C6038" s="18" t="inlineStr">
        <is>
          <r>
            <t xml:space="preserve">SP Obras</t>
          </r>
        </is>
      </c>
      <c r="D6038" s="18" t="inlineStr">
        <is>
          <r>
            <t xml:space="preserve">H</t>
          </r>
        </is>
      </c>
      <c r="E6038" s="20" t="n">
        <v>1.3376</v>
      </c>
      <c r="F6038" s="21" t="n">
        <v>20.4363</v>
      </c>
      <c r="G6038" s="21" t="n">
        <f>ROUND(ROUND(E6038,4)*F6038,2)</f>
        <v>27.34</v>
      </c>
    </row>
    <row r="6039" customHeight="1" ht="15">
      <c r="A6039" s="2" t="inlineStr"/>
      <c r="B6039" s="2" t="inlineStr"/>
      <c r="C6039" s="2" t="inlineStr"/>
      <c r="D6039" s="2" t="inlineStr"/>
      <c r="E6039" s="22" t="inlineStr">
        <is>
          <r>
            <t xml:space="preserve">TOTAL Mão de Obra:</t>
          </r>
        </is>
      </c>
      <c r="F6039" s="22" t="inlineStr"/>
      <c r="G6039" s="23" t="n">
        <f>SUM(G6037:G6038)</f>
        <v>83.03</v>
      </c>
    </row>
    <row r="6040" customHeight="1" ht="15">
      <c r="A6040" s="2" t="inlineStr"/>
      <c r="B6040" s="2" t="inlineStr"/>
      <c r="C6040" s="2" t="inlineStr"/>
      <c r="D6040" s="2" t="inlineStr"/>
      <c r="E6040" s="24" t="inlineStr">
        <is>
          <r>
            <t xml:space="preserve">VALOR:</t>
          </r>
        </is>
      </c>
      <c r="F6040" s="24" t="inlineStr"/>
      <c r="G6040" s="25" t="n">
        <f>ROUND(SUM(G6035,G6039),2)</f>
        <v>1031.13</v>
      </c>
    </row>
    <row r="6041" customHeight="1" ht="10">
      <c r="A6041" s="2" t="inlineStr"/>
      <c r="B6041" s="2" t="inlineStr"/>
      <c r="C6041" s="2" t="inlineStr"/>
      <c r="D6041" s="2" t="inlineStr"/>
      <c r="E6041" s="14" t="inlineStr"/>
      <c r="F6041" s="14" t="inlineStr"/>
      <c r="G6041" s="14" t="inlineStr"/>
    </row>
    <row r="6042" customHeight="1" ht="20">
      <c r="A6042" s="15" t="inlineStr">
        <is>
          <r>
            <t xml:space="preserve">5.15.27. ​44.03.080​ Porta-papel de louça de embutir​ (UN)</t>
          </r>
        </is>
      </c>
      <c r="B6042" s="15" t="inlineStr"/>
      <c r="C6042" s="15" t="inlineStr"/>
      <c r="D6042" s="15" t="inlineStr"/>
      <c r="E6042" s="15" t="inlineStr"/>
      <c r="F6042" s="15" t="inlineStr"/>
      <c r="G6042" s="15" t="inlineStr"/>
    </row>
    <row r="6043" customHeight="1" ht="15">
      <c r="A6043" s="16" t="inlineStr">
        <is>
          <r>
            <t xml:space="preserve">Material</t>
          </r>
        </is>
      </c>
      <c r="B6043" s="16" t="inlineStr"/>
      <c r="C6043" s="17" t="inlineStr">
        <is>
          <r>
            <t xml:space="preserve">FONTE</t>
          </r>
        </is>
      </c>
      <c r="D6043" s="17" t="inlineStr">
        <is>
          <r>
            <t xml:space="preserve">UNID</t>
          </r>
        </is>
      </c>
      <c r="E6043" s="17" t="inlineStr">
        <is>
          <r>
            <t xml:space="preserve">COEFICIENTE</t>
          </r>
        </is>
      </c>
      <c r="F6043" s="17" t="inlineStr">
        <is>
          <r>
            <t xml:space="preserve">PREÇO UNITÁRIO</t>
          </r>
        </is>
      </c>
      <c r="G6043" s="17" t="inlineStr">
        <is>
          <r>
            <t xml:space="preserve">TOTAL</t>
          </r>
        </is>
      </c>
    </row>
    <row r="6044" customHeight="1" ht="29">
      <c r="A6044" s="18" t="inlineStr">
        <is>
          <r>
            <t xml:space="preserve">B.04.000.020503</t>
          </r>
        </is>
      </c>
      <c r="B6044" s="19" t="inlineStr">
        <is>
          <r>
            <t xml:space="preserve">Areia média lavada (a granel caçamba fechada)</t>
          </r>
        </is>
      </c>
      <c r="C6044" s="18" t="inlineStr">
        <is>
          <r>
            <t xml:space="preserve">SP Obras</t>
          </r>
        </is>
      </c>
      <c r="D6044" s="18" t="inlineStr">
        <is>
          <r>
            <t xml:space="preserve">M3</t>
          </r>
        </is>
      </c>
      <c r="E6044" s="20" t="n">
        <v>0.001</v>
      </c>
      <c r="F6044" s="21" t="n">
        <v>170.0</v>
      </c>
      <c r="G6044" s="21" t="n">
        <f>ROUND(ROUND(E6044,4)*F6044,2)</f>
        <v>0.17</v>
      </c>
    </row>
    <row r="6045" customHeight="1" ht="29">
      <c r="A6045" s="18" t="inlineStr">
        <is>
          <r>
            <t xml:space="preserve">B.02.000.020508</t>
          </r>
        </is>
      </c>
      <c r="B6045" s="19" t="inlineStr">
        <is>
          <r>
            <t xml:space="preserve">Cimento CPII-E-32 (sacos de 50 kg)</t>
          </r>
        </is>
      </c>
      <c r="C6045" s="18" t="inlineStr">
        <is>
          <r>
            <t xml:space="preserve">SP Obras</t>
          </r>
        </is>
      </c>
      <c r="D6045" s="18" t="inlineStr">
        <is>
          <r>
            <t xml:space="preserve">KG</t>
          </r>
        </is>
      </c>
      <c r="E6045" s="20" t="n">
        <v>0.1</v>
      </c>
      <c r="F6045" s="21" t="n">
        <v>0.65</v>
      </c>
      <c r="G6045" s="21" t="n">
        <f>ROUND(ROUND(E6045,4)*F6045,2)</f>
        <v>0.07</v>
      </c>
    </row>
    <row r="6046" customHeight="1" ht="29">
      <c r="A6046" s="18" t="inlineStr">
        <is>
          <r>
            <t xml:space="preserve">O.10.000.065514</t>
          </r>
        </is>
      </c>
      <c r="B6046" s="19" t="inlineStr">
        <is>
          <r>
            <t xml:space="preserve">Papeleira de louça de embutir, 15x15cm / 18x18cm, inclusive rolete de plástico, ref. Celite, Hervy, Deca ou equivalente</t>
          </r>
        </is>
      </c>
      <c r="C6046" s="18" t="inlineStr">
        <is>
          <r>
            <t xml:space="preserve">SP Obras</t>
          </r>
        </is>
      </c>
      <c r="D6046" s="18" t="inlineStr">
        <is>
          <r>
            <t xml:space="preserve">UN</t>
          </r>
        </is>
      </c>
      <c r="E6046" s="20" t="n">
        <v>1.0</v>
      </c>
      <c r="F6046" s="21" t="n">
        <v>67.03</v>
      </c>
      <c r="G6046" s="21" t="n">
        <f>ROUND(ROUND(E6046,4)*F6046,2)</f>
        <v>67.03</v>
      </c>
    </row>
    <row r="6047" customHeight="1" ht="15">
      <c r="A6047" s="2" t="inlineStr"/>
      <c r="B6047" s="2" t="inlineStr"/>
      <c r="C6047" s="2" t="inlineStr"/>
      <c r="D6047" s="2" t="inlineStr"/>
      <c r="E6047" s="22" t="inlineStr">
        <is>
          <r>
            <t xml:space="preserve">TOTAL Material:</t>
          </r>
        </is>
      </c>
      <c r="F6047" s="22" t="inlineStr"/>
      <c r="G6047" s="23" t="n">
        <f>SUM(G6044:G6046)</f>
        <v>67.27</v>
      </c>
    </row>
    <row r="6048" customHeight="1" ht="15">
      <c r="A6048" s="16" t="inlineStr">
        <is>
          <r>
            <t xml:space="preserve">Mão de Obra</t>
          </r>
        </is>
      </c>
      <c r="B6048" s="16" t="inlineStr"/>
      <c r="C6048" s="17" t="inlineStr">
        <is>
          <r>
            <t xml:space="preserve">FONTE</t>
          </r>
        </is>
      </c>
      <c r="D6048" s="17" t="inlineStr">
        <is>
          <r>
            <t xml:space="preserve">UNID</t>
          </r>
        </is>
      </c>
      <c r="E6048" s="17" t="inlineStr">
        <is>
          <r>
            <t xml:space="preserve">COEFICIENTE</t>
          </r>
        </is>
      </c>
      <c r="F6048" s="17" t="inlineStr">
        <is>
          <r>
            <t xml:space="preserve">PREÇO UNITÁRIO</t>
          </r>
        </is>
      </c>
      <c r="G6048" s="17" t="inlineStr">
        <is>
          <r>
            <t xml:space="preserve">TOTAL</t>
          </r>
        </is>
      </c>
    </row>
    <row r="6049" customHeight="1" ht="29">
      <c r="A6049" s="18" t="inlineStr">
        <is>
          <r>
            <t xml:space="preserve">B.01.000.010139</t>
          </r>
        </is>
      </c>
      <c r="B6049" s="19" t="inlineStr">
        <is>
          <r>
            <t xml:space="preserve">Pedreiro</t>
          </r>
        </is>
      </c>
      <c r="C6049" s="18" t="inlineStr">
        <is>
          <r>
            <t xml:space="preserve">SP Obras</t>
          </r>
        </is>
      </c>
      <c r="D6049" s="18" t="inlineStr">
        <is>
          <r>
            <t xml:space="preserve">H</t>
          </r>
        </is>
      </c>
      <c r="E6049" s="20" t="n">
        <v>0.33</v>
      </c>
      <c r="F6049" s="21" t="n">
        <v>24.8727</v>
      </c>
      <c r="G6049" s="21" t="n">
        <f>ROUND(ROUND(E6049,4)*F6049,2)</f>
        <v>8.21</v>
      </c>
    </row>
    <row r="6050" customHeight="1" ht="29">
      <c r="A6050" s="18" t="inlineStr">
        <is>
          <r>
            <t xml:space="preserve">B.01.000.010146</t>
          </r>
        </is>
      </c>
      <c r="B6050" s="19" t="inlineStr">
        <is>
          <r>
            <t xml:space="preserve">Servente</t>
          </r>
        </is>
      </c>
      <c r="C6050" s="18" t="inlineStr">
        <is>
          <r>
            <t xml:space="preserve">SP Obras</t>
          </r>
        </is>
      </c>
      <c r="D6050" s="18" t="inlineStr">
        <is>
          <r>
            <t xml:space="preserve">H</t>
          </r>
        </is>
      </c>
      <c r="E6050" s="20" t="n">
        <v>0.33</v>
      </c>
      <c r="F6050" s="21" t="n">
        <v>20.4363</v>
      </c>
      <c r="G6050" s="21" t="n">
        <f>ROUND(ROUND(E6050,4)*F6050,2)</f>
        <v>6.74</v>
      </c>
    </row>
    <row r="6051" customHeight="1" ht="15">
      <c r="A6051" s="2" t="inlineStr"/>
      <c r="B6051" s="2" t="inlineStr"/>
      <c r="C6051" s="2" t="inlineStr"/>
      <c r="D6051" s="2" t="inlineStr"/>
      <c r="E6051" s="22" t="inlineStr">
        <is>
          <r>
            <t xml:space="preserve">TOTAL Mão de Obra:</t>
          </r>
        </is>
      </c>
      <c r="F6051" s="22" t="inlineStr"/>
      <c r="G6051" s="23" t="n">
        <f>SUM(G6049:G6050)</f>
        <v>14.95</v>
      </c>
    </row>
    <row r="6052" customHeight="1" ht="15">
      <c r="A6052" s="2" t="inlineStr"/>
      <c r="B6052" s="2" t="inlineStr"/>
      <c r="C6052" s="2" t="inlineStr"/>
      <c r="D6052" s="2" t="inlineStr"/>
      <c r="E6052" s="24" t="inlineStr">
        <is>
          <r>
            <t xml:space="preserve">VALOR:</t>
          </r>
        </is>
      </c>
      <c r="F6052" s="24" t="inlineStr"/>
      <c r="G6052" s="25" t="n">
        <f>ROUND(SUM(G6047,G6051),2)</f>
        <v>82.23</v>
      </c>
    </row>
    <row r="6053" customHeight="1" ht="10">
      <c r="A6053" s="2" t="inlineStr"/>
      <c r="B6053" s="2" t="inlineStr"/>
      <c r="C6053" s="2" t="inlineStr"/>
      <c r="D6053" s="2" t="inlineStr"/>
      <c r="E6053" s="14" t="inlineStr"/>
      <c r="F6053" s="14" t="inlineStr"/>
      <c r="G6053" s="14" t="inlineStr"/>
    </row>
    <row r="6054" customHeight="1" ht="20">
      <c r="A6054" s="15" t="inlineStr">
        <is>
          <r>
            <t xml:space="preserve">5.15.28. ​44.03.130​ Saboneteira tipo dispenser, para refil de 800 ml​ (UN)</t>
          </r>
        </is>
      </c>
      <c r="B6054" s="15" t="inlineStr"/>
      <c r="C6054" s="15" t="inlineStr"/>
      <c r="D6054" s="15" t="inlineStr"/>
      <c r="E6054" s="15" t="inlineStr"/>
      <c r="F6054" s="15" t="inlineStr"/>
      <c r="G6054" s="15" t="inlineStr"/>
    </row>
    <row r="6055" customHeight="1" ht="15">
      <c r="A6055" s="16" t="inlineStr">
        <is>
          <r>
            <t xml:space="preserve">Material</t>
          </r>
        </is>
      </c>
      <c r="B6055" s="16" t="inlineStr"/>
      <c r="C6055" s="17" t="inlineStr">
        <is>
          <r>
            <t xml:space="preserve">FONTE</t>
          </r>
        </is>
      </c>
      <c r="D6055" s="17" t="inlineStr">
        <is>
          <r>
            <t xml:space="preserve">UNID</t>
          </r>
        </is>
      </c>
      <c r="E6055" s="17" t="inlineStr">
        <is>
          <r>
            <t xml:space="preserve">COEFICIENTE</t>
          </r>
        </is>
      </c>
      <c r="F6055" s="17" t="inlineStr">
        <is>
          <r>
            <t xml:space="preserve">PREÇO UNITÁRIO</t>
          </r>
        </is>
      </c>
      <c r="G6055" s="17" t="inlineStr">
        <is>
          <r>
            <t xml:space="preserve">TOTAL</t>
          </r>
        </is>
      </c>
    </row>
    <row r="6056" customHeight="1" ht="29">
      <c r="A6056" s="18" t="inlineStr">
        <is>
          <r>
            <t xml:space="preserve">O.12.000.065513</t>
          </r>
        </is>
      </c>
      <c r="B6056" s="19" t="inlineStr">
        <is>
          <r>
            <t xml:space="preserve">Saboneteira em ABS, tipo dispenser, para refil de 800ml, ref. Columbus SG 4000 ou equivalente</t>
          </r>
        </is>
      </c>
      <c r="C6056" s="18" t="inlineStr">
        <is>
          <r>
            <t xml:space="preserve">SP Obras</t>
          </r>
        </is>
      </c>
      <c r="D6056" s="18" t="inlineStr">
        <is>
          <r>
            <t xml:space="preserve">UN</t>
          </r>
        </is>
      </c>
      <c r="E6056" s="20" t="n">
        <v>1.0</v>
      </c>
      <c r="F6056" s="21" t="n">
        <v>61.94</v>
      </c>
      <c r="G6056" s="21" t="n">
        <f>ROUND(ROUND(E6056,4)*F6056,2)</f>
        <v>61.94</v>
      </c>
    </row>
    <row r="6057" customHeight="1" ht="15">
      <c r="A6057" s="2" t="inlineStr"/>
      <c r="B6057" s="2" t="inlineStr"/>
      <c r="C6057" s="2" t="inlineStr"/>
      <c r="D6057" s="2" t="inlineStr"/>
      <c r="E6057" s="22" t="inlineStr">
        <is>
          <r>
            <t xml:space="preserve">TOTAL Material:</t>
          </r>
        </is>
      </c>
      <c r="F6057" s="22" t="inlineStr"/>
      <c r="G6057" s="23" t="n">
        <f>SUM(G6056:G6056)</f>
        <v>61.94</v>
      </c>
    </row>
    <row r="6058" customHeight="1" ht="15">
      <c r="A6058" s="16" t="inlineStr">
        <is>
          <r>
            <t xml:space="preserve">Mão de Obra</t>
          </r>
        </is>
      </c>
      <c r="B6058" s="16" t="inlineStr"/>
      <c r="C6058" s="17" t="inlineStr">
        <is>
          <r>
            <t xml:space="preserve">FONTE</t>
          </r>
        </is>
      </c>
      <c r="D6058" s="17" t="inlineStr">
        <is>
          <r>
            <t xml:space="preserve">UNID</t>
          </r>
        </is>
      </c>
      <c r="E6058" s="17" t="inlineStr">
        <is>
          <r>
            <t xml:space="preserve">COEFICIENTE</t>
          </r>
        </is>
      </c>
      <c r="F6058" s="17" t="inlineStr">
        <is>
          <r>
            <t xml:space="preserve">PREÇO UNITÁRIO</t>
          </r>
        </is>
      </c>
      <c r="G6058" s="17" t="inlineStr">
        <is>
          <r>
            <t xml:space="preserve">TOTAL</t>
          </r>
        </is>
      </c>
    </row>
    <row r="6059" customHeight="1" ht="29">
      <c r="A6059" s="18" t="inlineStr">
        <is>
          <r>
            <t xml:space="preserve">B.01.000.010139</t>
          </r>
        </is>
      </c>
      <c r="B6059" s="19" t="inlineStr">
        <is>
          <r>
            <t xml:space="preserve">Pedreiro</t>
          </r>
        </is>
      </c>
      <c r="C6059" s="18" t="inlineStr">
        <is>
          <r>
            <t xml:space="preserve">SP Obras</t>
          </r>
        </is>
      </c>
      <c r="D6059" s="18" t="inlineStr">
        <is>
          <r>
            <t xml:space="preserve">H</t>
          </r>
        </is>
      </c>
      <c r="E6059" s="20" t="n">
        <v>0.25</v>
      </c>
      <c r="F6059" s="21" t="n">
        <v>24.8727</v>
      </c>
      <c r="G6059" s="21" t="n">
        <f>ROUND(ROUND(E6059,4)*F6059,2)</f>
        <v>6.22</v>
      </c>
    </row>
    <row r="6060" customHeight="1" ht="15">
      <c r="A6060" s="2" t="inlineStr"/>
      <c r="B6060" s="2" t="inlineStr"/>
      <c r="C6060" s="2" t="inlineStr"/>
      <c r="D6060" s="2" t="inlineStr"/>
      <c r="E6060" s="22" t="inlineStr">
        <is>
          <r>
            <t xml:space="preserve">TOTAL Mão de Obra:</t>
          </r>
        </is>
      </c>
      <c r="F6060" s="22" t="inlineStr"/>
      <c r="G6060" s="23" t="n">
        <f>SUM(G6059:G6059)</f>
        <v>6.22</v>
      </c>
    </row>
    <row r="6061" customHeight="1" ht="15">
      <c r="A6061" s="2" t="inlineStr"/>
      <c r="B6061" s="2" t="inlineStr"/>
      <c r="C6061" s="2" t="inlineStr"/>
      <c r="D6061" s="2" t="inlineStr"/>
      <c r="E6061" s="24" t="inlineStr">
        <is>
          <r>
            <t xml:space="preserve">VALOR:</t>
          </r>
        </is>
      </c>
      <c r="F6061" s="24" t="inlineStr"/>
      <c r="G6061" s="25" t="n">
        <f>ROUND(SUM(G6057,G6060),2)</f>
        <v>68.16</v>
      </c>
    </row>
    <row r="6062" customHeight="1" ht="10">
      <c r="A6062" s="2" t="inlineStr"/>
      <c r="B6062" s="2" t="inlineStr"/>
      <c r="C6062" s="2" t="inlineStr"/>
      <c r="D6062" s="2" t="inlineStr"/>
      <c r="E6062" s="14" t="inlineStr"/>
      <c r="F6062" s="14" t="inlineStr"/>
      <c r="G6062" s="14" t="inlineStr"/>
    </row>
    <row r="6063" customHeight="1" ht="20">
      <c r="A6063" s="15" t="inlineStr">
        <is>
          <r>
            <t xml:space="preserve">5.15.29. ​44.03.180​ Dispenser toalheiro em ABS, para folhas​ (UN)</t>
          </r>
        </is>
      </c>
      <c r="B6063" s="15" t="inlineStr"/>
      <c r="C6063" s="15" t="inlineStr"/>
      <c r="D6063" s="15" t="inlineStr"/>
      <c r="E6063" s="15" t="inlineStr"/>
      <c r="F6063" s="15" t="inlineStr"/>
      <c r="G6063" s="15" t="inlineStr"/>
    </row>
    <row r="6064" customHeight="1" ht="15">
      <c r="A6064" s="16" t="inlineStr">
        <is>
          <r>
            <t xml:space="preserve">Material</t>
          </r>
        </is>
      </c>
      <c r="B6064" s="16" t="inlineStr"/>
      <c r="C6064" s="17" t="inlineStr">
        <is>
          <r>
            <t xml:space="preserve">FONTE</t>
          </r>
        </is>
      </c>
      <c r="D6064" s="17" t="inlineStr">
        <is>
          <r>
            <t xml:space="preserve">UNID</t>
          </r>
        </is>
      </c>
      <c r="E6064" s="17" t="inlineStr">
        <is>
          <r>
            <t xml:space="preserve">COEFICIENTE</t>
          </r>
        </is>
      </c>
      <c r="F6064" s="17" t="inlineStr">
        <is>
          <r>
            <t xml:space="preserve">PREÇO UNITÁRIO</t>
          </r>
        </is>
      </c>
      <c r="G6064" s="17" t="inlineStr">
        <is>
          <r>
            <t xml:space="preserve">TOTAL</t>
          </r>
        </is>
      </c>
    </row>
    <row r="6065" customHeight="1" ht="29">
      <c r="A6065" s="18" t="inlineStr">
        <is>
          <r>
            <t xml:space="preserve">O.12.000.092309</t>
          </r>
        </is>
      </c>
      <c r="B6065" s="19" t="inlineStr">
        <is>
          <r>
            <t xml:space="preserve">Toalheiro plástico em ABS branco tipo dispenser para papel</t>
          </r>
        </is>
      </c>
      <c r="C6065" s="18" t="inlineStr">
        <is>
          <r>
            <t xml:space="preserve">SP Obras</t>
          </r>
        </is>
      </c>
      <c r="D6065" s="18" t="inlineStr">
        <is>
          <r>
            <t xml:space="preserve">UN</t>
          </r>
        </is>
      </c>
      <c r="E6065" s="20" t="n">
        <v>1.0</v>
      </c>
      <c r="F6065" s="21" t="n">
        <v>60.17</v>
      </c>
      <c r="G6065" s="21" t="n">
        <f>ROUND(ROUND(E6065,4)*F6065,2)</f>
        <v>60.17</v>
      </c>
    </row>
    <row r="6066" customHeight="1" ht="15">
      <c r="A6066" s="2" t="inlineStr"/>
      <c r="B6066" s="2" t="inlineStr"/>
      <c r="C6066" s="2" t="inlineStr"/>
      <c r="D6066" s="2" t="inlineStr"/>
      <c r="E6066" s="22" t="inlineStr">
        <is>
          <r>
            <t xml:space="preserve">TOTAL Material:</t>
          </r>
        </is>
      </c>
      <c r="F6066" s="22" t="inlineStr"/>
      <c r="G6066" s="23" t="n">
        <f>SUM(G6065:G6065)</f>
        <v>60.17</v>
      </c>
    </row>
    <row r="6067" customHeight="1" ht="15">
      <c r="A6067" s="16" t="inlineStr">
        <is>
          <r>
            <t xml:space="preserve">Mão de Obra</t>
          </r>
        </is>
      </c>
      <c r="B6067" s="16" t="inlineStr"/>
      <c r="C6067" s="17" t="inlineStr">
        <is>
          <r>
            <t xml:space="preserve">FONTE</t>
          </r>
        </is>
      </c>
      <c r="D6067" s="17" t="inlineStr">
        <is>
          <r>
            <t xml:space="preserve">UNID</t>
          </r>
        </is>
      </c>
      <c r="E6067" s="17" t="inlineStr">
        <is>
          <r>
            <t xml:space="preserve">COEFICIENTE</t>
          </r>
        </is>
      </c>
      <c r="F6067" s="17" t="inlineStr">
        <is>
          <r>
            <t xml:space="preserve">PREÇO UNITÁRIO</t>
          </r>
        </is>
      </c>
      <c r="G6067" s="17" t="inlineStr">
        <is>
          <r>
            <t xml:space="preserve">TOTAL</t>
          </r>
        </is>
      </c>
    </row>
    <row r="6068" customHeight="1" ht="29">
      <c r="A6068" s="18" t="inlineStr">
        <is>
          <r>
            <t xml:space="preserve">B.01.000.010139</t>
          </r>
        </is>
      </c>
      <c r="B6068" s="19" t="inlineStr">
        <is>
          <r>
            <t xml:space="preserve">Pedreiro</t>
          </r>
        </is>
      </c>
      <c r="C6068" s="18" t="inlineStr">
        <is>
          <r>
            <t xml:space="preserve">SP Obras</t>
          </r>
        </is>
      </c>
      <c r="D6068" s="18" t="inlineStr">
        <is>
          <r>
            <t xml:space="preserve">H</t>
          </r>
        </is>
      </c>
      <c r="E6068" s="20" t="n">
        <v>0.25</v>
      </c>
      <c r="F6068" s="21" t="n">
        <v>24.8727</v>
      </c>
      <c r="G6068" s="21" t="n">
        <f>ROUND(ROUND(E6068,4)*F6068,2)</f>
        <v>6.22</v>
      </c>
    </row>
    <row r="6069" customHeight="1" ht="15">
      <c r="A6069" s="2" t="inlineStr"/>
      <c r="B6069" s="2" t="inlineStr"/>
      <c r="C6069" s="2" t="inlineStr"/>
      <c r="D6069" s="2" t="inlineStr"/>
      <c r="E6069" s="22" t="inlineStr">
        <is>
          <r>
            <t xml:space="preserve">TOTAL Mão de Obra:</t>
          </r>
        </is>
      </c>
      <c r="F6069" s="22" t="inlineStr"/>
      <c r="G6069" s="23" t="n">
        <f>SUM(G6068:G6068)</f>
        <v>6.22</v>
      </c>
    </row>
    <row r="6070" customHeight="1" ht="15">
      <c r="A6070" s="2" t="inlineStr"/>
      <c r="B6070" s="2" t="inlineStr"/>
      <c r="C6070" s="2" t="inlineStr"/>
      <c r="D6070" s="2" t="inlineStr"/>
      <c r="E6070" s="24" t="inlineStr">
        <is>
          <r>
            <t xml:space="preserve">VALOR:</t>
          </r>
        </is>
      </c>
      <c r="F6070" s="24" t="inlineStr"/>
      <c r="G6070" s="25" t="n">
        <f>ROUND(SUM(G6066,G6069),2)</f>
        <v>66.39</v>
      </c>
    </row>
    <row r="6071" customHeight="1" ht="10">
      <c r="A6071" s="2" t="inlineStr"/>
      <c r="B6071" s="2" t="inlineStr"/>
      <c r="C6071" s="2" t="inlineStr"/>
      <c r="D6071" s="2" t="inlineStr"/>
      <c r="E6071" s="14" t="inlineStr"/>
      <c r="F6071" s="14" t="inlineStr"/>
      <c r="G6071" s="14" t="inlineStr"/>
    </row>
    <row r="6072" customHeight="1" ht="20">
      <c r="A6072" s="15" t="inlineStr">
        <is>
          <r>
            <t xml:space="preserve">5.15.30. ​1201​ TORNEIRA DE MESA PARA LAVATÓRIO COMPACTA, ACIONAMENTO HIDROMECÂNICO, EM LATÃO CROMADO, DN= 1/2´​ (UN)</t>
          </r>
        </is>
      </c>
      <c r="B6072" s="15" t="inlineStr"/>
      <c r="C6072" s="15" t="inlineStr"/>
      <c r="D6072" s="15" t="inlineStr"/>
      <c r="E6072" s="15" t="inlineStr"/>
      <c r="F6072" s="15" t="inlineStr"/>
      <c r="G6072" s="15" t="inlineStr"/>
    </row>
    <row r="6073" customHeight="1" ht="15">
      <c r="A6073" s="16" t="inlineStr">
        <is>
          <r>
            <t xml:space="preserve">Geral</t>
          </r>
        </is>
      </c>
      <c r="B6073" s="16" t="inlineStr"/>
      <c r="C6073" s="17" t="inlineStr">
        <is>
          <r>
            <t xml:space="preserve">FONTE</t>
          </r>
        </is>
      </c>
      <c r="D6073" s="17" t="inlineStr">
        <is>
          <r>
            <t xml:space="preserve">UNID</t>
          </r>
        </is>
      </c>
      <c r="E6073" s="17" t="inlineStr">
        <is>
          <r>
            <t xml:space="preserve">COEFICIENTE</t>
          </r>
        </is>
      </c>
      <c r="F6073" s="17" t="inlineStr">
        <is>
          <r>
            <t xml:space="preserve">PREÇO UNITÁRIO</t>
          </r>
        </is>
      </c>
      <c r="G6073" s="17" t="inlineStr">
        <is>
          <r>
            <t xml:space="preserve">TOTAL</t>
          </r>
        </is>
      </c>
    </row>
    <row r="6074" customHeight="1" ht="29">
      <c r="A6074" s="18" t="inlineStr">
        <is>
          <r>
            <t xml:space="preserve">1201</t>
          </r>
        </is>
      </c>
      <c r="B6074" s="19" t="inlineStr">
        <is>
          <r>
            <t xml:space="preserve">TORNEIRA DE MESA PARA LAVATÓRIO COMPACTA, ACIONAMENTO HIDROMECÂNICO, EM LATÃO CROMADO, DN= 1/2´</t>
          </r>
        </is>
      </c>
      <c r="C6074" s="18" t="inlineStr">
        <is>
          <r>
            <t xml:space="preserve">Composições </t>
          </r>
        </is>
      </c>
      <c r="D6074" s="18" t="inlineStr">
        <is>
          <r>
            <t xml:space="preserve">UN</t>
          </r>
        </is>
      </c>
      <c r="E6074" s="29" t="n">
        <v>1.0</v>
      </c>
      <c r="F6074" s="21" t="n">
        <v>17.89</v>
      </c>
      <c r="G6074" s="21" t="n">
        <f>ROUND(ROUND(E6074,8)*F6074,2)</f>
        <v>17.89</v>
      </c>
    </row>
    <row r="6075" customHeight="1" ht="15">
      <c r="A6075" s="2" t="inlineStr"/>
      <c r="B6075" s="2" t="inlineStr"/>
      <c r="C6075" s="2" t="inlineStr"/>
      <c r="D6075" s="2" t="inlineStr"/>
      <c r="E6075" s="22" t="inlineStr">
        <is>
          <r>
            <t xml:space="preserve">TOTAL Geral:</t>
          </r>
        </is>
      </c>
      <c r="F6075" s="22" t="inlineStr"/>
      <c r="G6075" s="23" t="n">
        <f>SUM(G6074:G6074)</f>
        <v>17.89</v>
      </c>
    </row>
    <row r="6076" customHeight="1" ht="15">
      <c r="A6076" s="2" t="inlineStr"/>
      <c r="B6076" s="2" t="inlineStr"/>
      <c r="C6076" s="2" t="inlineStr"/>
      <c r="D6076" s="2" t="inlineStr"/>
      <c r="E6076" s="24" t="inlineStr">
        <is>
          <r>
            <t xml:space="preserve">VALOR:</t>
          </r>
        </is>
      </c>
      <c r="F6076" s="24" t="inlineStr"/>
      <c r="G6076" s="25" t="n">
        <f>ROUND(SUM(G6075),2)</f>
        <v>17.89</v>
      </c>
    </row>
    <row r="6077" customHeight="1" ht="10">
      <c r="A6077" s="2" t="inlineStr"/>
      <c r="B6077" s="2" t="inlineStr"/>
      <c r="C6077" s="2" t="inlineStr"/>
      <c r="D6077" s="2" t="inlineStr"/>
      <c r="E6077" s="14" t="inlineStr"/>
      <c r="F6077" s="14" t="inlineStr"/>
      <c r="G6077" s="14" t="inlineStr"/>
    </row>
    <row r="6078" customHeight="1" ht="20">
      <c r="A6078" s="15" t="inlineStr">
        <is>
          <r>
            <t xml:space="preserve">5.15.31. ​44.20.110​ Engate flexível de PVC DN= 1/2´​ (UN)</t>
          </r>
        </is>
      </c>
      <c r="B6078" s="15" t="inlineStr"/>
      <c r="C6078" s="15" t="inlineStr"/>
      <c r="D6078" s="15" t="inlineStr"/>
      <c r="E6078" s="15" t="inlineStr"/>
      <c r="F6078" s="15" t="inlineStr"/>
      <c r="G6078" s="15" t="inlineStr"/>
    </row>
    <row r="6079" customHeight="1" ht="15">
      <c r="A6079" s="16" t="inlineStr">
        <is>
          <r>
            <t xml:space="preserve">Material</t>
          </r>
        </is>
      </c>
      <c r="B6079" s="16" t="inlineStr"/>
      <c r="C6079" s="17" t="inlineStr">
        <is>
          <r>
            <t xml:space="preserve">FONTE</t>
          </r>
        </is>
      </c>
      <c r="D6079" s="17" t="inlineStr">
        <is>
          <r>
            <t xml:space="preserve">UNID</t>
          </r>
        </is>
      </c>
      <c r="E6079" s="17" t="inlineStr">
        <is>
          <r>
            <t xml:space="preserve">COEFICIENTE</t>
          </r>
        </is>
      </c>
      <c r="F6079" s="17" t="inlineStr">
        <is>
          <r>
            <t xml:space="preserve">PREÇO UNITÁRIO</t>
          </r>
        </is>
      </c>
      <c r="G6079" s="17" t="inlineStr">
        <is>
          <r>
            <t xml:space="preserve">TOTAL</t>
          </r>
        </is>
      </c>
    </row>
    <row r="6080" customHeight="1" ht="29">
      <c r="A6080" s="18" t="inlineStr">
        <is>
          <r>
            <t xml:space="preserve">O.12.000.066029</t>
          </r>
        </is>
      </c>
      <c r="B6080" s="19" t="inlineStr">
        <is>
          <r>
            <t xml:space="preserve">Engate flexível de PVC DN= 1/2´x 40 cm</t>
          </r>
        </is>
      </c>
      <c r="C6080" s="18" t="inlineStr">
        <is>
          <r>
            <t xml:space="preserve">SP Obras</t>
          </r>
        </is>
      </c>
      <c r="D6080" s="18" t="inlineStr">
        <is>
          <r>
            <t xml:space="preserve">UN</t>
          </r>
        </is>
      </c>
      <c r="E6080" s="20" t="n">
        <v>1.0</v>
      </c>
      <c r="F6080" s="21" t="n">
        <v>7.42</v>
      </c>
      <c r="G6080" s="21" t="n">
        <f>ROUND(ROUND(E6080,4)*F6080,2)</f>
        <v>7.42</v>
      </c>
    </row>
    <row r="6081" customHeight="1" ht="29">
      <c r="A6081" s="18" t="inlineStr">
        <is>
          <r>
            <t xml:space="preserve">B.07.000.069552</t>
          </r>
        </is>
      </c>
      <c r="B6081" s="19" t="inlineStr">
        <is>
          <r>
            <t xml:space="preserve">Fita teflon de 18 mm</t>
          </r>
        </is>
      </c>
      <c r="C6081" s="18" t="inlineStr">
        <is>
          <r>
            <t xml:space="preserve">SP Obras</t>
          </r>
        </is>
      </c>
      <c r="D6081" s="18" t="inlineStr">
        <is>
          <r>
            <t xml:space="preserve">M</t>
          </r>
        </is>
      </c>
      <c r="E6081" s="20" t="n">
        <v>0.56</v>
      </c>
      <c r="F6081" s="21" t="n">
        <v>0.19</v>
      </c>
      <c r="G6081" s="21" t="n">
        <f>ROUND(ROUND(E6081,4)*F6081,2)</f>
        <v>0.11</v>
      </c>
    </row>
    <row r="6082" customHeight="1" ht="15">
      <c r="A6082" s="2" t="inlineStr"/>
      <c r="B6082" s="2" t="inlineStr"/>
      <c r="C6082" s="2" t="inlineStr"/>
      <c r="D6082" s="2" t="inlineStr"/>
      <c r="E6082" s="22" t="inlineStr">
        <is>
          <r>
            <t xml:space="preserve">TOTAL Material:</t>
          </r>
        </is>
      </c>
      <c r="F6082" s="22" t="inlineStr"/>
      <c r="G6082" s="23" t="n">
        <f>SUM(G6080:G6081)</f>
        <v>7.53</v>
      </c>
    </row>
    <row r="6083" customHeight="1" ht="15">
      <c r="A6083" s="16" t="inlineStr">
        <is>
          <r>
            <t xml:space="preserve">Mão de Obra</t>
          </r>
        </is>
      </c>
      <c r="B6083" s="16" t="inlineStr"/>
      <c r="C6083" s="17" t="inlineStr">
        <is>
          <r>
            <t xml:space="preserve">FONTE</t>
          </r>
        </is>
      </c>
      <c r="D6083" s="17" t="inlineStr">
        <is>
          <r>
            <t xml:space="preserve">UNID</t>
          </r>
        </is>
      </c>
      <c r="E6083" s="17" t="inlineStr">
        <is>
          <r>
            <t xml:space="preserve">COEFICIENTE</t>
          </r>
        </is>
      </c>
      <c r="F6083" s="17" t="inlineStr">
        <is>
          <r>
            <t xml:space="preserve">PREÇO UNITÁRIO</t>
          </r>
        </is>
      </c>
      <c r="G6083" s="17" t="inlineStr">
        <is>
          <r>
            <t xml:space="preserve">TOTAL</t>
          </r>
        </is>
      </c>
    </row>
    <row r="6084" customHeight="1" ht="29">
      <c r="A6084" s="18" t="inlineStr">
        <is>
          <r>
            <t xml:space="preserve">B.01.000.010101</t>
          </r>
        </is>
      </c>
      <c r="B6084" s="19" t="inlineStr">
        <is>
          <r>
            <t xml:space="preserve">Ajudante geral</t>
          </r>
        </is>
      </c>
      <c r="C6084" s="18" t="inlineStr">
        <is>
          <r>
            <t xml:space="preserve">SP Obras</t>
          </r>
        </is>
      </c>
      <c r="D6084" s="18" t="inlineStr">
        <is>
          <r>
            <t xml:space="preserve">H</t>
          </r>
        </is>
      </c>
      <c r="E6084" s="20" t="n">
        <v>0.3</v>
      </c>
      <c r="F6084" s="21" t="n">
        <v>20.4363</v>
      </c>
      <c r="G6084" s="21" t="n">
        <f>ROUND(ROUND(E6084,4)*F6084,2)</f>
        <v>6.13</v>
      </c>
    </row>
    <row r="6085" customHeight="1" ht="15">
      <c r="A6085" s="2" t="inlineStr"/>
      <c r="B6085" s="2" t="inlineStr"/>
      <c r="C6085" s="2" t="inlineStr"/>
      <c r="D6085" s="2" t="inlineStr"/>
      <c r="E6085" s="22" t="inlineStr">
        <is>
          <r>
            <t xml:space="preserve">TOTAL Mão de Obra:</t>
          </r>
        </is>
      </c>
      <c r="F6085" s="22" t="inlineStr"/>
      <c r="G6085" s="23" t="n">
        <f>SUM(G6084:G6084)</f>
        <v>6.13</v>
      </c>
    </row>
    <row r="6086" customHeight="1" ht="15">
      <c r="A6086" s="2" t="inlineStr"/>
      <c r="B6086" s="2" t="inlineStr"/>
      <c r="C6086" s="2" t="inlineStr"/>
      <c r="D6086" s="2" t="inlineStr"/>
      <c r="E6086" s="24" t="inlineStr">
        <is>
          <r>
            <t xml:space="preserve">VALOR:</t>
          </r>
        </is>
      </c>
      <c r="F6086" s="24" t="inlineStr"/>
      <c r="G6086" s="25" t="n">
        <f>ROUND(SUM(G6082,G6085),2)</f>
        <v>13.66</v>
      </c>
    </row>
    <row r="6087" customHeight="1" ht="10">
      <c r="A6087" s="2" t="inlineStr"/>
      <c r="B6087" s="2" t="inlineStr"/>
      <c r="C6087" s="2" t="inlineStr"/>
      <c r="D6087" s="2" t="inlineStr"/>
      <c r="E6087" s="14" t="inlineStr"/>
      <c r="F6087" s="14" t="inlineStr"/>
      <c r="G6087" s="14" t="inlineStr"/>
    </row>
    <row r="6088" customHeight="1" ht="20">
      <c r="A6088" s="15" t="inlineStr">
        <is>
          <r>
            <t xml:space="preserve">5.15.32. ​44.20.120​ Canopla para válvula de descarga​ (UN)</t>
          </r>
        </is>
      </c>
      <c r="B6088" s="15" t="inlineStr"/>
      <c r="C6088" s="15" t="inlineStr"/>
      <c r="D6088" s="15" t="inlineStr"/>
      <c r="E6088" s="15" t="inlineStr"/>
      <c r="F6088" s="15" t="inlineStr"/>
      <c r="G6088" s="15" t="inlineStr"/>
    </row>
    <row r="6089" customHeight="1" ht="15">
      <c r="A6089" s="16" t="inlineStr">
        <is>
          <r>
            <t xml:space="preserve">Material</t>
          </r>
        </is>
      </c>
      <c r="B6089" s="16" t="inlineStr"/>
      <c r="C6089" s="17" t="inlineStr">
        <is>
          <r>
            <t xml:space="preserve">FONTE</t>
          </r>
        </is>
      </c>
      <c r="D6089" s="17" t="inlineStr">
        <is>
          <r>
            <t xml:space="preserve">UNID</t>
          </r>
        </is>
      </c>
      <c r="E6089" s="17" t="inlineStr">
        <is>
          <r>
            <t xml:space="preserve">COEFICIENTE</t>
          </r>
        </is>
      </c>
      <c r="F6089" s="17" t="inlineStr">
        <is>
          <r>
            <t xml:space="preserve">PREÇO UNITÁRIO</t>
          </r>
        </is>
      </c>
      <c r="G6089" s="17" t="inlineStr">
        <is>
          <r>
            <t xml:space="preserve">TOTAL</t>
          </r>
        </is>
      </c>
    </row>
    <row r="6090" customHeight="1" ht="29">
      <c r="A6090" s="18" t="inlineStr">
        <is>
          <r>
            <t xml:space="preserve">O.11.000.069558</t>
          </r>
        </is>
      </c>
      <c r="B6090" s="19" t="inlineStr">
        <is>
          <r>
            <t xml:space="preserve">Canopla para válvula de descarga, ref. Hidramax 2550 da Deca, Docol, Flux 3650 Fabrimar ou equivalente</t>
          </r>
        </is>
      </c>
      <c r="C6090" s="18" t="inlineStr">
        <is>
          <r>
            <t xml:space="preserve">SP Obras</t>
          </r>
        </is>
      </c>
      <c r="D6090" s="18" t="inlineStr">
        <is>
          <r>
            <t xml:space="preserve">UN</t>
          </r>
        </is>
      </c>
      <c r="E6090" s="20" t="n">
        <v>1.0</v>
      </c>
      <c r="F6090" s="21" t="n">
        <v>127.29</v>
      </c>
      <c r="G6090" s="21" t="n">
        <f>ROUND(ROUND(E6090,4)*F6090,2)</f>
        <v>127.29</v>
      </c>
    </row>
    <row r="6091" customHeight="1" ht="15">
      <c r="A6091" s="2" t="inlineStr"/>
      <c r="B6091" s="2" t="inlineStr"/>
      <c r="C6091" s="2" t="inlineStr"/>
      <c r="D6091" s="2" t="inlineStr"/>
      <c r="E6091" s="22" t="inlineStr">
        <is>
          <r>
            <t xml:space="preserve">TOTAL Material:</t>
          </r>
        </is>
      </c>
      <c r="F6091" s="22" t="inlineStr"/>
      <c r="G6091" s="23" t="n">
        <f>SUM(G6090:G6090)</f>
        <v>127.29</v>
      </c>
    </row>
    <row r="6092" customHeight="1" ht="15">
      <c r="A6092" s="16" t="inlineStr">
        <is>
          <r>
            <t xml:space="preserve">Mão de Obra</t>
          </r>
        </is>
      </c>
      <c r="B6092" s="16" t="inlineStr"/>
      <c r="C6092" s="17" t="inlineStr">
        <is>
          <r>
            <t xml:space="preserve">FONTE</t>
          </r>
        </is>
      </c>
      <c r="D6092" s="17" t="inlineStr">
        <is>
          <r>
            <t xml:space="preserve">UNID</t>
          </r>
        </is>
      </c>
      <c r="E6092" s="17" t="inlineStr">
        <is>
          <r>
            <t xml:space="preserve">COEFICIENTE</t>
          </r>
        </is>
      </c>
      <c r="F6092" s="17" t="inlineStr">
        <is>
          <r>
            <t xml:space="preserve">PREÇO UNITÁRIO</t>
          </r>
        </is>
      </c>
      <c r="G6092" s="17" t="inlineStr">
        <is>
          <r>
            <t xml:space="preserve">TOTAL</t>
          </r>
        </is>
      </c>
    </row>
    <row r="6093" customHeight="1" ht="29">
      <c r="A6093" s="18" t="inlineStr">
        <is>
          <r>
            <t xml:space="preserve">B.01.000.010119</t>
          </r>
        </is>
      </c>
      <c r="B6093" s="19" t="inlineStr">
        <is>
          <r>
            <t xml:space="preserve">Ajudante de encanador</t>
          </r>
        </is>
      </c>
      <c r="C6093" s="18" t="inlineStr">
        <is>
          <r>
            <t xml:space="preserve">SP Obras</t>
          </r>
        </is>
      </c>
      <c r="D6093" s="18" t="inlineStr">
        <is>
          <r>
            <t xml:space="preserve">H</t>
          </r>
        </is>
      </c>
      <c r="E6093" s="20" t="n">
        <v>0.17</v>
      </c>
      <c r="F6093" s="21" t="n">
        <v>20.4363</v>
      </c>
      <c r="G6093" s="21" t="n">
        <f>ROUND(ROUND(E6093,4)*F6093,2)</f>
        <v>3.47</v>
      </c>
    </row>
    <row r="6094" customHeight="1" ht="15">
      <c r="A6094" s="2" t="inlineStr"/>
      <c r="B6094" s="2" t="inlineStr"/>
      <c r="C6094" s="2" t="inlineStr"/>
      <c r="D6094" s="2" t="inlineStr"/>
      <c r="E6094" s="22" t="inlineStr">
        <is>
          <r>
            <t xml:space="preserve">TOTAL Mão de Obra:</t>
          </r>
        </is>
      </c>
      <c r="F6094" s="22" t="inlineStr"/>
      <c r="G6094" s="23" t="n">
        <f>SUM(G6093:G6093)</f>
        <v>3.47</v>
      </c>
    </row>
    <row r="6095" customHeight="1" ht="15">
      <c r="A6095" s="2" t="inlineStr"/>
      <c r="B6095" s="2" t="inlineStr"/>
      <c r="C6095" s="2" t="inlineStr"/>
      <c r="D6095" s="2" t="inlineStr"/>
      <c r="E6095" s="24" t="inlineStr">
        <is>
          <r>
            <t xml:space="preserve">VALOR:</t>
          </r>
        </is>
      </c>
      <c r="F6095" s="24" t="inlineStr"/>
      <c r="G6095" s="25" t="n">
        <f>ROUND(SUM(G6091,G6094),2)</f>
        <v>130.76</v>
      </c>
    </row>
    <row r="6096" customHeight="1" ht="10">
      <c r="A6096" s="2" t="inlineStr"/>
      <c r="B6096" s="2" t="inlineStr"/>
      <c r="C6096" s="2" t="inlineStr"/>
      <c r="D6096" s="2" t="inlineStr"/>
      <c r="E6096" s="14" t="inlineStr"/>
      <c r="F6096" s="14" t="inlineStr"/>
      <c r="G6096" s="14" t="inlineStr"/>
    </row>
    <row r="6097" customHeight="1" ht="20">
      <c r="A6097" s="15" t="inlineStr">
        <is>
          <r>
            <t xml:space="preserve">5.15.33. ​44.20.150​ Acabamento cromado para registro​ (UN)</t>
          </r>
        </is>
      </c>
      <c r="B6097" s="15" t="inlineStr"/>
      <c r="C6097" s="15" t="inlineStr"/>
      <c r="D6097" s="15" t="inlineStr"/>
      <c r="E6097" s="15" t="inlineStr"/>
      <c r="F6097" s="15" t="inlineStr"/>
      <c r="G6097" s="15" t="inlineStr"/>
    </row>
    <row r="6098" customHeight="1" ht="15">
      <c r="A6098" s="16" t="inlineStr">
        <is>
          <r>
            <t xml:space="preserve">Material</t>
          </r>
        </is>
      </c>
      <c r="B6098" s="16" t="inlineStr"/>
      <c r="C6098" s="17" t="inlineStr">
        <is>
          <r>
            <t xml:space="preserve">FONTE</t>
          </r>
        </is>
      </c>
      <c r="D6098" s="17" t="inlineStr">
        <is>
          <r>
            <t xml:space="preserve">UNID</t>
          </r>
        </is>
      </c>
      <c r="E6098" s="17" t="inlineStr">
        <is>
          <r>
            <t xml:space="preserve">COEFICIENTE</t>
          </r>
        </is>
      </c>
      <c r="F6098" s="17" t="inlineStr">
        <is>
          <r>
            <t xml:space="preserve">PREÇO UNITÁRIO</t>
          </r>
        </is>
      </c>
      <c r="G6098" s="17" t="inlineStr">
        <is>
          <r>
            <t xml:space="preserve">TOTAL</t>
          </r>
        </is>
      </c>
    </row>
    <row r="6099" customHeight="1" ht="29">
      <c r="A6099" s="18" t="inlineStr">
        <is>
          <r>
            <t xml:space="preserve">O.11.000.069562</t>
          </r>
        </is>
      </c>
      <c r="B6099" s="19" t="inlineStr">
        <is>
          <r>
            <t xml:space="preserve">Acabamento cromado para registro de pressão ou de gaveta, ref. linha Lorenluna da Lorenzetti, Aspen 4900 da Deca e linha Targa 4900.C40.PQ.CR da Deca ou equivalente</t>
          </r>
        </is>
      </c>
      <c r="C6099" s="18" t="inlineStr">
        <is>
          <r>
            <t xml:space="preserve">SP Obras</t>
          </r>
        </is>
      </c>
      <c r="D6099" s="18" t="inlineStr">
        <is>
          <r>
            <t xml:space="preserve">UN</t>
          </r>
        </is>
      </c>
      <c r="E6099" s="20" t="n">
        <v>1.0</v>
      </c>
      <c r="F6099" s="21" t="n">
        <v>54.58</v>
      </c>
      <c r="G6099" s="21" t="n">
        <f>ROUND(ROUND(E6099,4)*F6099,2)</f>
        <v>54.58</v>
      </c>
    </row>
    <row r="6100" customHeight="1" ht="15">
      <c r="A6100" s="2" t="inlineStr"/>
      <c r="B6100" s="2" t="inlineStr"/>
      <c r="C6100" s="2" t="inlineStr"/>
      <c r="D6100" s="2" t="inlineStr"/>
      <c r="E6100" s="22" t="inlineStr">
        <is>
          <r>
            <t xml:space="preserve">TOTAL Material:</t>
          </r>
        </is>
      </c>
      <c r="F6100" s="22" t="inlineStr"/>
      <c r="G6100" s="23" t="n">
        <f>SUM(G6099:G6099)</f>
        <v>54.58</v>
      </c>
    </row>
    <row r="6101" customHeight="1" ht="15">
      <c r="A6101" s="16" t="inlineStr">
        <is>
          <r>
            <t xml:space="preserve">Mão de Obra</t>
          </r>
        </is>
      </c>
      <c r="B6101" s="16" t="inlineStr"/>
      <c r="C6101" s="17" t="inlineStr">
        <is>
          <r>
            <t xml:space="preserve">FONTE</t>
          </r>
        </is>
      </c>
      <c r="D6101" s="17" t="inlineStr">
        <is>
          <r>
            <t xml:space="preserve">UNID</t>
          </r>
        </is>
      </c>
      <c r="E6101" s="17" t="inlineStr">
        <is>
          <r>
            <t xml:space="preserve">COEFICIENTE</t>
          </r>
        </is>
      </c>
      <c r="F6101" s="17" t="inlineStr">
        <is>
          <r>
            <t xml:space="preserve">PREÇO UNITÁRIO</t>
          </r>
        </is>
      </c>
      <c r="G6101" s="17" t="inlineStr">
        <is>
          <r>
            <t xml:space="preserve">TOTAL</t>
          </r>
        </is>
      </c>
    </row>
    <row r="6102" customHeight="1" ht="29">
      <c r="A6102" s="18" t="inlineStr">
        <is>
          <r>
            <t xml:space="preserve">B.01.000.010119</t>
          </r>
        </is>
      </c>
      <c r="B6102" s="19" t="inlineStr">
        <is>
          <r>
            <t xml:space="preserve">Ajudante de encanador</t>
          </r>
        </is>
      </c>
      <c r="C6102" s="18" t="inlineStr">
        <is>
          <r>
            <t xml:space="preserve">SP Obras</t>
          </r>
        </is>
      </c>
      <c r="D6102" s="18" t="inlineStr">
        <is>
          <r>
            <t xml:space="preserve">H</t>
          </r>
        </is>
      </c>
      <c r="E6102" s="20" t="n">
        <v>0.17</v>
      </c>
      <c r="F6102" s="21" t="n">
        <v>20.4363</v>
      </c>
      <c r="G6102" s="21" t="n">
        <f>ROUND(ROUND(E6102,4)*F6102,2)</f>
        <v>3.47</v>
      </c>
    </row>
    <row r="6103" customHeight="1" ht="15">
      <c r="A6103" s="2" t="inlineStr"/>
      <c r="B6103" s="2" t="inlineStr"/>
      <c r="C6103" s="2" t="inlineStr"/>
      <c r="D6103" s="2" t="inlineStr"/>
      <c r="E6103" s="22" t="inlineStr">
        <is>
          <r>
            <t xml:space="preserve">TOTAL Mão de Obra:</t>
          </r>
        </is>
      </c>
      <c r="F6103" s="22" t="inlineStr"/>
      <c r="G6103" s="23" t="n">
        <f>SUM(G6102:G6102)</f>
        <v>3.47</v>
      </c>
    </row>
    <row r="6104" customHeight="1" ht="15">
      <c r="A6104" s="2" t="inlineStr"/>
      <c r="B6104" s="2" t="inlineStr"/>
      <c r="C6104" s="2" t="inlineStr"/>
      <c r="D6104" s="2" t="inlineStr"/>
      <c r="E6104" s="24" t="inlineStr">
        <is>
          <r>
            <t xml:space="preserve">VALOR:</t>
          </r>
        </is>
      </c>
      <c r="F6104" s="24" t="inlineStr"/>
      <c r="G6104" s="25" t="n">
        <f>ROUND(SUM(G6100,G6103),2)</f>
        <v>58.05</v>
      </c>
    </row>
    <row r="6105" customHeight="1" ht="10">
      <c r="A6105" s="2" t="inlineStr"/>
      <c r="B6105" s="2" t="inlineStr"/>
      <c r="C6105" s="2" t="inlineStr"/>
      <c r="D6105" s="2" t="inlineStr"/>
      <c r="E6105" s="14" t="inlineStr"/>
      <c r="F6105" s="14" t="inlineStr"/>
      <c r="G6105" s="14" t="inlineStr"/>
    </row>
    <row r="6106" customHeight="1" ht="20">
      <c r="A6106" s="15" t="inlineStr">
        <is>
          <r>
            <t xml:space="preserve">5.15.34. ​44.20.200​ Sifão de metal cromado de 1 1/2´ x 2´​ (UN)</t>
          </r>
        </is>
      </c>
      <c r="B6106" s="15" t="inlineStr"/>
      <c r="C6106" s="15" t="inlineStr"/>
      <c r="D6106" s="15" t="inlineStr"/>
      <c r="E6106" s="15" t="inlineStr"/>
      <c r="F6106" s="15" t="inlineStr"/>
      <c r="G6106" s="15" t="inlineStr"/>
    </row>
    <row r="6107" customHeight="1" ht="15">
      <c r="A6107" s="16" t="inlineStr">
        <is>
          <r>
            <t xml:space="preserve">Material</t>
          </r>
        </is>
      </c>
      <c r="B6107" s="16" t="inlineStr"/>
      <c r="C6107" s="17" t="inlineStr">
        <is>
          <r>
            <t xml:space="preserve">FONTE</t>
          </r>
        </is>
      </c>
      <c r="D6107" s="17" t="inlineStr">
        <is>
          <r>
            <t xml:space="preserve">UNID</t>
          </r>
        </is>
      </c>
      <c r="E6107" s="17" t="inlineStr">
        <is>
          <r>
            <t xml:space="preserve">COEFICIENTE</t>
          </r>
        </is>
      </c>
      <c r="F6107" s="17" t="inlineStr">
        <is>
          <r>
            <t xml:space="preserve">PREÇO UNITÁRIO</t>
          </r>
        </is>
      </c>
      <c r="G6107" s="17" t="inlineStr">
        <is>
          <r>
            <t xml:space="preserve">TOTAL</t>
          </r>
        </is>
      </c>
    </row>
    <row r="6108" customHeight="1" ht="29">
      <c r="A6108" s="18" t="inlineStr">
        <is>
          <r>
            <t xml:space="preserve">B.07.000.069552</t>
          </r>
        </is>
      </c>
      <c r="B6108" s="19" t="inlineStr">
        <is>
          <r>
            <t xml:space="preserve">Fita teflon de 18 mm</t>
          </r>
        </is>
      </c>
      <c r="C6108" s="18" t="inlineStr">
        <is>
          <r>
            <t xml:space="preserve">SP Obras</t>
          </r>
        </is>
      </c>
      <c r="D6108" s="18" t="inlineStr">
        <is>
          <r>
            <t xml:space="preserve">M</t>
          </r>
        </is>
      </c>
      <c r="E6108" s="20" t="n">
        <v>0.5</v>
      </c>
      <c r="F6108" s="21" t="n">
        <v>0.19</v>
      </c>
      <c r="G6108" s="21" t="n">
        <f>ROUND(ROUND(E6108,4)*F6108,2)</f>
        <v>0.1</v>
      </c>
    </row>
    <row r="6109" customHeight="1" ht="29">
      <c r="A6109" s="18" t="inlineStr">
        <is>
          <r>
            <t xml:space="preserve">O.11.000.064513</t>
          </r>
        </is>
      </c>
      <c r="B6109" s="19" t="inlineStr">
        <is>
          <r>
            <t xml:space="preserve">Sifão metálico cromado 1 1/2´ x 2´, com tubo de ligação; ref. Fabrimar, Oriente ou equivalente</t>
          </r>
        </is>
      </c>
      <c r="C6109" s="18" t="inlineStr">
        <is>
          <r>
            <t xml:space="preserve">SP Obras</t>
          </r>
        </is>
      </c>
      <c r="D6109" s="18" t="inlineStr">
        <is>
          <r>
            <t xml:space="preserve">UN</t>
          </r>
        </is>
      </c>
      <c r="E6109" s="20" t="n">
        <v>1.0</v>
      </c>
      <c r="F6109" s="21" t="n">
        <v>156.3</v>
      </c>
      <c r="G6109" s="21" t="n">
        <f>ROUND(ROUND(E6109,4)*F6109,2)</f>
        <v>156.3</v>
      </c>
    </row>
    <row r="6110" customHeight="1" ht="15">
      <c r="A6110" s="2" t="inlineStr"/>
      <c r="B6110" s="2" t="inlineStr"/>
      <c r="C6110" s="2" t="inlineStr"/>
      <c r="D6110" s="2" t="inlineStr"/>
      <c r="E6110" s="22" t="inlineStr">
        <is>
          <r>
            <t xml:space="preserve">TOTAL Material:</t>
          </r>
        </is>
      </c>
      <c r="F6110" s="22" t="inlineStr"/>
      <c r="G6110" s="23" t="n">
        <f>SUM(G6108:G6109)</f>
        <v>156.4</v>
      </c>
    </row>
    <row r="6111" customHeight="1" ht="15">
      <c r="A6111" s="16" t="inlineStr">
        <is>
          <r>
            <t xml:space="preserve">Mão de Obra</t>
          </r>
        </is>
      </c>
      <c r="B6111" s="16" t="inlineStr"/>
      <c r="C6111" s="17" t="inlineStr">
        <is>
          <r>
            <t xml:space="preserve">FONTE</t>
          </r>
        </is>
      </c>
      <c r="D6111" s="17" t="inlineStr">
        <is>
          <r>
            <t xml:space="preserve">UNID</t>
          </r>
        </is>
      </c>
      <c r="E6111" s="17" t="inlineStr">
        <is>
          <r>
            <t xml:space="preserve">COEFICIENTE</t>
          </r>
        </is>
      </c>
      <c r="F6111" s="17" t="inlineStr">
        <is>
          <r>
            <t xml:space="preserve">PREÇO UNITÁRIO</t>
          </r>
        </is>
      </c>
      <c r="G6111" s="17" t="inlineStr">
        <is>
          <r>
            <t xml:space="preserve">TOTAL</t>
          </r>
        </is>
      </c>
    </row>
    <row r="6112" customHeight="1" ht="29">
      <c r="A6112" s="18" t="inlineStr">
        <is>
          <r>
            <t xml:space="preserve">B.01.000.010119</t>
          </r>
        </is>
      </c>
      <c r="B6112" s="19" t="inlineStr">
        <is>
          <r>
            <t xml:space="preserve">Ajudante de encanador</t>
          </r>
        </is>
      </c>
      <c r="C6112" s="18" t="inlineStr">
        <is>
          <r>
            <t xml:space="preserve">SP Obras</t>
          </r>
        </is>
      </c>
      <c r="D6112" s="18" t="inlineStr">
        <is>
          <r>
            <t xml:space="preserve">H</t>
          </r>
        </is>
      </c>
      <c r="E6112" s="20" t="n">
        <v>0.5</v>
      </c>
      <c r="F6112" s="21" t="n">
        <v>20.4363</v>
      </c>
      <c r="G6112" s="21" t="n">
        <f>ROUND(ROUND(E6112,4)*F6112,2)</f>
        <v>10.22</v>
      </c>
    </row>
    <row r="6113" customHeight="1" ht="29">
      <c r="A6113" s="18" t="inlineStr">
        <is>
          <r>
            <t xml:space="preserve">B.01.000.010118</t>
          </r>
        </is>
      </c>
      <c r="B6113" s="19" t="inlineStr">
        <is>
          <r>
            <t xml:space="preserve">Encanador</t>
          </r>
        </is>
      </c>
      <c r="C6113" s="18" t="inlineStr">
        <is>
          <r>
            <t xml:space="preserve">SP Obras</t>
          </r>
        </is>
      </c>
      <c r="D6113" s="18" t="inlineStr">
        <is>
          <r>
            <t xml:space="preserve">H</t>
          </r>
        </is>
      </c>
      <c r="E6113" s="20" t="n">
        <v>0.5</v>
      </c>
      <c r="F6113" s="21" t="n">
        <v>29.8021</v>
      </c>
      <c r="G6113" s="21" t="n">
        <f>ROUND(ROUND(E6113,4)*F6113,2)</f>
        <v>14.9</v>
      </c>
    </row>
    <row r="6114" customHeight="1" ht="15">
      <c r="A6114" s="2" t="inlineStr"/>
      <c r="B6114" s="2" t="inlineStr"/>
      <c r="C6114" s="2" t="inlineStr"/>
      <c r="D6114" s="2" t="inlineStr"/>
      <c r="E6114" s="22" t="inlineStr">
        <is>
          <r>
            <t xml:space="preserve">TOTAL Mão de Obra:</t>
          </r>
        </is>
      </c>
      <c r="F6114" s="22" t="inlineStr"/>
      <c r="G6114" s="23" t="n">
        <f>SUM(G6112:G6113)</f>
        <v>25.12</v>
      </c>
    </row>
    <row r="6115" customHeight="1" ht="15">
      <c r="A6115" s="2" t="inlineStr"/>
      <c r="B6115" s="2" t="inlineStr"/>
      <c r="C6115" s="2" t="inlineStr"/>
      <c r="D6115" s="2" t="inlineStr"/>
      <c r="E6115" s="24" t="inlineStr">
        <is>
          <r>
            <t xml:space="preserve">VALOR:</t>
          </r>
        </is>
      </c>
      <c r="F6115" s="24" t="inlineStr"/>
      <c r="G6115" s="25" t="n">
        <f>ROUND(SUM(G6110,G6114),2)</f>
        <v>181.52</v>
      </c>
    </row>
    <row r="6116" customHeight="1" ht="10">
      <c r="A6116" s="2" t="inlineStr"/>
      <c r="B6116" s="2" t="inlineStr"/>
      <c r="C6116" s="2" t="inlineStr"/>
      <c r="D6116" s="2" t="inlineStr"/>
      <c r="E6116" s="14" t="inlineStr"/>
      <c r="F6116" s="14" t="inlineStr"/>
      <c r="G6116" s="14" t="inlineStr"/>
    </row>
    <row r="6117" customHeight="1" ht="20">
      <c r="A6117" s="15" t="inlineStr">
        <is>
          <r>
            <t xml:space="preserve">5.15.35. ​44.20.280​ Tampa de plástico para bacia sanitária​ (UN)</t>
          </r>
        </is>
      </c>
      <c r="B6117" s="15" t="inlineStr"/>
      <c r="C6117" s="15" t="inlineStr"/>
      <c r="D6117" s="15" t="inlineStr"/>
      <c r="E6117" s="15" t="inlineStr"/>
      <c r="F6117" s="15" t="inlineStr"/>
      <c r="G6117" s="15" t="inlineStr"/>
    </row>
    <row r="6118" customHeight="1" ht="15">
      <c r="A6118" s="16" t="inlineStr">
        <is>
          <r>
            <t xml:space="preserve">Material</t>
          </r>
        </is>
      </c>
      <c r="B6118" s="16" t="inlineStr"/>
      <c r="C6118" s="17" t="inlineStr">
        <is>
          <r>
            <t xml:space="preserve">FONTE</t>
          </r>
        </is>
      </c>
      <c r="D6118" s="17" t="inlineStr">
        <is>
          <r>
            <t xml:space="preserve">UNID</t>
          </r>
        </is>
      </c>
      <c r="E6118" s="17" t="inlineStr">
        <is>
          <r>
            <t xml:space="preserve">COEFICIENTE</t>
          </r>
        </is>
      </c>
      <c r="F6118" s="17" t="inlineStr">
        <is>
          <r>
            <t xml:space="preserve">PREÇO UNITÁRIO</t>
          </r>
        </is>
      </c>
      <c r="G6118" s="17" t="inlineStr">
        <is>
          <r>
            <t xml:space="preserve">TOTAL</t>
          </r>
        </is>
      </c>
    </row>
    <row r="6119" customHeight="1" ht="29">
      <c r="A6119" s="18" t="inlineStr">
        <is>
          <r>
            <t xml:space="preserve">O.12.000.069550</t>
          </r>
        </is>
      </c>
      <c r="B6119" s="19" t="inlineStr">
        <is>
          <r>
            <t xml:space="preserve">Assento de plástico tipo universal para bacia sanitária; ref. Astra, Tupan ou equivalente</t>
          </r>
        </is>
      </c>
      <c r="C6119" s="18" t="inlineStr">
        <is>
          <r>
            <t xml:space="preserve">SP Obras</t>
          </r>
        </is>
      </c>
      <c r="D6119" s="18" t="inlineStr">
        <is>
          <r>
            <t xml:space="preserve">UN</t>
          </r>
        </is>
      </c>
      <c r="E6119" s="20" t="n">
        <v>1.0</v>
      </c>
      <c r="F6119" s="21" t="n">
        <v>38.73</v>
      </c>
      <c r="G6119" s="21" t="n">
        <f>ROUND(ROUND(E6119,4)*F6119,2)</f>
        <v>38.73</v>
      </c>
    </row>
    <row r="6120" customHeight="1" ht="15">
      <c r="A6120" s="2" t="inlineStr"/>
      <c r="B6120" s="2" t="inlineStr"/>
      <c r="C6120" s="2" t="inlineStr"/>
      <c r="D6120" s="2" t="inlineStr"/>
      <c r="E6120" s="22" t="inlineStr">
        <is>
          <r>
            <t xml:space="preserve">TOTAL Material:</t>
          </r>
        </is>
      </c>
      <c r="F6120" s="22" t="inlineStr"/>
      <c r="G6120" s="23" t="n">
        <f>SUM(G6119:G6119)</f>
        <v>38.73</v>
      </c>
    </row>
    <row r="6121" customHeight="1" ht="15">
      <c r="A6121" s="16" t="inlineStr">
        <is>
          <r>
            <t xml:space="preserve">Mão de Obra</t>
          </r>
        </is>
      </c>
      <c r="B6121" s="16" t="inlineStr"/>
      <c r="C6121" s="17" t="inlineStr">
        <is>
          <r>
            <t xml:space="preserve">FONTE</t>
          </r>
        </is>
      </c>
      <c r="D6121" s="17" t="inlineStr">
        <is>
          <r>
            <t xml:space="preserve">UNID</t>
          </r>
        </is>
      </c>
      <c r="E6121" s="17" t="inlineStr">
        <is>
          <r>
            <t xml:space="preserve">COEFICIENTE</t>
          </r>
        </is>
      </c>
      <c r="F6121" s="17" t="inlineStr">
        <is>
          <r>
            <t xml:space="preserve">PREÇO UNITÁRIO</t>
          </r>
        </is>
      </c>
      <c r="G6121" s="17" t="inlineStr">
        <is>
          <r>
            <t xml:space="preserve">TOTAL</t>
          </r>
        </is>
      </c>
    </row>
    <row r="6122" customHeight="1" ht="29">
      <c r="A6122" s="18" t="inlineStr">
        <is>
          <r>
            <t xml:space="preserve">B.01.000.010119</t>
          </r>
        </is>
      </c>
      <c r="B6122" s="19" t="inlineStr">
        <is>
          <r>
            <t xml:space="preserve">Ajudante de encanador</t>
          </r>
        </is>
      </c>
      <c r="C6122" s="18" t="inlineStr">
        <is>
          <r>
            <t xml:space="preserve">SP Obras</t>
          </r>
        </is>
      </c>
      <c r="D6122" s="18" t="inlineStr">
        <is>
          <r>
            <t xml:space="preserve">H</t>
          </r>
        </is>
      </c>
      <c r="E6122" s="20" t="n">
        <v>0.15</v>
      </c>
      <c r="F6122" s="21" t="n">
        <v>20.4363</v>
      </c>
      <c r="G6122" s="21" t="n">
        <f>ROUND(ROUND(E6122,4)*F6122,2)</f>
        <v>3.07</v>
      </c>
    </row>
    <row r="6123" customHeight="1" ht="15">
      <c r="A6123" s="2" t="inlineStr"/>
      <c r="B6123" s="2" t="inlineStr"/>
      <c r="C6123" s="2" t="inlineStr"/>
      <c r="D6123" s="2" t="inlineStr"/>
      <c r="E6123" s="22" t="inlineStr">
        <is>
          <r>
            <t xml:space="preserve">TOTAL Mão de Obra:</t>
          </r>
        </is>
      </c>
      <c r="F6123" s="22" t="inlineStr"/>
      <c r="G6123" s="23" t="n">
        <f>SUM(G6122:G6122)</f>
        <v>3.07</v>
      </c>
    </row>
    <row r="6124" customHeight="1" ht="15">
      <c r="A6124" s="2" t="inlineStr"/>
      <c r="B6124" s="2" t="inlineStr"/>
      <c r="C6124" s="2" t="inlineStr"/>
      <c r="D6124" s="2" t="inlineStr"/>
      <c r="E6124" s="24" t="inlineStr">
        <is>
          <r>
            <t xml:space="preserve">VALOR:</t>
          </r>
        </is>
      </c>
      <c r="F6124" s="24" t="inlineStr"/>
      <c r="G6124" s="25" t="n">
        <f>ROUND(SUM(G6120,G6123),2)</f>
        <v>41.8</v>
      </c>
    </row>
    <row r="6125" customHeight="1" ht="10">
      <c r="A6125" s="2" t="inlineStr"/>
      <c r="B6125" s="2" t="inlineStr"/>
      <c r="C6125" s="2" t="inlineStr"/>
      <c r="D6125" s="2" t="inlineStr"/>
      <c r="E6125" s="14" t="inlineStr"/>
      <c r="F6125" s="14" t="inlineStr"/>
      <c r="G6125" s="14" t="inlineStr"/>
    </row>
    <row r="6126" customHeight="1" ht="20">
      <c r="A6126" s="15" t="inlineStr">
        <is>
          <r>
            <t xml:space="preserve">5.15.36. ​44.20.640​ Válvula de metal cromado de 1 1/2´​ (UN)</t>
          </r>
        </is>
      </c>
      <c r="B6126" s="15" t="inlineStr"/>
      <c r="C6126" s="15" t="inlineStr"/>
      <c r="D6126" s="15" t="inlineStr"/>
      <c r="E6126" s="15" t="inlineStr"/>
      <c r="F6126" s="15" t="inlineStr"/>
      <c r="G6126" s="15" t="inlineStr"/>
    </row>
    <row r="6127" customHeight="1" ht="15">
      <c r="A6127" s="16" t="inlineStr">
        <is>
          <r>
            <t xml:space="preserve">Material</t>
          </r>
        </is>
      </c>
      <c r="B6127" s="16" t="inlineStr"/>
      <c r="C6127" s="17" t="inlineStr">
        <is>
          <r>
            <t xml:space="preserve">FONTE</t>
          </r>
        </is>
      </c>
      <c r="D6127" s="17" t="inlineStr">
        <is>
          <r>
            <t xml:space="preserve">UNID</t>
          </r>
        </is>
      </c>
      <c r="E6127" s="17" t="inlineStr">
        <is>
          <r>
            <t xml:space="preserve">COEFICIENTE</t>
          </r>
        </is>
      </c>
      <c r="F6127" s="17" t="inlineStr">
        <is>
          <r>
            <t xml:space="preserve">PREÇO UNITÁRIO</t>
          </r>
        </is>
      </c>
      <c r="G6127" s="17" t="inlineStr">
        <is>
          <r>
            <t xml:space="preserve">TOTAL</t>
          </r>
        </is>
      </c>
    </row>
    <row r="6128" customHeight="1" ht="29">
      <c r="A6128" s="18" t="inlineStr">
        <is>
          <r>
            <t xml:space="preserve">O.11.000.064004</t>
          </r>
        </is>
      </c>
      <c r="B6128" s="19" t="inlineStr">
        <is>
          <r>
            <t xml:space="preserve">Válvula de escoamento cromada de 1 1/2', ref. 1606C da Deca ou equivalente</t>
          </r>
        </is>
      </c>
      <c r="C6128" s="18" t="inlineStr">
        <is>
          <r>
            <t xml:space="preserve">SP Obras</t>
          </r>
        </is>
      </c>
      <c r="D6128" s="18" t="inlineStr">
        <is>
          <r>
            <t xml:space="preserve">UN</t>
          </r>
        </is>
      </c>
      <c r="E6128" s="20" t="n">
        <v>1.0</v>
      </c>
      <c r="F6128" s="21" t="n">
        <v>86.09</v>
      </c>
      <c r="G6128" s="21" t="n">
        <f>ROUND(ROUND(E6128,4)*F6128,2)</f>
        <v>86.09</v>
      </c>
    </row>
    <row r="6129" customHeight="1" ht="15">
      <c r="A6129" s="2" t="inlineStr"/>
      <c r="B6129" s="2" t="inlineStr"/>
      <c r="C6129" s="2" t="inlineStr"/>
      <c r="D6129" s="2" t="inlineStr"/>
      <c r="E6129" s="22" t="inlineStr">
        <is>
          <r>
            <t xml:space="preserve">TOTAL Material:</t>
          </r>
        </is>
      </c>
      <c r="F6129" s="22" t="inlineStr"/>
      <c r="G6129" s="23" t="n">
        <f>SUM(G6128:G6128)</f>
        <v>86.09</v>
      </c>
    </row>
    <row r="6130" customHeight="1" ht="15">
      <c r="A6130" s="16" t="inlineStr">
        <is>
          <r>
            <t xml:space="preserve">Mão de Obra</t>
          </r>
        </is>
      </c>
      <c r="B6130" s="16" t="inlineStr"/>
      <c r="C6130" s="17" t="inlineStr">
        <is>
          <r>
            <t xml:space="preserve">FONTE</t>
          </r>
        </is>
      </c>
      <c r="D6130" s="17" t="inlineStr">
        <is>
          <r>
            <t xml:space="preserve">UNID</t>
          </r>
        </is>
      </c>
      <c r="E6130" s="17" t="inlineStr">
        <is>
          <r>
            <t xml:space="preserve">COEFICIENTE</t>
          </r>
        </is>
      </c>
      <c r="F6130" s="17" t="inlineStr">
        <is>
          <r>
            <t xml:space="preserve">PREÇO UNITÁRIO</t>
          </r>
        </is>
      </c>
      <c r="G6130" s="17" t="inlineStr">
        <is>
          <r>
            <t xml:space="preserve">TOTAL</t>
          </r>
        </is>
      </c>
    </row>
    <row r="6131" customHeight="1" ht="29">
      <c r="A6131" s="18" t="inlineStr">
        <is>
          <r>
            <t xml:space="preserve">B.01.000.010119</t>
          </r>
        </is>
      </c>
      <c r="B6131" s="19" t="inlineStr">
        <is>
          <r>
            <t xml:space="preserve">Ajudante de encanador</t>
          </r>
        </is>
      </c>
      <c r="C6131" s="18" t="inlineStr">
        <is>
          <r>
            <t xml:space="preserve">SP Obras</t>
          </r>
        </is>
      </c>
      <c r="D6131" s="18" t="inlineStr">
        <is>
          <r>
            <t xml:space="preserve">H</t>
          </r>
        </is>
      </c>
      <c r="E6131" s="20" t="n">
        <v>0.2</v>
      </c>
      <c r="F6131" s="21" t="n">
        <v>20.4363</v>
      </c>
      <c r="G6131" s="21" t="n">
        <f>ROUND(ROUND(E6131,4)*F6131,2)</f>
        <v>4.09</v>
      </c>
    </row>
    <row r="6132" customHeight="1" ht="29">
      <c r="A6132" s="18" t="inlineStr">
        <is>
          <r>
            <t xml:space="preserve">B.01.000.010118</t>
          </r>
        </is>
      </c>
      <c r="B6132" s="19" t="inlineStr">
        <is>
          <r>
            <t xml:space="preserve">Encanador</t>
          </r>
        </is>
      </c>
      <c r="C6132" s="18" t="inlineStr">
        <is>
          <r>
            <t xml:space="preserve">SP Obras</t>
          </r>
        </is>
      </c>
      <c r="D6132" s="18" t="inlineStr">
        <is>
          <r>
            <t xml:space="preserve">H</t>
          </r>
        </is>
      </c>
      <c r="E6132" s="20" t="n">
        <v>0.2</v>
      </c>
      <c r="F6132" s="21" t="n">
        <v>29.8021</v>
      </c>
      <c r="G6132" s="21" t="n">
        <f>ROUND(ROUND(E6132,4)*F6132,2)</f>
        <v>5.96</v>
      </c>
    </row>
    <row r="6133" customHeight="1" ht="15">
      <c r="A6133" s="2" t="inlineStr"/>
      <c r="B6133" s="2" t="inlineStr"/>
      <c r="C6133" s="2" t="inlineStr"/>
      <c r="D6133" s="2" t="inlineStr"/>
      <c r="E6133" s="22" t="inlineStr">
        <is>
          <r>
            <t xml:space="preserve">TOTAL Mão de Obra:</t>
          </r>
        </is>
      </c>
      <c r="F6133" s="22" t="inlineStr"/>
      <c r="G6133" s="23" t="n">
        <f>SUM(G6131:G6132)</f>
        <v>10.05</v>
      </c>
    </row>
    <row r="6134" customHeight="1" ht="15">
      <c r="A6134" s="2" t="inlineStr"/>
      <c r="B6134" s="2" t="inlineStr"/>
      <c r="C6134" s="2" t="inlineStr"/>
      <c r="D6134" s="2" t="inlineStr"/>
      <c r="E6134" s="24" t="inlineStr">
        <is>
          <r>
            <t xml:space="preserve">VALOR:</t>
          </r>
        </is>
      </c>
      <c r="F6134" s="24" t="inlineStr"/>
      <c r="G6134" s="25" t="n">
        <f>ROUND(SUM(G6129,G6133),2)</f>
        <v>96.14</v>
      </c>
    </row>
    <row r="6135" customHeight="1" ht="10">
      <c r="A6135" s="2" t="inlineStr"/>
      <c r="B6135" s="2" t="inlineStr"/>
      <c r="C6135" s="2" t="inlineStr"/>
      <c r="D6135" s="2" t="inlineStr"/>
      <c r="E6135" s="14" t="inlineStr"/>
      <c r="F6135" s="14" t="inlineStr"/>
      <c r="G6135" s="14" t="inlineStr"/>
    </row>
    <row r="6136" customHeight="1" ht="20">
      <c r="A6136" s="15" t="inlineStr">
        <is>
          <r>
            <t xml:space="preserve">5.15.37. ​08.16.003​ Bacia sanitária infantil​ (UN)</t>
          </r>
        </is>
      </c>
      <c r="B6136" s="15" t="inlineStr"/>
      <c r="C6136" s="15" t="inlineStr"/>
      <c r="D6136" s="15" t="inlineStr"/>
      <c r="E6136" s="15" t="inlineStr"/>
      <c r="F6136" s="15" t="inlineStr"/>
      <c r="G6136" s="15" t="inlineStr"/>
    </row>
    <row r="6137" customHeight="1" ht="15">
      <c r="A6137" s="16" t="inlineStr">
        <is>
          <r>
            <t xml:space="preserve">Material</t>
          </r>
        </is>
      </c>
      <c r="B6137" s="16" t="inlineStr"/>
      <c r="C6137" s="17" t="inlineStr">
        <is>
          <r>
            <t xml:space="preserve">FONTE</t>
          </r>
        </is>
      </c>
      <c r="D6137" s="17" t="inlineStr">
        <is>
          <r>
            <t xml:space="preserve">UNID</t>
          </r>
        </is>
      </c>
      <c r="E6137" s="17" t="inlineStr">
        <is>
          <r>
            <t xml:space="preserve">COEFICIENTE</t>
          </r>
        </is>
      </c>
      <c r="F6137" s="17" t="inlineStr">
        <is>
          <r>
            <t xml:space="preserve">PREÇO UNITÁRIO</t>
          </r>
        </is>
      </c>
      <c r="G6137" s="17" t="inlineStr">
        <is>
          <r>
            <t xml:space="preserve">TOTAL</t>
          </r>
        </is>
      </c>
    </row>
    <row r="6138" customHeight="1" ht="15">
      <c r="A6138" s="18" t="inlineStr">
        <is>
          <r>
            <t xml:space="preserve">6.95.45</t>
          </r>
        </is>
      </c>
      <c r="B6138" s="19" t="inlineStr">
        <is>
          <r>
            <t xml:space="preserve">ASSENTO C/TAMPA PLASTICA BRANCA P/BACIA INFANTIL</t>
          </r>
        </is>
      </c>
      <c r="C6138" s="18" t="inlineStr">
        <is>
          <r>
            <t xml:space="preserve">SP Educação</t>
          </r>
        </is>
      </c>
      <c r="D6138" s="18" t="inlineStr">
        <is>
          <r>
            <t xml:space="preserve">UN</t>
          </r>
        </is>
      </c>
      <c r="E6138" s="30" t="n">
        <v>1.0</v>
      </c>
      <c r="F6138" s="21" t="n">
        <v>147.59</v>
      </c>
      <c r="G6138" s="21" t="n">
        <f>TRUNC(TRUNC(E6138,5)*F6138,2)</f>
        <v>147.59</v>
      </c>
    </row>
    <row r="6139" customHeight="1" ht="15">
      <c r="A6139" s="18" t="inlineStr">
        <is>
          <r>
            <t xml:space="preserve">6.55.52</t>
          </r>
        </is>
      </c>
      <c r="B6139" s="19" t="inlineStr">
        <is>
          <r>
            <t xml:space="preserve">BACIA INFANTIL SIFONADA DE LOUÇA BRANCA</t>
          </r>
        </is>
      </c>
      <c r="C6139" s="18" t="inlineStr">
        <is>
          <r>
            <t xml:space="preserve">SP Educação</t>
          </r>
        </is>
      </c>
      <c r="D6139" s="18" t="inlineStr">
        <is>
          <r>
            <t xml:space="preserve">UN</t>
          </r>
        </is>
      </c>
      <c r="E6139" s="30" t="n">
        <v>1.0</v>
      </c>
      <c r="F6139" s="21" t="n">
        <v>356.19</v>
      </c>
      <c r="G6139" s="21" t="n">
        <f>TRUNC(TRUNC(E6139,5)*F6139,2)</f>
        <v>356.19</v>
      </c>
    </row>
    <row r="6140" customHeight="1" ht="15">
      <c r="A6140" s="18" t="inlineStr">
        <is>
          <r>
            <t xml:space="preserve">6.95.03</t>
          </r>
        </is>
      </c>
      <c r="B6140" s="19" t="inlineStr">
        <is>
          <r>
            <t xml:space="preserve">BOLSA DE BORRACHA DN 100MM PARA BACIA SIFONADA</t>
          </r>
        </is>
      </c>
      <c r="C6140" s="18" t="inlineStr">
        <is>
          <r>
            <t xml:space="preserve">SP Educação</t>
          </r>
        </is>
      </c>
      <c r="D6140" s="18" t="inlineStr">
        <is>
          <r>
            <t xml:space="preserve">UN</t>
          </r>
        </is>
      </c>
      <c r="E6140" s="30" t="n">
        <v>1.0</v>
      </c>
      <c r="F6140" s="21" t="n">
        <v>9.27</v>
      </c>
      <c r="G6140" s="21" t="n">
        <f>TRUNC(TRUNC(E6140,5)*F6140,2)</f>
        <v>9.27</v>
      </c>
    </row>
    <row r="6141" customHeight="1" ht="15">
      <c r="A6141" s="18" t="inlineStr">
        <is>
          <r>
            <t xml:space="preserve">6.60.56</t>
          </r>
        </is>
      </c>
      <c r="B6141" s="19" t="inlineStr">
        <is>
          <r>
            <t xml:space="preserve">CONJUNTO DE FIXACAO CROMADO P/ BACIAS</t>
          </r>
        </is>
      </c>
      <c r="C6141" s="18" t="inlineStr">
        <is>
          <r>
            <t xml:space="preserve">SP Educação</t>
          </r>
        </is>
      </c>
      <c r="D6141" s="18" t="inlineStr">
        <is>
          <r>
            <t xml:space="preserve">UN</t>
          </r>
        </is>
      </c>
      <c r="E6141" s="30" t="n">
        <v>1.0</v>
      </c>
      <c r="F6141" s="21" t="n">
        <v>15.78</v>
      </c>
      <c r="G6141" s="21" t="n">
        <f>TRUNC(TRUNC(E6141,5)*F6141,2)</f>
        <v>15.78</v>
      </c>
    </row>
    <row r="6142" customHeight="1" ht="15">
      <c r="A6142" s="18" t="inlineStr">
        <is>
          <r>
            <t xml:space="preserve">6.60.53</t>
          </r>
        </is>
      </c>
      <c r="B6142" s="19" t="inlineStr">
        <is>
          <r>
            <t xml:space="preserve">TUBO LIGACAO CROMADO C/CANOPLA P/SANITARIOS</t>
          </r>
        </is>
      </c>
      <c r="C6142" s="18" t="inlineStr">
        <is>
          <r>
            <t xml:space="preserve">SP Educação</t>
          </r>
        </is>
      </c>
      <c r="D6142" s="18" t="inlineStr">
        <is>
          <r>
            <t xml:space="preserve">UN</t>
          </r>
        </is>
      </c>
      <c r="E6142" s="30" t="n">
        <v>1.0</v>
      </c>
      <c r="F6142" s="21" t="n">
        <v>32.88</v>
      </c>
      <c r="G6142" s="21" t="n">
        <f>TRUNC(TRUNC(E6142,5)*F6142,2)</f>
        <v>32.88</v>
      </c>
    </row>
    <row r="6143" customHeight="1" ht="15">
      <c r="A6143" s="2" t="inlineStr"/>
      <c r="B6143" s="2" t="inlineStr"/>
      <c r="C6143" s="2" t="inlineStr"/>
      <c r="D6143" s="2" t="inlineStr"/>
      <c r="E6143" s="22" t="inlineStr">
        <is>
          <r>
            <t xml:space="preserve">TOTAL Material:</t>
          </r>
        </is>
      </c>
      <c r="F6143" s="22" t="inlineStr"/>
      <c r="G6143" s="23" t="n">
        <f>SUM(G6138:G6142)</f>
        <v>561.71</v>
      </c>
    </row>
    <row r="6144" customHeight="1" ht="15">
      <c r="A6144" s="16" t="inlineStr">
        <is>
          <r>
            <t xml:space="preserve">Mão de Obra</t>
          </r>
        </is>
      </c>
      <c r="B6144" s="16" t="inlineStr"/>
      <c r="C6144" s="17" t="inlineStr">
        <is>
          <r>
            <t xml:space="preserve">FONTE</t>
          </r>
        </is>
      </c>
      <c r="D6144" s="17" t="inlineStr">
        <is>
          <r>
            <t xml:space="preserve">UNID</t>
          </r>
        </is>
      </c>
      <c r="E6144" s="17" t="inlineStr">
        <is>
          <r>
            <t xml:space="preserve">COEFICIENTE</t>
          </r>
        </is>
      </c>
      <c r="F6144" s="17" t="inlineStr">
        <is>
          <r>
            <t xml:space="preserve">PREÇO UNITÁRIO</t>
          </r>
        </is>
      </c>
      <c r="G6144" s="17" t="inlineStr">
        <is>
          <r>
            <t xml:space="preserve">TOTAL</t>
          </r>
        </is>
      </c>
    </row>
    <row r="6145" customHeight="1" ht="15">
      <c r="A6145" s="18" t="inlineStr">
        <is>
          <r>
            <t xml:space="preserve">1.01.19</t>
          </r>
        </is>
      </c>
      <c r="B6145" s="19" t="inlineStr">
        <is>
          <r>
            <t xml:space="preserve">AJUDANTE DE ENCANADOR</t>
          </r>
        </is>
      </c>
      <c r="C6145" s="18" t="inlineStr">
        <is>
          <r>
            <t xml:space="preserve">SP Educação</t>
          </r>
        </is>
      </c>
      <c r="D6145" s="18" t="inlineStr">
        <is>
          <r>
            <t xml:space="preserve">H</t>
          </r>
        </is>
      </c>
      <c r="E6145" s="30" t="n">
        <v>0.8</v>
      </c>
      <c r="F6145" s="21" t="n">
        <v>23.0436</v>
      </c>
      <c r="G6145" s="21" t="n">
        <f>TRUNC(TRUNC(E6145,5)*F6145,2)</f>
        <v>18.43</v>
      </c>
    </row>
    <row r="6146" customHeight="1" ht="15">
      <c r="A6146" s="18" t="inlineStr">
        <is>
          <r>
            <t xml:space="preserve">1.01.18</t>
          </r>
        </is>
      </c>
      <c r="B6146" s="19" t="inlineStr">
        <is>
          <r>
            <t xml:space="preserve">ENCANADOR</t>
          </r>
        </is>
      </c>
      <c r="C6146" s="18" t="inlineStr">
        <is>
          <r>
            <t xml:space="preserve">SP Educação</t>
          </r>
        </is>
      </c>
      <c r="D6146" s="18" t="inlineStr">
        <is>
          <r>
            <t xml:space="preserve">H</t>
          </r>
        </is>
      </c>
      <c r="E6146" s="30" t="n">
        <v>0.8</v>
      </c>
      <c r="F6146" s="21" t="n">
        <v>27.9276</v>
      </c>
      <c r="G6146" s="21" t="n">
        <f>TRUNC(TRUNC(E6146,5)*F6146,2)</f>
        <v>22.34</v>
      </c>
    </row>
    <row r="6147" customHeight="1" ht="15">
      <c r="A6147" s="2" t="inlineStr"/>
      <c r="B6147" s="2" t="inlineStr"/>
      <c r="C6147" s="2" t="inlineStr"/>
      <c r="D6147" s="2" t="inlineStr"/>
      <c r="E6147" s="22" t="inlineStr">
        <is>
          <r>
            <t xml:space="preserve">TOTAL Mão de Obra:</t>
          </r>
        </is>
      </c>
      <c r="F6147" s="22" t="inlineStr"/>
      <c r="G6147" s="23" t="n">
        <f>SUM(G6145:G6146)</f>
        <v>40.77</v>
      </c>
    </row>
    <row r="6148" customHeight="1" ht="15">
      <c r="A6148" s="2" t="inlineStr"/>
      <c r="B6148" s="2" t="inlineStr"/>
      <c r="C6148" s="2" t="inlineStr"/>
      <c r="D6148" s="2" t="inlineStr"/>
      <c r="E6148" s="24" t="inlineStr">
        <is>
          <r>
            <t xml:space="preserve">VALOR:</t>
          </r>
        </is>
      </c>
      <c r="F6148" s="24" t="inlineStr"/>
      <c r="G6148" s="25" t="n">
        <f>ROUND(SUM(G6143,G6147),2)</f>
        <v>602.48</v>
      </c>
    </row>
    <row r="6149" customHeight="1" ht="10">
      <c r="A6149" s="2" t="inlineStr"/>
      <c r="B6149" s="2" t="inlineStr"/>
      <c r="C6149" s="2" t="inlineStr"/>
      <c r="D6149" s="2" t="inlineStr"/>
      <c r="E6149" s="14" t="inlineStr"/>
      <c r="F6149" s="14" t="inlineStr"/>
      <c r="G6149" s="14" t="inlineStr"/>
    </row>
    <row r="6150" customHeight="1" ht="20">
      <c r="A6150" s="15" t="inlineStr">
        <is>
          <r>
            <t xml:space="preserve">5.16.1. ​03.04.020​ Demolição manual de revestimento cerâmico, incluindo a base​ (M2)</t>
          </r>
        </is>
      </c>
      <c r="B6150" s="15" t="inlineStr"/>
      <c r="C6150" s="15" t="inlineStr"/>
      <c r="D6150" s="15" t="inlineStr"/>
      <c r="E6150" s="15" t="inlineStr"/>
      <c r="F6150" s="15" t="inlineStr"/>
      <c r="G6150" s="15" t="inlineStr"/>
    </row>
    <row r="6151" customHeight="1" ht="15">
      <c r="A6151" s="16" t="inlineStr">
        <is>
          <r>
            <t xml:space="preserve">Mão de Obra</t>
          </r>
        </is>
      </c>
      <c r="B6151" s="16" t="inlineStr"/>
      <c r="C6151" s="17" t="inlineStr">
        <is>
          <r>
            <t xml:space="preserve">FONTE</t>
          </r>
        </is>
      </c>
      <c r="D6151" s="17" t="inlineStr">
        <is>
          <r>
            <t xml:space="preserve">UNID</t>
          </r>
        </is>
      </c>
      <c r="E6151" s="17" t="inlineStr">
        <is>
          <r>
            <t xml:space="preserve">COEFICIENTE</t>
          </r>
        </is>
      </c>
      <c r="F6151" s="17" t="inlineStr">
        <is>
          <r>
            <t xml:space="preserve">PREÇO UNITÁRIO</t>
          </r>
        </is>
      </c>
      <c r="G6151" s="17" t="inlineStr">
        <is>
          <r>
            <t xml:space="preserve">TOTAL</t>
          </r>
        </is>
      </c>
    </row>
    <row r="6152" customHeight="1" ht="29">
      <c r="A6152" s="18" t="inlineStr">
        <is>
          <r>
            <t xml:space="preserve">B.01.000.010146</t>
          </r>
        </is>
      </c>
      <c r="B6152" s="19" t="inlineStr">
        <is>
          <r>
            <t xml:space="preserve">Servente</t>
          </r>
        </is>
      </c>
      <c r="C6152" s="18" t="inlineStr">
        <is>
          <r>
            <t xml:space="preserve">SP Obras</t>
          </r>
        </is>
      </c>
      <c r="D6152" s="18" t="inlineStr">
        <is>
          <r>
            <t xml:space="preserve">H</t>
          </r>
        </is>
      </c>
      <c r="E6152" s="20" t="n">
        <v>0.6</v>
      </c>
      <c r="F6152" s="21" t="n">
        <v>20.4363</v>
      </c>
      <c r="G6152" s="21" t="n">
        <f>ROUND(ROUND(E6152,4)*F6152,2)</f>
        <v>12.26</v>
      </c>
    </row>
    <row r="6153" customHeight="1" ht="15">
      <c r="A6153" s="2" t="inlineStr"/>
      <c r="B6153" s="2" t="inlineStr"/>
      <c r="C6153" s="2" t="inlineStr"/>
      <c r="D6153" s="2" t="inlineStr"/>
      <c r="E6153" s="22" t="inlineStr">
        <is>
          <r>
            <t xml:space="preserve">TOTAL Mão de Obra:</t>
          </r>
        </is>
      </c>
      <c r="F6153" s="22" t="inlineStr"/>
      <c r="G6153" s="23" t="n">
        <f>SUM(G6152:G6152)</f>
        <v>12.26</v>
      </c>
    </row>
    <row r="6154" customHeight="1" ht="15">
      <c r="A6154" s="2" t="inlineStr"/>
      <c r="B6154" s="2" t="inlineStr"/>
      <c r="C6154" s="2" t="inlineStr"/>
      <c r="D6154" s="2" t="inlineStr"/>
      <c r="E6154" s="24" t="inlineStr">
        <is>
          <r>
            <t xml:space="preserve">VALOR:</t>
          </r>
        </is>
      </c>
      <c r="F6154" s="24" t="inlineStr"/>
      <c r="G6154" s="25" t="n">
        <f>ROUND(SUM(G6153),2)</f>
        <v>12.26</v>
      </c>
    </row>
    <row r="6155" customHeight="1" ht="10">
      <c r="A6155" s="2" t="inlineStr"/>
      <c r="B6155" s="2" t="inlineStr"/>
      <c r="C6155" s="2" t="inlineStr"/>
      <c r="D6155" s="2" t="inlineStr"/>
      <c r="E6155" s="14" t="inlineStr"/>
      <c r="F6155" s="14" t="inlineStr"/>
      <c r="G6155" s="14" t="inlineStr"/>
    </row>
    <row r="6156" customHeight="1" ht="20">
      <c r="A6156" s="15" t="inlineStr">
        <is>
          <r>
            <t xml:space="preserve">5.16.2. ​03.04.040​ Demolição manual de rodapé, soleira ou peitoril, em material cerâmico e/ou ladrilho hidráulico, incluindo a base​ (M)</t>
          </r>
        </is>
      </c>
      <c r="B6156" s="15" t="inlineStr"/>
      <c r="C6156" s="15" t="inlineStr"/>
      <c r="D6156" s="15" t="inlineStr"/>
      <c r="E6156" s="15" t="inlineStr"/>
      <c r="F6156" s="15" t="inlineStr"/>
      <c r="G6156" s="15" t="inlineStr"/>
    </row>
    <row r="6157" customHeight="1" ht="15">
      <c r="A6157" s="16" t="inlineStr">
        <is>
          <r>
            <t xml:space="preserve">Mão de Obra</t>
          </r>
        </is>
      </c>
      <c r="B6157" s="16" t="inlineStr"/>
      <c r="C6157" s="17" t="inlineStr">
        <is>
          <r>
            <t xml:space="preserve">FONTE</t>
          </r>
        </is>
      </c>
      <c r="D6157" s="17" t="inlineStr">
        <is>
          <r>
            <t xml:space="preserve">UNID</t>
          </r>
        </is>
      </c>
      <c r="E6157" s="17" t="inlineStr">
        <is>
          <r>
            <t xml:space="preserve">COEFICIENTE</t>
          </r>
        </is>
      </c>
      <c r="F6157" s="17" t="inlineStr">
        <is>
          <r>
            <t xml:space="preserve">PREÇO UNITÁRIO</t>
          </r>
        </is>
      </c>
      <c r="G6157" s="17" t="inlineStr">
        <is>
          <r>
            <t xml:space="preserve">TOTAL</t>
          </r>
        </is>
      </c>
    </row>
    <row r="6158" customHeight="1" ht="29">
      <c r="A6158" s="18" t="inlineStr">
        <is>
          <r>
            <t xml:space="preserve">B.01.000.010146</t>
          </r>
        </is>
      </c>
      <c r="B6158" s="19" t="inlineStr">
        <is>
          <r>
            <t xml:space="preserve">Servente</t>
          </r>
        </is>
      </c>
      <c r="C6158" s="18" t="inlineStr">
        <is>
          <r>
            <t xml:space="preserve">SP Obras</t>
          </r>
        </is>
      </c>
      <c r="D6158" s="18" t="inlineStr">
        <is>
          <r>
            <t xml:space="preserve">H</t>
          </r>
        </is>
      </c>
      <c r="E6158" s="20" t="n">
        <v>0.15</v>
      </c>
      <c r="F6158" s="21" t="n">
        <v>20.4363</v>
      </c>
      <c r="G6158" s="21" t="n">
        <f>ROUND(ROUND(E6158,4)*F6158,2)</f>
        <v>3.07</v>
      </c>
    </row>
    <row r="6159" customHeight="1" ht="15">
      <c r="A6159" s="2" t="inlineStr"/>
      <c r="B6159" s="2" t="inlineStr"/>
      <c r="C6159" s="2" t="inlineStr"/>
      <c r="D6159" s="2" t="inlineStr"/>
      <c r="E6159" s="22" t="inlineStr">
        <is>
          <r>
            <t xml:space="preserve">TOTAL Mão de Obra:</t>
          </r>
        </is>
      </c>
      <c r="F6159" s="22" t="inlineStr"/>
      <c r="G6159" s="23" t="n">
        <f>SUM(G6158:G6158)</f>
        <v>3.07</v>
      </c>
    </row>
    <row r="6160" customHeight="1" ht="15">
      <c r="A6160" s="2" t="inlineStr"/>
      <c r="B6160" s="2" t="inlineStr"/>
      <c r="C6160" s="2" t="inlineStr"/>
      <c r="D6160" s="2" t="inlineStr"/>
      <c r="E6160" s="24" t="inlineStr">
        <is>
          <r>
            <t xml:space="preserve">VALOR:</t>
          </r>
        </is>
      </c>
      <c r="F6160" s="24" t="inlineStr"/>
      <c r="G6160" s="25" t="n">
        <f>ROUND(SUM(G6159),2)</f>
        <v>3.07</v>
      </c>
    </row>
    <row r="6161" customHeight="1" ht="10">
      <c r="A6161" s="2" t="inlineStr"/>
      <c r="B6161" s="2" t="inlineStr"/>
      <c r="C6161" s="2" t="inlineStr"/>
      <c r="D6161" s="2" t="inlineStr"/>
      <c r="E6161" s="14" t="inlineStr"/>
      <c r="F6161" s="14" t="inlineStr"/>
      <c r="G6161" s="14" t="inlineStr"/>
    </row>
    <row r="6162" customHeight="1" ht="20">
      <c r="A6162" s="15" t="inlineStr">
        <is>
          <r>
            <t xml:space="preserve">5.16.3. ​05.07.040​ Remoção de entulho separado de obra com caçamba metálica - terra, alvenaria, concreto, argamassa, madeira, papel, plástico ou metal​ (M3)</t>
          </r>
        </is>
      </c>
      <c r="B6162" s="15" t="inlineStr"/>
      <c r="C6162" s="15" t="inlineStr"/>
      <c r="D6162" s="15" t="inlineStr"/>
      <c r="E6162" s="15" t="inlineStr"/>
      <c r="F6162" s="15" t="inlineStr"/>
      <c r="G6162" s="15" t="inlineStr"/>
    </row>
    <row r="6163" customHeight="1" ht="15">
      <c r="A6163" s="16" t="inlineStr">
        <is>
          <r>
            <t xml:space="preserve">Mão de Obra</t>
          </r>
        </is>
      </c>
      <c r="B6163" s="16" t="inlineStr"/>
      <c r="C6163" s="17" t="inlineStr">
        <is>
          <r>
            <t xml:space="preserve">FONTE</t>
          </r>
        </is>
      </c>
      <c r="D6163" s="17" t="inlineStr">
        <is>
          <r>
            <t xml:space="preserve">UNID</t>
          </r>
        </is>
      </c>
      <c r="E6163" s="17" t="inlineStr">
        <is>
          <r>
            <t xml:space="preserve">COEFICIENTE</t>
          </r>
        </is>
      </c>
      <c r="F6163" s="17" t="inlineStr">
        <is>
          <r>
            <t xml:space="preserve">PREÇO UNITÁRIO</t>
          </r>
        </is>
      </c>
      <c r="G6163" s="17" t="inlineStr">
        <is>
          <r>
            <t xml:space="preserve">TOTAL</t>
          </r>
        </is>
      </c>
    </row>
    <row r="6164" customHeight="1" ht="29">
      <c r="A6164" s="18" t="inlineStr">
        <is>
          <r>
            <t xml:space="preserve">B.01.000.010146</t>
          </r>
        </is>
      </c>
      <c r="B6164" s="19" t="inlineStr">
        <is>
          <r>
            <t xml:space="preserve">Servente</t>
          </r>
        </is>
      </c>
      <c r="C6164" s="18" t="inlineStr">
        <is>
          <r>
            <t xml:space="preserve">SP Obras</t>
          </r>
        </is>
      </c>
      <c r="D6164" s="18" t="inlineStr">
        <is>
          <r>
            <t xml:space="preserve">H</t>
          </r>
        </is>
      </c>
      <c r="E6164" s="20" t="n">
        <v>0.6</v>
      </c>
      <c r="F6164" s="21" t="n">
        <v>20.4363</v>
      </c>
      <c r="G6164" s="21" t="n">
        <f>ROUND(ROUND(E6164,4)*F6164,2)</f>
        <v>12.26</v>
      </c>
    </row>
    <row r="6165" customHeight="1" ht="15">
      <c r="A6165" s="2" t="inlineStr"/>
      <c r="B6165" s="2" t="inlineStr"/>
      <c r="C6165" s="2" t="inlineStr"/>
      <c r="D6165" s="2" t="inlineStr"/>
      <c r="E6165" s="22" t="inlineStr">
        <is>
          <r>
            <t xml:space="preserve">TOTAL Mão de Obra:</t>
          </r>
        </is>
      </c>
      <c r="F6165" s="22" t="inlineStr"/>
      <c r="G6165" s="23" t="n">
        <f>SUM(G6164:G6164)</f>
        <v>12.26</v>
      </c>
    </row>
    <row r="6166" customHeight="1" ht="15">
      <c r="A6166" s="16" t="inlineStr">
        <is>
          <r>
            <t xml:space="preserve">Serviço</t>
          </r>
        </is>
      </c>
      <c r="B6166" s="16" t="inlineStr"/>
      <c r="C6166" s="17" t="inlineStr">
        <is>
          <r>
            <t xml:space="preserve">FONTE</t>
          </r>
        </is>
      </c>
      <c r="D6166" s="17" t="inlineStr">
        <is>
          <r>
            <t xml:space="preserve">UNID</t>
          </r>
        </is>
      </c>
      <c r="E6166" s="17" t="inlineStr">
        <is>
          <r>
            <t xml:space="preserve">COEFICIENTE</t>
          </r>
        </is>
      </c>
      <c r="F6166" s="17" t="inlineStr">
        <is>
          <r>
            <t xml:space="preserve">PREÇO UNITÁRIO</t>
          </r>
        </is>
      </c>
      <c r="G6166" s="17" t="inlineStr">
        <is>
          <r>
            <t xml:space="preserve">TOTAL</t>
          </r>
        </is>
      </c>
    </row>
    <row r="6167" customHeight="1" ht="29">
      <c r="A6167" s="18" t="inlineStr">
        <is>
          <r>
            <t xml:space="preserve">A.05.000.020358</t>
          </r>
        </is>
      </c>
      <c r="B6167" s="19" t="inlineStr">
        <is>
          <r>
            <t xml:space="preserve">Remoção de entulho de obra, terra, alvenaria, concreto, argamassa, madeira, papel, plástico, metal, capacidade de 4m³</t>
          </r>
        </is>
      </c>
      <c r="C6167" s="18" t="inlineStr">
        <is>
          <r>
            <t xml:space="preserve">SP Obras</t>
          </r>
        </is>
      </c>
      <c r="D6167" s="18" t="inlineStr">
        <is>
          <r>
            <t xml:space="preserve">M3</t>
          </r>
        </is>
      </c>
      <c r="E6167" s="20" t="n">
        <v>1.0</v>
      </c>
      <c r="F6167" s="21" t="n">
        <v>98.52</v>
      </c>
      <c r="G6167" s="21" t="n">
        <f>ROUND(ROUND(E6167,4)*F6167,2)</f>
        <v>98.52</v>
      </c>
    </row>
    <row r="6168" customHeight="1" ht="15">
      <c r="A6168" s="2" t="inlineStr"/>
      <c r="B6168" s="2" t="inlineStr"/>
      <c r="C6168" s="2" t="inlineStr"/>
      <c r="D6168" s="2" t="inlineStr"/>
      <c r="E6168" s="22" t="inlineStr">
        <is>
          <r>
            <t xml:space="preserve">TOTAL Serviço:</t>
          </r>
        </is>
      </c>
      <c r="F6168" s="22" t="inlineStr"/>
      <c r="G6168" s="23" t="n">
        <f>SUM(G6167:G6167)</f>
        <v>98.52</v>
      </c>
    </row>
    <row r="6169" customHeight="1" ht="15">
      <c r="A6169" s="2" t="inlineStr"/>
      <c r="B6169" s="2" t="inlineStr"/>
      <c r="C6169" s="2" t="inlineStr"/>
      <c r="D6169" s="2" t="inlineStr"/>
      <c r="E6169" s="24" t="inlineStr">
        <is>
          <r>
            <t xml:space="preserve">VALOR:</t>
          </r>
        </is>
      </c>
      <c r="F6169" s="24" t="inlineStr"/>
      <c r="G6169" s="25" t="n">
        <f>ROUND(SUM(G6165,G6168),2)</f>
        <v>110.78</v>
      </c>
    </row>
    <row r="6170" customHeight="1" ht="10">
      <c r="A6170" s="2" t="inlineStr"/>
      <c r="B6170" s="2" t="inlineStr"/>
      <c r="C6170" s="2" t="inlineStr"/>
      <c r="D6170" s="2" t="inlineStr"/>
      <c r="E6170" s="14" t="inlineStr"/>
      <c r="F6170" s="14" t="inlineStr"/>
      <c r="G6170" s="14" t="inlineStr"/>
    </row>
    <row r="6171" customHeight="1" ht="20">
      <c r="A6171" s="15" t="inlineStr">
        <is>
          <r>
            <t xml:space="preserve">5.16.4. ​18.06.142​ Placa cerâmica esmaltada antiderrapante PEI-5 para área interna com saída para o exterior, grupo de absorção BIIa, resistência química A, assentado com argamassa colante industrializada​ (M2)</t>
          </r>
        </is>
      </c>
      <c r="B6171" s="15" t="inlineStr"/>
      <c r="C6171" s="15" t="inlineStr"/>
      <c r="D6171" s="15" t="inlineStr"/>
      <c r="E6171" s="15" t="inlineStr"/>
      <c r="F6171" s="15" t="inlineStr"/>
      <c r="G6171" s="15" t="inlineStr"/>
    </row>
    <row r="6172" customHeight="1" ht="15">
      <c r="A6172" s="16" t="inlineStr">
        <is>
          <r>
            <t xml:space="preserve">Material</t>
          </r>
        </is>
      </c>
      <c r="B6172" s="16" t="inlineStr"/>
      <c r="C6172" s="17" t="inlineStr">
        <is>
          <r>
            <t xml:space="preserve">FONTE</t>
          </r>
        </is>
      </c>
      <c r="D6172" s="17" t="inlineStr">
        <is>
          <r>
            <t xml:space="preserve">UNID</t>
          </r>
        </is>
      </c>
      <c r="E6172" s="17" t="inlineStr">
        <is>
          <r>
            <t xml:space="preserve">COEFICIENTE</t>
          </r>
        </is>
      </c>
      <c r="F6172" s="17" t="inlineStr">
        <is>
          <r>
            <t xml:space="preserve">PREÇO UNITÁRIO</t>
          </r>
        </is>
      </c>
      <c r="G6172" s="17" t="inlineStr">
        <is>
          <r>
            <t xml:space="preserve">TOTAL</t>
          </r>
        </is>
      </c>
    </row>
    <row r="6173" customHeight="1" ht="38">
      <c r="A6173" s="18" t="inlineStr">
        <is>
          <r>
            <t xml:space="preserve">B.02.000.039032</t>
          </r>
        </is>
      </c>
      <c r="B6173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6173" s="18" t="inlineStr">
        <is>
          <r>
            <t xml:space="preserve">SP Obras</t>
          </r>
        </is>
      </c>
      <c r="D6173" s="18" t="inlineStr">
        <is>
          <r>
            <t xml:space="preserve">KG</t>
          </r>
        </is>
      </c>
      <c r="E6173" s="20" t="n">
        <v>4.4</v>
      </c>
      <c r="F6173" s="21" t="n">
        <v>1.75</v>
      </c>
      <c r="G6173" s="21" t="n">
        <f>ROUND(ROUND(E6173,4)*F6173,2)</f>
        <v>7.7</v>
      </c>
    </row>
    <row r="6174" customHeight="1" ht="38">
      <c r="A6174" s="18" t="inlineStr">
        <is>
          <r>
            <t xml:space="preserve">G.02.000.034523</t>
          </r>
        </is>
      </c>
      <c r="B6174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6174" s="18" t="inlineStr">
        <is>
          <r>
            <t xml:space="preserve">SP Obras</t>
          </r>
        </is>
      </c>
      <c r="D6174" s="18" t="inlineStr">
        <is>
          <r>
            <t xml:space="preserve">M2</t>
          </r>
        </is>
      </c>
      <c r="E6174" s="20" t="n">
        <v>1.1</v>
      </c>
      <c r="F6174" s="21" t="n">
        <v>98.52</v>
      </c>
      <c r="G6174" s="21" t="n">
        <f>ROUND(ROUND(E6174,4)*F6174,2)</f>
        <v>108.37</v>
      </c>
    </row>
    <row r="6175" customHeight="1" ht="15">
      <c r="A6175" s="2" t="inlineStr"/>
      <c r="B6175" s="2" t="inlineStr"/>
      <c r="C6175" s="2" t="inlineStr"/>
      <c r="D6175" s="2" t="inlineStr"/>
      <c r="E6175" s="22" t="inlineStr">
        <is>
          <r>
            <t xml:space="preserve">TOTAL Material:</t>
          </r>
        </is>
      </c>
      <c r="F6175" s="22" t="inlineStr"/>
      <c r="G6175" s="23" t="n">
        <f>SUM(G6173:G6174)</f>
        <v>116.07</v>
      </c>
    </row>
    <row r="6176" customHeight="1" ht="15">
      <c r="A6176" s="16" t="inlineStr">
        <is>
          <r>
            <t xml:space="preserve">Mão de Obra</t>
          </r>
        </is>
      </c>
      <c r="B6176" s="16" t="inlineStr"/>
      <c r="C6176" s="17" t="inlineStr">
        <is>
          <r>
            <t xml:space="preserve">FONTE</t>
          </r>
        </is>
      </c>
      <c r="D6176" s="17" t="inlineStr">
        <is>
          <r>
            <t xml:space="preserve">UNID</t>
          </r>
        </is>
      </c>
      <c r="E6176" s="17" t="inlineStr">
        <is>
          <r>
            <t xml:space="preserve">COEFICIENTE</t>
          </r>
        </is>
      </c>
      <c r="F6176" s="17" t="inlineStr">
        <is>
          <r>
            <t xml:space="preserve">PREÇO UNITÁRIO</t>
          </r>
        </is>
      </c>
      <c r="G6176" s="17" t="inlineStr">
        <is>
          <r>
            <t xml:space="preserve">TOTAL</t>
          </r>
        </is>
      </c>
    </row>
    <row r="6177" customHeight="1" ht="29">
      <c r="A6177" s="18" t="inlineStr">
        <is>
          <r>
            <t xml:space="preserve">B.01.000.010139</t>
          </r>
        </is>
      </c>
      <c r="B6177" s="19" t="inlineStr">
        <is>
          <r>
            <t xml:space="preserve">Pedreiro</t>
          </r>
        </is>
      </c>
      <c r="C6177" s="18" t="inlineStr">
        <is>
          <r>
            <t xml:space="preserve">SP Obras</t>
          </r>
        </is>
      </c>
      <c r="D6177" s="18" t="inlineStr">
        <is>
          <r>
            <t xml:space="preserve">H</t>
          </r>
        </is>
      </c>
      <c r="E6177" s="20" t="n">
        <v>0.44</v>
      </c>
      <c r="F6177" s="21" t="n">
        <v>24.8727</v>
      </c>
      <c r="G6177" s="21" t="n">
        <f>ROUND(ROUND(E6177,4)*F6177,2)</f>
        <v>10.94</v>
      </c>
    </row>
    <row r="6178" customHeight="1" ht="29">
      <c r="A6178" s="18" t="inlineStr">
        <is>
          <r>
            <t xml:space="preserve">B.01.000.010146</t>
          </r>
        </is>
      </c>
      <c r="B6178" s="19" t="inlineStr">
        <is>
          <r>
            <t xml:space="preserve">Servente</t>
          </r>
        </is>
      </c>
      <c r="C6178" s="18" t="inlineStr">
        <is>
          <r>
            <t xml:space="preserve">SP Obras</t>
          </r>
        </is>
      </c>
      <c r="D6178" s="18" t="inlineStr">
        <is>
          <r>
            <t xml:space="preserve">H</t>
          </r>
        </is>
      </c>
      <c r="E6178" s="20" t="n">
        <v>0.22</v>
      </c>
      <c r="F6178" s="21" t="n">
        <v>20.4363</v>
      </c>
      <c r="G6178" s="21" t="n">
        <f>ROUND(ROUND(E6178,4)*F6178,2)</f>
        <v>4.5</v>
      </c>
    </row>
    <row r="6179" customHeight="1" ht="15">
      <c r="A6179" s="2" t="inlineStr"/>
      <c r="B6179" s="2" t="inlineStr"/>
      <c r="C6179" s="2" t="inlineStr"/>
      <c r="D6179" s="2" t="inlineStr"/>
      <c r="E6179" s="22" t="inlineStr">
        <is>
          <r>
            <t xml:space="preserve">TOTAL Mão de Obra:</t>
          </r>
        </is>
      </c>
      <c r="F6179" s="22" t="inlineStr"/>
      <c r="G6179" s="23" t="n">
        <f>SUM(G6177:G6178)</f>
        <v>15.44</v>
      </c>
    </row>
    <row r="6180" customHeight="1" ht="15">
      <c r="A6180" s="2" t="inlineStr"/>
      <c r="B6180" s="2" t="inlineStr"/>
      <c r="C6180" s="2" t="inlineStr"/>
      <c r="D6180" s="2" t="inlineStr"/>
      <c r="E6180" s="24" t="inlineStr">
        <is>
          <r>
            <t xml:space="preserve">VALOR:</t>
          </r>
        </is>
      </c>
      <c r="F6180" s="24" t="inlineStr"/>
      <c r="G6180" s="25" t="n">
        <f>ROUND(SUM(G6175,G6179),2)</f>
        <v>131.51</v>
      </c>
    </row>
    <row r="6181" customHeight="1" ht="10">
      <c r="A6181" s="2" t="inlineStr"/>
      <c r="B6181" s="2" t="inlineStr"/>
      <c r="C6181" s="2" t="inlineStr"/>
      <c r="D6181" s="2" t="inlineStr"/>
      <c r="E6181" s="14" t="inlineStr"/>
      <c r="F6181" s="14" t="inlineStr"/>
      <c r="G6181" s="14" t="inlineStr"/>
    </row>
    <row r="6182" customHeight="1" ht="20">
      <c r="A6182" s="15" t="inlineStr">
        <is>
          <r>
            <t xml:space="preserve">5.16.5. ​18.06.143​ Rodapé em placa cerâmica esmaltada antiderrapante PEI-5 para área interna com saída para o exterior, grupo de absorção BIIa, resistência química A, assentado com argamassa colante industrializada​ (M)</t>
          </r>
        </is>
      </c>
      <c r="B6182" s="15" t="inlineStr"/>
      <c r="C6182" s="15" t="inlineStr"/>
      <c r="D6182" s="15" t="inlineStr"/>
      <c r="E6182" s="15" t="inlineStr"/>
      <c r="F6182" s="15" t="inlineStr"/>
      <c r="G6182" s="15" t="inlineStr"/>
    </row>
    <row r="6183" customHeight="1" ht="15">
      <c r="A6183" s="16" t="inlineStr">
        <is>
          <r>
            <t xml:space="preserve">Material</t>
          </r>
        </is>
      </c>
      <c r="B6183" s="16" t="inlineStr"/>
      <c r="C6183" s="17" t="inlineStr">
        <is>
          <r>
            <t xml:space="preserve">FONTE</t>
          </r>
        </is>
      </c>
      <c r="D6183" s="17" t="inlineStr">
        <is>
          <r>
            <t xml:space="preserve">UNID</t>
          </r>
        </is>
      </c>
      <c r="E6183" s="17" t="inlineStr">
        <is>
          <r>
            <t xml:space="preserve">COEFICIENTE</t>
          </r>
        </is>
      </c>
      <c r="F6183" s="17" t="inlineStr">
        <is>
          <r>
            <t xml:space="preserve">PREÇO UNITÁRIO</t>
          </r>
        </is>
      </c>
      <c r="G6183" s="17" t="inlineStr">
        <is>
          <r>
            <t xml:space="preserve">TOTAL</t>
          </r>
        </is>
      </c>
    </row>
    <row r="6184" customHeight="1" ht="38">
      <c r="A6184" s="18" t="inlineStr">
        <is>
          <r>
            <t xml:space="preserve">B.02.000.039032</t>
          </r>
        </is>
      </c>
      <c r="B6184" s="19" t="inlineStr">
        <is>
          <r>
            <t xml:space="preserve">Argamassa colante industrializada flexível, para assentamento de placas cerâmicas em áreas internas e externas, tipo AC-II, conforme NBR 14081, ref. comercial Ligamax Gold Extra fabricante Eliane ou equivalente</t>
          </r>
        </is>
      </c>
      <c r="C6184" s="18" t="inlineStr">
        <is>
          <r>
            <t xml:space="preserve">SP Obras</t>
          </r>
        </is>
      </c>
      <c r="D6184" s="18" t="inlineStr">
        <is>
          <r>
            <t xml:space="preserve">KG</t>
          </r>
        </is>
      </c>
      <c r="E6184" s="20" t="n">
        <v>0.5</v>
      </c>
      <c r="F6184" s="21" t="n">
        <v>1.75</v>
      </c>
      <c r="G6184" s="21" t="n">
        <f>ROUND(ROUND(E6184,4)*F6184,2)</f>
        <v>0.88</v>
      </c>
    </row>
    <row r="6185" customHeight="1" ht="38">
      <c r="A6185" s="18" t="inlineStr">
        <is>
          <r>
            <t xml:space="preserve">G.02.000.034523</t>
          </r>
        </is>
      </c>
      <c r="B6185" s="19" t="inlineStr">
        <is>
          <r>
            <t xml:space="preserve">Placa cerâmica esmaltada antiderrapante, área interna com saída para o exterior, grupo de absorção BIIa, classe de abrasão PEI-5, resistência química A; ref. Biancogres, Incepa, Elizabeth ou equivalente</t>
          </r>
        </is>
      </c>
      <c r="C6185" s="18" t="inlineStr">
        <is>
          <r>
            <t xml:space="preserve">SP Obras</t>
          </r>
        </is>
      </c>
      <c r="D6185" s="18" t="inlineStr">
        <is>
          <r>
            <t xml:space="preserve">M2</t>
          </r>
        </is>
      </c>
      <c r="E6185" s="20" t="n">
        <v>0.188</v>
      </c>
      <c r="F6185" s="21" t="n">
        <v>98.52</v>
      </c>
      <c r="G6185" s="21" t="n">
        <f>ROUND(ROUND(E6185,4)*F6185,2)</f>
        <v>18.52</v>
      </c>
    </row>
    <row r="6186" customHeight="1" ht="15">
      <c r="A6186" s="2" t="inlineStr"/>
      <c r="B6186" s="2" t="inlineStr"/>
      <c r="C6186" s="2" t="inlineStr"/>
      <c r="D6186" s="2" t="inlineStr"/>
      <c r="E6186" s="22" t="inlineStr">
        <is>
          <r>
            <t xml:space="preserve">TOTAL Material:</t>
          </r>
        </is>
      </c>
      <c r="F6186" s="22" t="inlineStr"/>
      <c r="G6186" s="23" t="n">
        <f>SUM(G6184:G6185)</f>
        <v>19.4</v>
      </c>
    </row>
    <row r="6187" customHeight="1" ht="15">
      <c r="A6187" s="16" t="inlineStr">
        <is>
          <r>
            <t xml:space="preserve">Mão de Obra</t>
          </r>
        </is>
      </c>
      <c r="B6187" s="16" t="inlineStr"/>
      <c r="C6187" s="17" t="inlineStr">
        <is>
          <r>
            <t xml:space="preserve">FONTE</t>
          </r>
        </is>
      </c>
      <c r="D6187" s="17" t="inlineStr">
        <is>
          <r>
            <t xml:space="preserve">UNID</t>
          </r>
        </is>
      </c>
      <c r="E6187" s="17" t="inlineStr">
        <is>
          <r>
            <t xml:space="preserve">COEFICIENTE</t>
          </r>
        </is>
      </c>
      <c r="F6187" s="17" t="inlineStr">
        <is>
          <r>
            <t xml:space="preserve">PREÇO UNITÁRIO</t>
          </r>
        </is>
      </c>
      <c r="G6187" s="17" t="inlineStr">
        <is>
          <r>
            <t xml:space="preserve">TOTAL</t>
          </r>
        </is>
      </c>
    </row>
    <row r="6188" customHeight="1" ht="29">
      <c r="A6188" s="18" t="inlineStr">
        <is>
          <r>
            <t xml:space="preserve">B.01.000.010139</t>
          </r>
        </is>
      </c>
      <c r="B6188" s="19" t="inlineStr">
        <is>
          <r>
            <t xml:space="preserve">Pedreiro</t>
          </r>
        </is>
      </c>
      <c r="C6188" s="18" t="inlineStr">
        <is>
          <r>
            <t xml:space="preserve">SP Obras</t>
          </r>
        </is>
      </c>
      <c r="D6188" s="18" t="inlineStr">
        <is>
          <r>
            <t xml:space="preserve">H</t>
          </r>
        </is>
      </c>
      <c r="E6188" s="20" t="n">
        <v>0.0352</v>
      </c>
      <c r="F6188" s="21" t="n">
        <v>24.8727</v>
      </c>
      <c r="G6188" s="21" t="n">
        <f>ROUND(ROUND(E6188,4)*F6188,2)</f>
        <v>0.88</v>
      </c>
    </row>
    <row r="6189" customHeight="1" ht="29">
      <c r="A6189" s="18" t="inlineStr">
        <is>
          <r>
            <t xml:space="preserve">B.01.000.010146</t>
          </r>
        </is>
      </c>
      <c r="B6189" s="19" t="inlineStr">
        <is>
          <r>
            <t xml:space="preserve">Servente</t>
          </r>
        </is>
      </c>
      <c r="C6189" s="18" t="inlineStr">
        <is>
          <r>
            <t xml:space="preserve">SP Obras</t>
          </r>
        </is>
      </c>
      <c r="D6189" s="18" t="inlineStr">
        <is>
          <r>
            <t xml:space="preserve">H</t>
          </r>
        </is>
      </c>
      <c r="E6189" s="20" t="n">
        <v>0.0176</v>
      </c>
      <c r="F6189" s="21" t="n">
        <v>20.4363</v>
      </c>
      <c r="G6189" s="21" t="n">
        <f>ROUND(ROUND(E6189,4)*F6189,2)</f>
        <v>0.36</v>
      </c>
    </row>
    <row r="6190" customHeight="1" ht="15">
      <c r="A6190" s="2" t="inlineStr"/>
      <c r="B6190" s="2" t="inlineStr"/>
      <c r="C6190" s="2" t="inlineStr"/>
      <c r="D6190" s="2" t="inlineStr"/>
      <c r="E6190" s="22" t="inlineStr">
        <is>
          <r>
            <t xml:space="preserve">TOTAL Mão de Obra:</t>
          </r>
        </is>
      </c>
      <c r="F6190" s="22" t="inlineStr"/>
      <c r="G6190" s="23" t="n">
        <f>SUM(G6188:G6189)</f>
        <v>1.24</v>
      </c>
    </row>
    <row r="6191" customHeight="1" ht="15">
      <c r="A6191" s="2" t="inlineStr"/>
      <c r="B6191" s="2" t="inlineStr"/>
      <c r="C6191" s="2" t="inlineStr"/>
      <c r="D6191" s="2" t="inlineStr"/>
      <c r="E6191" s="24" t="inlineStr">
        <is>
          <r>
            <t xml:space="preserve">VALOR:</t>
          </r>
        </is>
      </c>
      <c r="F6191" s="24" t="inlineStr"/>
      <c r="G6191" s="25" t="n">
        <f>ROUND(SUM(G6186,G6190),2)</f>
        <v>20.64</v>
      </c>
    </row>
    <row r="6192" customHeight="1" ht="10">
      <c r="A6192" s="2" t="inlineStr"/>
      <c r="B6192" s="2" t="inlineStr"/>
      <c r="C6192" s="2" t="inlineStr"/>
      <c r="D6192" s="2" t="inlineStr"/>
      <c r="E6192" s="14" t="inlineStr"/>
      <c r="F6192" s="14" t="inlineStr"/>
      <c r="G6192" s="14" t="inlineStr"/>
    </row>
    <row r="6193" customHeight="1" ht="20">
      <c r="A6193" s="15" t="inlineStr">
        <is>
          <r>
            <t xml:space="preserve">5.16.6. ​18.06.410​ Rejuntamento em placas cerâmicas com argamassa industrializada para rejunte, juntas acima de 3 até 5 mm​ (M2)</t>
          </r>
        </is>
      </c>
      <c r="B6193" s="15" t="inlineStr"/>
      <c r="C6193" s="15" t="inlineStr"/>
      <c r="D6193" s="15" t="inlineStr"/>
      <c r="E6193" s="15" t="inlineStr"/>
      <c r="F6193" s="15" t="inlineStr"/>
      <c r="G6193" s="15" t="inlineStr"/>
    </row>
    <row r="6194" customHeight="1" ht="15">
      <c r="A6194" s="16" t="inlineStr">
        <is>
          <r>
            <t xml:space="preserve">Mão de Obra</t>
          </r>
        </is>
      </c>
      <c r="B6194" s="16" t="inlineStr"/>
      <c r="C6194" s="17" t="inlineStr">
        <is>
          <r>
            <t xml:space="preserve">FONTE</t>
          </r>
        </is>
      </c>
      <c r="D6194" s="17" t="inlineStr">
        <is>
          <r>
            <t xml:space="preserve">UNID</t>
          </r>
        </is>
      </c>
      <c r="E6194" s="17" t="inlineStr">
        <is>
          <r>
            <t xml:space="preserve">COEFICIENTE</t>
          </r>
        </is>
      </c>
      <c r="F6194" s="17" t="inlineStr">
        <is>
          <r>
            <t xml:space="preserve">PREÇO UNITÁRIO</t>
          </r>
        </is>
      </c>
      <c r="G6194" s="17" t="inlineStr">
        <is>
          <r>
            <t xml:space="preserve">TOTAL</t>
          </r>
        </is>
      </c>
    </row>
    <row r="6195" customHeight="1" ht="29">
      <c r="A6195" s="18" t="inlineStr">
        <is>
          <r>
            <t xml:space="preserve">B.01.000.010139</t>
          </r>
        </is>
      </c>
      <c r="B6195" s="19" t="inlineStr">
        <is>
          <r>
            <t xml:space="preserve">Pedreiro</t>
          </r>
        </is>
      </c>
      <c r="C6195" s="18" t="inlineStr">
        <is>
          <r>
            <t xml:space="preserve">SP Obras</t>
          </r>
        </is>
      </c>
      <c r="D6195" s="18" t="inlineStr">
        <is>
          <r>
            <t xml:space="preserve">H</t>
          </r>
        </is>
      </c>
      <c r="E6195" s="20" t="n">
        <v>0.25</v>
      </c>
      <c r="F6195" s="21" t="n">
        <v>24.8727</v>
      </c>
      <c r="G6195" s="21" t="n">
        <f>ROUND(ROUND(E6195,4)*F6195,2)</f>
        <v>6.22</v>
      </c>
    </row>
    <row r="6196" customHeight="1" ht="29">
      <c r="A6196" s="18" t="inlineStr">
        <is>
          <r>
            <t xml:space="preserve">B.01.000.010146</t>
          </r>
        </is>
      </c>
      <c r="B6196" s="19" t="inlineStr">
        <is>
          <r>
            <t xml:space="preserve">Servente</t>
          </r>
        </is>
      </c>
      <c r="C6196" s="18" t="inlineStr">
        <is>
          <r>
            <t xml:space="preserve">SP Obras</t>
          </r>
        </is>
      </c>
      <c r="D6196" s="18" t="inlineStr">
        <is>
          <r>
            <t xml:space="preserve">H</t>
          </r>
        </is>
      </c>
      <c r="E6196" s="20" t="n">
        <v>0.2</v>
      </c>
      <c r="F6196" s="21" t="n">
        <v>20.4363</v>
      </c>
      <c r="G6196" s="21" t="n">
        <f>ROUND(ROUND(E6196,4)*F6196,2)</f>
        <v>4.09</v>
      </c>
    </row>
    <row r="6197" customHeight="1" ht="15">
      <c r="A6197" s="2" t="inlineStr"/>
      <c r="B6197" s="2" t="inlineStr"/>
      <c r="C6197" s="2" t="inlineStr"/>
      <c r="D6197" s="2" t="inlineStr"/>
      <c r="E6197" s="22" t="inlineStr">
        <is>
          <r>
            <t xml:space="preserve">TOTAL Mão de Obra:</t>
          </r>
        </is>
      </c>
      <c r="F6197" s="22" t="inlineStr"/>
      <c r="G6197" s="23" t="n">
        <f>SUM(G6195:G6196)</f>
        <v>10.31</v>
      </c>
    </row>
    <row r="6198" customHeight="1" ht="15">
      <c r="A6198" s="16" t="inlineStr">
        <is>
          <r>
            <t xml:space="preserve">Serviço</t>
          </r>
        </is>
      </c>
      <c r="B6198" s="16" t="inlineStr"/>
      <c r="C6198" s="17" t="inlineStr">
        <is>
          <r>
            <t xml:space="preserve">FONTE</t>
          </r>
        </is>
      </c>
      <c r="D6198" s="17" t="inlineStr">
        <is>
          <r>
            <t xml:space="preserve">UNID</t>
          </r>
        </is>
      </c>
      <c r="E6198" s="17" t="inlineStr">
        <is>
          <r>
            <t xml:space="preserve">COEFICIENTE</t>
          </r>
        </is>
      </c>
      <c r="F6198" s="17" t="inlineStr">
        <is>
          <r>
            <t xml:space="preserve">PREÇO UNITÁRIO</t>
          </r>
        </is>
      </c>
      <c r="G6198" s="17" t="inlineStr">
        <is>
          <r>
            <t xml:space="preserve">TOTAL</t>
          </r>
        </is>
      </c>
    </row>
    <row r="6199" customHeight="1" ht="29">
      <c r="A6199" s="18" t="inlineStr">
        <is>
          <r>
            <t xml:space="preserve">B.02.000.039027</t>
          </r>
        </is>
      </c>
      <c r="B6199" s="19" t="inlineStr">
        <is>
          <r>
            <t xml:space="preserve">Rejunte flexível cores diversas, para áreas interna e externa, pisos e paredes, juntas de 2 a 10 mm</t>
          </r>
        </is>
      </c>
      <c r="C6199" s="18" t="inlineStr">
        <is>
          <r>
            <t xml:space="preserve">SP Obras</t>
          </r>
        </is>
      </c>
      <c r="D6199" s="18" t="inlineStr">
        <is>
          <r>
            <t xml:space="preserve">KG</t>
          </r>
        </is>
      </c>
      <c r="E6199" s="20" t="n">
        <v>0.4</v>
      </c>
      <c r="F6199" s="21" t="n">
        <v>7.39</v>
      </c>
      <c r="G6199" s="21" t="n">
        <f>ROUND(ROUND(E6199,4)*F6199,2)</f>
        <v>2.96</v>
      </c>
    </row>
    <row r="6200" customHeight="1" ht="15">
      <c r="A6200" s="2" t="inlineStr"/>
      <c r="B6200" s="2" t="inlineStr"/>
      <c r="C6200" s="2" t="inlineStr"/>
      <c r="D6200" s="2" t="inlineStr"/>
      <c r="E6200" s="22" t="inlineStr">
        <is>
          <r>
            <t xml:space="preserve">TOTAL Serviço:</t>
          </r>
        </is>
      </c>
      <c r="F6200" s="22" t="inlineStr"/>
      <c r="G6200" s="23" t="n">
        <f>SUM(G6199:G6199)</f>
        <v>2.96</v>
      </c>
    </row>
    <row r="6201" customHeight="1" ht="15">
      <c r="A6201" s="2" t="inlineStr"/>
      <c r="B6201" s="2" t="inlineStr"/>
      <c r="C6201" s="2" t="inlineStr"/>
      <c r="D6201" s="2" t="inlineStr"/>
      <c r="E6201" s="24" t="inlineStr">
        <is>
          <r>
            <t xml:space="preserve">VALOR:</t>
          </r>
        </is>
      </c>
      <c r="F6201" s="24" t="inlineStr"/>
      <c r="G6201" s="25" t="n">
        <f>ROUND(SUM(G6197,G6200),2)</f>
        <v>13.27</v>
      </c>
    </row>
    <row r="6202" customHeight="1" ht="10">
      <c r="A6202" s="2" t="inlineStr"/>
      <c r="B6202" s="2" t="inlineStr"/>
      <c r="C6202" s="2" t="inlineStr"/>
      <c r="D6202" s="2" t="inlineStr"/>
      <c r="E6202" s="14" t="inlineStr"/>
      <c r="F6202" s="14" t="inlineStr"/>
      <c r="G6202" s="14" t="inlineStr"/>
    </row>
    <row r="6203" customHeight="1" ht="20">
      <c r="A6203" s="15" t="inlineStr">
        <is>
          <r>
            <t xml:space="preserve">5.16.7. ​18.06.510​ Rejuntamento de rodapé em placas cerâmicas com argamassa industrializada para rejunte, altura até 10 cm, juntas acima de 3 até 5 mm​ (M)</t>
          </r>
        </is>
      </c>
      <c r="B6203" s="15" t="inlineStr"/>
      <c r="C6203" s="15" t="inlineStr"/>
      <c r="D6203" s="15" t="inlineStr"/>
      <c r="E6203" s="15" t="inlineStr"/>
      <c r="F6203" s="15" t="inlineStr"/>
      <c r="G6203" s="15" t="inlineStr"/>
    </row>
    <row r="6204" customHeight="1" ht="15">
      <c r="A6204" s="16" t="inlineStr">
        <is>
          <r>
            <t xml:space="preserve">Mão de Obra</t>
          </r>
        </is>
      </c>
      <c r="B6204" s="16" t="inlineStr"/>
      <c r="C6204" s="17" t="inlineStr">
        <is>
          <r>
            <t xml:space="preserve">FONTE</t>
          </r>
        </is>
      </c>
      <c r="D6204" s="17" t="inlineStr">
        <is>
          <r>
            <t xml:space="preserve">UNID</t>
          </r>
        </is>
      </c>
      <c r="E6204" s="17" t="inlineStr">
        <is>
          <r>
            <t xml:space="preserve">COEFICIENTE</t>
          </r>
        </is>
      </c>
      <c r="F6204" s="17" t="inlineStr">
        <is>
          <r>
            <t xml:space="preserve">PREÇO UNITÁRIO</t>
          </r>
        </is>
      </c>
      <c r="G6204" s="17" t="inlineStr">
        <is>
          <r>
            <t xml:space="preserve">TOTAL</t>
          </r>
        </is>
      </c>
    </row>
    <row r="6205" customHeight="1" ht="29">
      <c r="A6205" s="18" t="inlineStr">
        <is>
          <r>
            <t xml:space="preserve">B.01.000.010139</t>
          </r>
        </is>
      </c>
      <c r="B6205" s="19" t="inlineStr">
        <is>
          <r>
            <t xml:space="preserve">Pedreiro</t>
          </r>
        </is>
      </c>
      <c r="C6205" s="18" t="inlineStr">
        <is>
          <r>
            <t xml:space="preserve">SP Obras</t>
          </r>
        </is>
      </c>
      <c r="D6205" s="18" t="inlineStr">
        <is>
          <r>
            <t xml:space="preserve">H</t>
          </r>
        </is>
      </c>
      <c r="E6205" s="20" t="n">
        <v>0.03</v>
      </c>
      <c r="F6205" s="21" t="n">
        <v>24.8727</v>
      </c>
      <c r="G6205" s="21" t="n">
        <f>ROUND(ROUND(E6205,4)*F6205,2)</f>
        <v>0.75</v>
      </c>
    </row>
    <row r="6206" customHeight="1" ht="29">
      <c r="A6206" s="18" t="inlineStr">
        <is>
          <r>
            <t xml:space="preserve">B.01.000.010146</t>
          </r>
        </is>
      </c>
      <c r="B6206" s="19" t="inlineStr">
        <is>
          <r>
            <t xml:space="preserve">Servente</t>
          </r>
        </is>
      </c>
      <c r="C6206" s="18" t="inlineStr">
        <is>
          <r>
            <t xml:space="preserve">SP Obras</t>
          </r>
        </is>
      </c>
      <c r="D6206" s="18" t="inlineStr">
        <is>
          <r>
            <t xml:space="preserve">H</t>
          </r>
        </is>
      </c>
      <c r="E6206" s="20" t="n">
        <v>0.02</v>
      </c>
      <c r="F6206" s="21" t="n">
        <v>20.4363</v>
      </c>
      <c r="G6206" s="21" t="n">
        <f>ROUND(ROUND(E6206,4)*F6206,2)</f>
        <v>0.41</v>
      </c>
    </row>
    <row r="6207" customHeight="1" ht="15">
      <c r="A6207" s="2" t="inlineStr"/>
      <c r="B6207" s="2" t="inlineStr"/>
      <c r="C6207" s="2" t="inlineStr"/>
      <c r="D6207" s="2" t="inlineStr"/>
      <c r="E6207" s="22" t="inlineStr">
        <is>
          <r>
            <t xml:space="preserve">TOTAL Mão de Obra:</t>
          </r>
        </is>
      </c>
      <c r="F6207" s="22" t="inlineStr"/>
      <c r="G6207" s="23" t="n">
        <f>SUM(G6205:G6206)</f>
        <v>1.16</v>
      </c>
    </row>
    <row r="6208" customHeight="1" ht="15">
      <c r="A6208" s="16" t="inlineStr">
        <is>
          <r>
            <t xml:space="preserve">Serviço</t>
          </r>
        </is>
      </c>
      <c r="B6208" s="16" t="inlineStr"/>
      <c r="C6208" s="17" t="inlineStr">
        <is>
          <r>
            <t xml:space="preserve">FONTE</t>
          </r>
        </is>
      </c>
      <c r="D6208" s="17" t="inlineStr">
        <is>
          <r>
            <t xml:space="preserve">UNID</t>
          </r>
        </is>
      </c>
      <c r="E6208" s="17" t="inlineStr">
        <is>
          <r>
            <t xml:space="preserve">COEFICIENTE</t>
          </r>
        </is>
      </c>
      <c r="F6208" s="17" t="inlineStr">
        <is>
          <r>
            <t xml:space="preserve">PREÇO UNITÁRIO</t>
          </r>
        </is>
      </c>
      <c r="G6208" s="17" t="inlineStr">
        <is>
          <r>
            <t xml:space="preserve">TOTAL</t>
          </r>
        </is>
      </c>
    </row>
    <row r="6209" customHeight="1" ht="29">
      <c r="A6209" s="18" t="inlineStr">
        <is>
          <r>
            <t xml:space="preserve">B.02.000.039027</t>
          </r>
        </is>
      </c>
      <c r="B6209" s="19" t="inlineStr">
        <is>
          <r>
            <t xml:space="preserve">Rejunte flexível cores diversas, para áreas interna e externa, pisos e paredes, juntas de 2 a 10 mm</t>
          </r>
        </is>
      </c>
      <c r="C6209" s="18" t="inlineStr">
        <is>
          <r>
            <t xml:space="preserve">SP Obras</t>
          </r>
        </is>
      </c>
      <c r="D6209" s="18" t="inlineStr">
        <is>
          <r>
            <t xml:space="preserve">KG</t>
          </r>
        </is>
      </c>
      <c r="E6209" s="20" t="n">
        <v>0.04</v>
      </c>
      <c r="F6209" s="21" t="n">
        <v>7.39</v>
      </c>
      <c r="G6209" s="21" t="n">
        <f>ROUND(ROUND(E6209,4)*F6209,2)</f>
        <v>0.3</v>
      </c>
    </row>
    <row r="6210" customHeight="1" ht="15">
      <c r="A6210" s="2" t="inlineStr"/>
      <c r="B6210" s="2" t="inlineStr"/>
      <c r="C6210" s="2" t="inlineStr"/>
      <c r="D6210" s="2" t="inlineStr"/>
      <c r="E6210" s="22" t="inlineStr">
        <is>
          <r>
            <t xml:space="preserve">TOTAL Serviço:</t>
          </r>
        </is>
      </c>
      <c r="F6210" s="22" t="inlineStr"/>
      <c r="G6210" s="23" t="n">
        <f>SUM(G6209:G6209)</f>
        <v>0.3</v>
      </c>
    </row>
    <row r="6211" customHeight="1" ht="15">
      <c r="A6211" s="2" t="inlineStr"/>
      <c r="B6211" s="2" t="inlineStr"/>
      <c r="C6211" s="2" t="inlineStr"/>
      <c r="D6211" s="2" t="inlineStr"/>
      <c r="E6211" s="24" t="inlineStr">
        <is>
          <r>
            <t xml:space="preserve">VALOR:</t>
          </r>
        </is>
      </c>
      <c r="F6211" s="24" t="inlineStr"/>
      <c r="G6211" s="25" t="n">
        <f>ROUND(SUM(G6207,G6210),2)</f>
        <v>1.46</v>
      </c>
    </row>
    <row r="6212" customHeight="1" ht="10">
      <c r="A6212" s="2" t="inlineStr"/>
      <c r="B6212" s="2" t="inlineStr"/>
      <c r="C6212" s="2" t="inlineStr"/>
      <c r="D6212" s="2" t="inlineStr"/>
      <c r="E6212" s="14" t="inlineStr"/>
      <c r="F6212" s="14" t="inlineStr"/>
      <c r="G6212" s="14" t="inlineStr"/>
    </row>
    <row r="6213" customHeight="1" ht="20">
      <c r="A6213" s="15" t="inlineStr">
        <is>
          <r>
            <t xml:space="preserve">5.16.8. ​19.01.062​ Peitoril e/ou soleira em granito, espessura de 2 cm e largura até 20 cm, acabamento polido​ (M)</t>
          </r>
        </is>
      </c>
      <c r="B6213" s="15" t="inlineStr"/>
      <c r="C6213" s="15" t="inlineStr"/>
      <c r="D6213" s="15" t="inlineStr"/>
      <c r="E6213" s="15" t="inlineStr"/>
      <c r="F6213" s="15" t="inlineStr"/>
      <c r="G6213" s="15" t="inlineStr"/>
    </row>
    <row r="6214" customHeight="1" ht="15">
      <c r="A6214" s="16" t="inlineStr">
        <is>
          <r>
            <t xml:space="preserve">Material</t>
          </r>
        </is>
      </c>
      <c r="B6214" s="16" t="inlineStr"/>
      <c r="C6214" s="17" t="inlineStr">
        <is>
          <r>
            <t xml:space="preserve">FONTE</t>
          </r>
        </is>
      </c>
      <c r="D6214" s="17" t="inlineStr">
        <is>
          <r>
            <t xml:space="preserve">UNID</t>
          </r>
        </is>
      </c>
      <c r="E6214" s="17" t="inlineStr">
        <is>
          <r>
            <t xml:space="preserve">COEFICIENTE</t>
          </r>
        </is>
      </c>
      <c r="F6214" s="17" t="inlineStr">
        <is>
          <r>
            <t xml:space="preserve">PREÇO UNITÁRIO</t>
          </r>
        </is>
      </c>
      <c r="G6214" s="17" t="inlineStr">
        <is>
          <r>
            <t xml:space="preserve">TOTAL</t>
          </r>
        </is>
      </c>
    </row>
    <row r="6215" customHeight="1" ht="29">
      <c r="A6215" s="18" t="inlineStr">
        <is>
          <r>
            <t xml:space="preserve">B.02.000.039056</t>
          </r>
        </is>
      </c>
      <c r="B6215" s="19" t="inlineStr">
        <is>
          <r>
            <t xml:space="preserve">Argamassa colante industrializada, resistência química e térmicas, tipo AC-III. Ref. Argamassa Ligamax Gold Performance Branca da Eliane ou equivalente</t>
          </r>
        </is>
      </c>
      <c r="C6215" s="18" t="inlineStr">
        <is>
          <r>
            <t xml:space="preserve">SP Obras</t>
          </r>
        </is>
      </c>
      <c r="D6215" s="18" t="inlineStr">
        <is>
          <r>
            <t xml:space="preserve">KG</t>
          </r>
        </is>
      </c>
      <c r="E6215" s="20" t="n">
        <v>1.0</v>
      </c>
      <c r="F6215" s="21" t="n">
        <v>3.83</v>
      </c>
      <c r="G6215" s="21" t="n">
        <f>ROUND(ROUND(E6215,4)*F6215,2)</f>
        <v>3.83</v>
      </c>
    </row>
    <row r="6216" customHeight="1" ht="38">
      <c r="A6216" s="18" t="inlineStr">
        <is>
          <r>
            <t xml:space="preserve">K.02.000.032508</t>
          </r>
        </is>
      </c>
      <c r="B6216" s="19" t="inlineStr">
        <is>
          <r>
            <t xml:space="preserve">Peitoril e/ou soleira em granito boleado, com espessura de 2 cm e largura de 20 cm, nas cores cinza Andorinha, cinza Corumbá, Santa Cecília, verde Ubatuba ou branco Dallas, acabamento polido - material</t>
          </r>
        </is>
      </c>
      <c r="C6216" s="18" t="inlineStr">
        <is>
          <r>
            <t xml:space="preserve">SP Obras</t>
          </r>
        </is>
      </c>
      <c r="D6216" s="18" t="inlineStr">
        <is>
          <r>
            <t xml:space="preserve">M</t>
          </r>
        </is>
      </c>
      <c r="E6216" s="20" t="n">
        <v>1.05</v>
      </c>
      <c r="F6216" s="21" t="n">
        <v>151.86</v>
      </c>
      <c r="G6216" s="21" t="n">
        <f>ROUND(ROUND(E6216,4)*F6216,2)</f>
        <v>159.45</v>
      </c>
    </row>
    <row r="6217" customHeight="1" ht="15">
      <c r="A6217" s="2" t="inlineStr"/>
      <c r="B6217" s="2" t="inlineStr"/>
      <c r="C6217" s="2" t="inlineStr"/>
      <c r="D6217" s="2" t="inlineStr"/>
      <c r="E6217" s="22" t="inlineStr">
        <is>
          <r>
            <t xml:space="preserve">TOTAL Material:</t>
          </r>
        </is>
      </c>
      <c r="F6217" s="22" t="inlineStr"/>
      <c r="G6217" s="23" t="n">
        <f>SUM(G6215:G6216)</f>
        <v>163.28</v>
      </c>
    </row>
    <row r="6218" customHeight="1" ht="15">
      <c r="A6218" s="16" t="inlineStr">
        <is>
          <r>
            <t xml:space="preserve">Mão de Obra</t>
          </r>
        </is>
      </c>
      <c r="B6218" s="16" t="inlineStr"/>
      <c r="C6218" s="17" t="inlineStr">
        <is>
          <r>
            <t xml:space="preserve">FONTE</t>
          </r>
        </is>
      </c>
      <c r="D6218" s="17" t="inlineStr">
        <is>
          <r>
            <t xml:space="preserve">UNID</t>
          </r>
        </is>
      </c>
      <c r="E6218" s="17" t="inlineStr">
        <is>
          <r>
            <t xml:space="preserve">COEFICIENTE</t>
          </r>
        </is>
      </c>
      <c r="F6218" s="17" t="inlineStr">
        <is>
          <r>
            <t xml:space="preserve">PREÇO UNITÁRIO</t>
          </r>
        </is>
      </c>
      <c r="G6218" s="17" t="inlineStr">
        <is>
          <r>
            <t xml:space="preserve">TOTAL</t>
          </r>
        </is>
      </c>
    </row>
    <row r="6219" customHeight="1" ht="29">
      <c r="A6219" s="18" t="inlineStr">
        <is>
          <r>
            <t xml:space="preserve">B.01.000.010124</t>
          </r>
        </is>
      </c>
      <c r="B6219" s="19" t="inlineStr">
        <is>
          <r>
            <t xml:space="preserve">Graniteiro</t>
          </r>
        </is>
      </c>
      <c r="C6219" s="18" t="inlineStr">
        <is>
          <r>
            <t xml:space="preserve">SP Obras</t>
          </r>
        </is>
      </c>
      <c r="D6219" s="18" t="inlineStr">
        <is>
          <r>
            <t xml:space="preserve">H</t>
          </r>
        </is>
      </c>
      <c r="E6219" s="20" t="n">
        <v>0.27</v>
      </c>
      <c r="F6219" s="21" t="n">
        <v>29.8021</v>
      </c>
      <c r="G6219" s="21" t="n">
        <f>ROUND(ROUND(E6219,4)*F6219,2)</f>
        <v>8.05</v>
      </c>
    </row>
    <row r="6220" customHeight="1" ht="29">
      <c r="A6220" s="18" t="inlineStr">
        <is>
          <r>
            <t xml:space="preserve">B.01.000.010146</t>
          </r>
        </is>
      </c>
      <c r="B6220" s="19" t="inlineStr">
        <is>
          <r>
            <t xml:space="preserve">Servente</t>
          </r>
        </is>
      </c>
      <c r="C6220" s="18" t="inlineStr">
        <is>
          <r>
            <t xml:space="preserve">SP Obras</t>
          </r>
        </is>
      </c>
      <c r="D6220" s="18" t="inlineStr">
        <is>
          <r>
            <t xml:space="preserve">H</t>
          </r>
        </is>
      </c>
      <c r="E6220" s="20" t="n">
        <v>0.27</v>
      </c>
      <c r="F6220" s="21" t="n">
        <v>20.4363</v>
      </c>
      <c r="G6220" s="21" t="n">
        <f>ROUND(ROUND(E6220,4)*F6220,2)</f>
        <v>5.52</v>
      </c>
    </row>
    <row r="6221" customHeight="1" ht="15">
      <c r="A6221" s="2" t="inlineStr"/>
      <c r="B6221" s="2" t="inlineStr"/>
      <c r="C6221" s="2" t="inlineStr"/>
      <c r="D6221" s="2" t="inlineStr"/>
      <c r="E6221" s="22" t="inlineStr">
        <is>
          <r>
            <t xml:space="preserve">TOTAL Mão de Obra:</t>
          </r>
        </is>
      </c>
      <c r="F6221" s="22" t="inlineStr"/>
      <c r="G6221" s="23" t="n">
        <f>SUM(G6219:G6220)</f>
        <v>13.57</v>
      </c>
    </row>
    <row r="6222" customHeight="1" ht="15">
      <c r="A6222" s="16" t="inlineStr">
        <is>
          <r>
            <t xml:space="preserve">Serviço</t>
          </r>
        </is>
      </c>
      <c r="B6222" s="16" t="inlineStr"/>
      <c r="C6222" s="17" t="inlineStr">
        <is>
          <r>
            <t xml:space="preserve">FONTE</t>
          </r>
        </is>
      </c>
      <c r="D6222" s="17" t="inlineStr">
        <is>
          <r>
            <t xml:space="preserve">UNID</t>
          </r>
        </is>
      </c>
      <c r="E6222" s="17" t="inlineStr">
        <is>
          <r>
            <t xml:space="preserve">COEFICIENTE</t>
          </r>
        </is>
      </c>
      <c r="F6222" s="17" t="inlineStr">
        <is>
          <r>
            <t xml:space="preserve">PREÇO UNITÁRIO</t>
          </r>
        </is>
      </c>
      <c r="G6222" s="17" t="inlineStr">
        <is>
          <r>
            <t xml:space="preserve">TOTAL</t>
          </r>
        </is>
      </c>
    </row>
    <row r="6223" customHeight="1" ht="29">
      <c r="A6223" s="18" t="inlineStr">
        <is>
          <r>
            <t xml:space="preserve">B.02.000.039027</t>
          </r>
        </is>
      </c>
      <c r="B6223" s="19" t="inlineStr">
        <is>
          <r>
            <t xml:space="preserve">Rejunte flexível cores diversas, para áreas interna e externa, pisos e paredes, juntas de 2 a 10 mm</t>
          </r>
        </is>
      </c>
      <c r="C6223" s="18" t="inlineStr">
        <is>
          <r>
            <t xml:space="preserve">SP Obras</t>
          </r>
        </is>
      </c>
      <c r="D6223" s="18" t="inlineStr">
        <is>
          <r>
            <t xml:space="preserve">KG</t>
          </r>
        </is>
      </c>
      <c r="E6223" s="20" t="n">
        <v>0.162</v>
      </c>
      <c r="F6223" s="21" t="n">
        <v>7.39</v>
      </c>
      <c r="G6223" s="21" t="n">
        <f>ROUND(ROUND(E6223,4)*F6223,2)</f>
        <v>1.2</v>
      </c>
    </row>
    <row r="6224" customHeight="1" ht="15">
      <c r="A6224" s="2" t="inlineStr"/>
      <c r="B6224" s="2" t="inlineStr"/>
      <c r="C6224" s="2" t="inlineStr"/>
      <c r="D6224" s="2" t="inlineStr"/>
      <c r="E6224" s="22" t="inlineStr">
        <is>
          <r>
            <t xml:space="preserve">TOTAL Serviço:</t>
          </r>
        </is>
      </c>
      <c r="F6224" s="22" t="inlineStr"/>
      <c r="G6224" s="23" t="n">
        <f>SUM(G6223:G6223)</f>
        <v>1.2</v>
      </c>
    </row>
    <row r="6225" customHeight="1" ht="15">
      <c r="A6225" s="2" t="inlineStr"/>
      <c r="B6225" s="2" t="inlineStr"/>
      <c r="C6225" s="2" t="inlineStr"/>
      <c r="D6225" s="2" t="inlineStr"/>
      <c r="E6225" s="24" t="inlineStr">
        <is>
          <r>
            <t xml:space="preserve">VALOR:</t>
          </r>
        </is>
      </c>
      <c r="F6225" s="24" t="inlineStr"/>
      <c r="G6225" s="25" t="n">
        <f>ROUND(SUM(G6217,G6221,G6224),2)</f>
        <v>178.05</v>
      </c>
    </row>
    <row r="6226" customHeight="1" ht="10">
      <c r="A6226" s="2" t="inlineStr"/>
      <c r="B6226" s="2" t="inlineStr"/>
      <c r="C6226" s="2" t="inlineStr"/>
      <c r="D6226" s="2" t="inlineStr"/>
      <c r="E6226" s="14" t="inlineStr"/>
      <c r="F6226" s="14" t="inlineStr"/>
      <c r="G6226" s="14" t="inlineStr"/>
    </row>
    <row r="6227" customHeight="1" ht="20">
      <c r="A6227" s="15" t="inlineStr">
        <is>
          <r>
            <t xml:space="preserve">5.16.9. ​33.10.020​ Tinta látex em massa, inclusive preparo​ (M2)</t>
          </r>
        </is>
      </c>
      <c r="B6227" s="15" t="inlineStr"/>
      <c r="C6227" s="15" t="inlineStr"/>
      <c r="D6227" s="15" t="inlineStr"/>
      <c r="E6227" s="15" t="inlineStr"/>
      <c r="F6227" s="15" t="inlineStr"/>
      <c r="G6227" s="15" t="inlineStr"/>
    </row>
    <row r="6228" customHeight="1" ht="15">
      <c r="A6228" s="16" t="inlineStr">
        <is>
          <r>
            <t xml:space="preserve">Material</t>
          </r>
        </is>
      </c>
      <c r="B6228" s="16" t="inlineStr"/>
      <c r="C6228" s="17" t="inlineStr">
        <is>
          <r>
            <t xml:space="preserve">FONTE</t>
          </r>
        </is>
      </c>
      <c r="D6228" s="17" t="inlineStr">
        <is>
          <r>
            <t xml:space="preserve">UNID</t>
          </r>
        </is>
      </c>
      <c r="E6228" s="17" t="inlineStr">
        <is>
          <r>
            <t xml:space="preserve">COEFICIENTE</t>
          </r>
        </is>
      </c>
      <c r="F6228" s="17" t="inlineStr">
        <is>
          <r>
            <t xml:space="preserve">PREÇO UNITÁRIO</t>
          </r>
        </is>
      </c>
      <c r="G6228" s="17" t="inlineStr">
        <is>
          <r>
            <t xml:space="preserve">TOTAL</t>
          </r>
        </is>
      </c>
    </row>
    <row r="6229" customHeight="1" ht="29">
      <c r="A6229" s="18" t="inlineStr">
        <is>
          <r>
            <t xml:space="preserve">S.04.000.038014</t>
          </r>
        </is>
      </c>
      <c r="B6229" s="19" t="inlineStr">
        <is>
          <r>
            <t xml:space="preserve">Lixa massa/madeira uso geral Norton, Alcar ou equivalente (médias)</t>
          </r>
        </is>
      </c>
      <c r="C6229" s="18" t="inlineStr">
        <is>
          <r>
            <t xml:space="preserve">SP Obras</t>
          </r>
        </is>
      </c>
      <c r="D6229" s="18" t="inlineStr">
        <is>
          <r>
            <t xml:space="preserve">UN</t>
          </r>
        </is>
      </c>
      <c r="E6229" s="20" t="n">
        <v>0.3</v>
      </c>
      <c r="F6229" s="21" t="n">
        <v>0.77</v>
      </c>
      <c r="G6229" s="21" t="n">
        <f>ROUND(ROUND(E6229,4)*F6229,2)</f>
        <v>0.23</v>
      </c>
    </row>
    <row r="6230" customHeight="1" ht="29">
      <c r="A6230" s="18" t="inlineStr">
        <is>
          <r>
            <t xml:space="preserve">J.02.000.037518</t>
          </r>
        </is>
      </c>
      <c r="B6230" s="19" t="inlineStr">
        <is>
          <r>
            <t xml:space="preserve">Selador para tinta acrílica Coral, Suvinil ou equivalente</t>
          </r>
        </is>
      </c>
      <c r="C6230" s="18" t="inlineStr">
        <is>
          <r>
            <t xml:space="preserve">SP Obras</t>
          </r>
        </is>
      </c>
      <c r="D6230" s="18" t="inlineStr">
        <is>
          <r>
            <t xml:space="preserve">L</t>
          </r>
        </is>
      </c>
      <c r="E6230" s="20" t="n">
        <v>0.24</v>
      </c>
      <c r="F6230" s="21" t="n">
        <v>14.15</v>
      </c>
      <c r="G6230" s="21" t="n">
        <f>ROUND(ROUND(E6230,4)*F6230,2)</f>
        <v>3.4</v>
      </c>
    </row>
    <row r="6231" customHeight="1" ht="29">
      <c r="A6231" s="18" t="inlineStr">
        <is>
          <r>
            <t xml:space="preserve">J.02.000.037513</t>
          </r>
        </is>
      </c>
      <c r="B6231" s="19" t="inlineStr">
        <is>
          <r>
            <t xml:space="preserve">Tinta latex, acabamento fosco aveludado, ref. coral 3 em 1 da Coral, rende e cobre muito da Suvinil ou equivalente</t>
          </r>
        </is>
      </c>
      <c r="C6231" s="18" t="inlineStr">
        <is>
          <r>
            <t xml:space="preserve">SP Obras</t>
          </r>
        </is>
      </c>
      <c r="D6231" s="18" t="inlineStr">
        <is>
          <r>
            <t xml:space="preserve">L</t>
          </r>
        </is>
      </c>
      <c r="E6231" s="20" t="n">
        <v>0.25</v>
      </c>
      <c r="F6231" s="21" t="n">
        <v>17.32</v>
      </c>
      <c r="G6231" s="21" t="n">
        <f>ROUND(ROUND(E6231,4)*F6231,2)</f>
        <v>4.33</v>
      </c>
    </row>
    <row r="6232" customHeight="1" ht="15">
      <c r="A6232" s="2" t="inlineStr"/>
      <c r="B6232" s="2" t="inlineStr"/>
      <c r="C6232" s="2" t="inlineStr"/>
      <c r="D6232" s="2" t="inlineStr"/>
      <c r="E6232" s="22" t="inlineStr">
        <is>
          <r>
            <t xml:space="preserve">TOTAL Material:</t>
          </r>
        </is>
      </c>
      <c r="F6232" s="22" t="inlineStr"/>
      <c r="G6232" s="23" t="n">
        <f>SUM(G6229:G6231)</f>
        <v>7.96</v>
      </c>
    </row>
    <row r="6233" customHeight="1" ht="15">
      <c r="A6233" s="16" t="inlineStr">
        <is>
          <r>
            <t xml:space="preserve">Mão de Obra</t>
          </r>
        </is>
      </c>
      <c r="B6233" s="16" t="inlineStr"/>
      <c r="C6233" s="17" t="inlineStr">
        <is>
          <r>
            <t xml:space="preserve">FONTE</t>
          </r>
        </is>
      </c>
      <c r="D6233" s="17" t="inlineStr">
        <is>
          <r>
            <t xml:space="preserve">UNID</t>
          </r>
        </is>
      </c>
      <c r="E6233" s="17" t="inlineStr">
        <is>
          <r>
            <t xml:space="preserve">COEFICIENTE</t>
          </r>
        </is>
      </c>
      <c r="F6233" s="17" t="inlineStr">
        <is>
          <r>
            <t xml:space="preserve">PREÇO UNITÁRIO</t>
          </r>
        </is>
      </c>
      <c r="G6233" s="17" t="inlineStr">
        <is>
          <r>
            <t xml:space="preserve">TOTAL</t>
          </r>
        </is>
      </c>
    </row>
    <row r="6234" customHeight="1" ht="29">
      <c r="A6234" s="18" t="inlineStr">
        <is>
          <r>
            <t xml:space="preserve">B.01.000.010141</t>
          </r>
        </is>
      </c>
      <c r="B6234" s="19" t="inlineStr">
        <is>
          <r>
            <t xml:space="preserve">Ajudante de pintor</t>
          </r>
        </is>
      </c>
      <c r="C6234" s="18" t="inlineStr">
        <is>
          <r>
            <t xml:space="preserve">SP Obras</t>
          </r>
        </is>
      </c>
      <c r="D6234" s="18" t="inlineStr">
        <is>
          <r>
            <t xml:space="preserve">H</t>
          </r>
        </is>
      </c>
      <c r="E6234" s="20" t="n">
        <v>0.4</v>
      </c>
      <c r="F6234" s="21" t="n">
        <v>20.4363</v>
      </c>
      <c r="G6234" s="21" t="n">
        <f>ROUND(ROUND(E6234,4)*F6234,2)</f>
        <v>8.17</v>
      </c>
    </row>
    <row r="6235" customHeight="1" ht="29">
      <c r="A6235" s="18" t="inlineStr">
        <is>
          <r>
            <t xml:space="preserve">B.01.000.010140</t>
          </r>
        </is>
      </c>
      <c r="B6235" s="19" t="inlineStr">
        <is>
          <r>
            <t xml:space="preserve">Pintor</t>
          </r>
        </is>
      </c>
      <c r="C6235" s="18" t="inlineStr">
        <is>
          <r>
            <t xml:space="preserve">SP Obras</t>
          </r>
        </is>
      </c>
      <c r="D6235" s="18" t="inlineStr">
        <is>
          <r>
            <t xml:space="preserve">H</t>
          </r>
        </is>
      </c>
      <c r="E6235" s="20" t="n">
        <v>0.45</v>
      </c>
      <c r="F6235" s="21" t="n">
        <v>29.8021</v>
      </c>
      <c r="G6235" s="21" t="n">
        <f>ROUND(ROUND(E6235,4)*F6235,2)</f>
        <v>13.41</v>
      </c>
    </row>
    <row r="6236" customHeight="1" ht="15">
      <c r="A6236" s="2" t="inlineStr"/>
      <c r="B6236" s="2" t="inlineStr"/>
      <c r="C6236" s="2" t="inlineStr"/>
      <c r="D6236" s="2" t="inlineStr"/>
      <c r="E6236" s="22" t="inlineStr">
        <is>
          <r>
            <t xml:space="preserve">TOTAL Mão de Obra:</t>
          </r>
        </is>
      </c>
      <c r="F6236" s="22" t="inlineStr"/>
      <c r="G6236" s="23" t="n">
        <f>SUM(G6234:G6235)</f>
        <v>21.58</v>
      </c>
    </row>
    <row r="6237" customHeight="1" ht="15">
      <c r="A6237" s="2" t="inlineStr"/>
      <c r="B6237" s="2" t="inlineStr"/>
      <c r="C6237" s="2" t="inlineStr"/>
      <c r="D6237" s="2" t="inlineStr"/>
      <c r="E6237" s="24" t="inlineStr">
        <is>
          <r>
            <t xml:space="preserve">VALOR:</t>
          </r>
        </is>
      </c>
      <c r="F6237" s="24" t="inlineStr"/>
      <c r="G6237" s="25" t="n">
        <f>ROUND(SUM(G6232,G6236),2)</f>
        <v>29.55</v>
      </c>
    </row>
    <row r="6238" customHeight="1" ht="10">
      <c r="A6238" s="2" t="inlineStr"/>
      <c r="B6238" s="2" t="inlineStr"/>
      <c r="C6238" s="2" t="inlineStr"/>
      <c r="D6238" s="2" t="inlineStr"/>
      <c r="E6238" s="14" t="inlineStr"/>
      <c r="F6238" s="14" t="inlineStr"/>
      <c r="G6238" s="14" t="inlineStr"/>
    </row>
    <row r="6239" customHeight="1" ht="20">
      <c r="A6239" s="15" t="inlineStr">
        <is>
          <r>
            <t xml:space="preserve">5.16.10. ​33.10.041​ Esmalte à base de água em massa, inclusive preparo​ (M2)</t>
          </r>
        </is>
      </c>
      <c r="B6239" s="15" t="inlineStr"/>
      <c r="C6239" s="15" t="inlineStr"/>
      <c r="D6239" s="15" t="inlineStr"/>
      <c r="E6239" s="15" t="inlineStr"/>
      <c r="F6239" s="15" t="inlineStr"/>
      <c r="G6239" s="15" t="inlineStr"/>
    </row>
    <row r="6240" customHeight="1" ht="15">
      <c r="A6240" s="16" t="inlineStr">
        <is>
          <r>
            <t xml:space="preserve">Material</t>
          </r>
        </is>
      </c>
      <c r="B6240" s="16" t="inlineStr"/>
      <c r="C6240" s="17" t="inlineStr">
        <is>
          <r>
            <t xml:space="preserve">FONTE</t>
          </r>
        </is>
      </c>
      <c r="D6240" s="17" t="inlineStr">
        <is>
          <r>
            <t xml:space="preserve">UNID</t>
          </r>
        </is>
      </c>
      <c r="E6240" s="17" t="inlineStr">
        <is>
          <r>
            <t xml:space="preserve">COEFICIENTE</t>
          </r>
        </is>
      </c>
      <c r="F6240" s="17" t="inlineStr">
        <is>
          <r>
            <t xml:space="preserve">PREÇO UNITÁRIO</t>
          </r>
        </is>
      </c>
      <c r="G6240" s="17" t="inlineStr">
        <is>
          <r>
            <t xml:space="preserve">TOTAL</t>
          </r>
        </is>
      </c>
    </row>
    <row r="6241" customHeight="1" ht="38">
      <c r="A6241" s="18" t="inlineStr">
        <is>
          <r>
            <t xml:space="preserve">J.02.000.038000</t>
          </r>
        </is>
      </c>
      <c r="B6241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6241" s="18" t="inlineStr">
        <is>
          <r>
            <t xml:space="preserve">SP Obras</t>
          </r>
        </is>
      </c>
      <c r="D6241" s="18" t="inlineStr">
        <is>
          <r>
            <t xml:space="preserve">L</t>
          </r>
        </is>
      </c>
      <c r="E6241" s="20" t="n">
        <v>0.1</v>
      </c>
      <c r="F6241" s="21" t="n">
        <v>41.61</v>
      </c>
      <c r="G6241" s="21" t="n">
        <f>ROUND(ROUND(E6241,4)*F6241,2)</f>
        <v>4.16</v>
      </c>
    </row>
    <row r="6242" customHeight="1" ht="29">
      <c r="A6242" s="18" t="inlineStr">
        <is>
          <r>
            <t xml:space="preserve">J.01.000.038040</t>
          </r>
        </is>
      </c>
      <c r="B6242" s="19" t="inlineStr">
        <is>
          <r>
            <t xml:space="preserve">Lixa d´água, ref. Norton n° 80, Aquaflex ou equivalente</t>
          </r>
        </is>
      </c>
      <c r="C6242" s="18" t="inlineStr">
        <is>
          <r>
            <t xml:space="preserve">SP Obras</t>
          </r>
        </is>
      </c>
      <c r="D6242" s="18" t="inlineStr">
        <is>
          <r>
            <t xml:space="preserve">UN</t>
          </r>
        </is>
      </c>
      <c r="E6242" s="20" t="n">
        <v>0.3</v>
      </c>
      <c r="F6242" s="21" t="n">
        <v>2.17</v>
      </c>
      <c r="G6242" s="21" t="n">
        <f>ROUND(ROUND(E6242,4)*F6242,2)</f>
        <v>0.65</v>
      </c>
    </row>
    <row r="6243" customHeight="1" ht="38">
      <c r="A6243" s="18" t="inlineStr">
        <is>
          <r>
            <t xml:space="preserve">J.02.000.028058</t>
          </r>
        </is>
      </c>
      <c r="B6243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6243" s="18" t="inlineStr">
        <is>
          <r>
            <t xml:space="preserve">SP Obras</t>
          </r>
        </is>
      </c>
      <c r="D6243" s="18" t="inlineStr">
        <is>
          <r>
            <t xml:space="preserve">L</t>
          </r>
        </is>
      </c>
      <c r="E6243" s="20" t="n">
        <v>0.25</v>
      </c>
      <c r="F6243" s="21" t="n">
        <v>39.44</v>
      </c>
      <c r="G6243" s="21" t="n">
        <f>ROUND(ROUND(E6243,4)*F6243,2)</f>
        <v>9.86</v>
      </c>
    </row>
    <row r="6244" customHeight="1" ht="15">
      <c r="A6244" s="2" t="inlineStr"/>
      <c r="B6244" s="2" t="inlineStr"/>
      <c r="C6244" s="2" t="inlineStr"/>
      <c r="D6244" s="2" t="inlineStr"/>
      <c r="E6244" s="22" t="inlineStr">
        <is>
          <r>
            <t xml:space="preserve">TOTAL Material:</t>
          </r>
        </is>
      </c>
      <c r="F6244" s="22" t="inlineStr"/>
      <c r="G6244" s="23" t="n">
        <f>SUM(G6241:G6243)</f>
        <v>14.67</v>
      </c>
    </row>
    <row r="6245" customHeight="1" ht="15">
      <c r="A6245" s="16" t="inlineStr">
        <is>
          <r>
            <t xml:space="preserve">Mão de Obra</t>
          </r>
        </is>
      </c>
      <c r="B6245" s="16" t="inlineStr"/>
      <c r="C6245" s="17" t="inlineStr">
        <is>
          <r>
            <t xml:space="preserve">FONTE</t>
          </r>
        </is>
      </c>
      <c r="D6245" s="17" t="inlineStr">
        <is>
          <r>
            <t xml:space="preserve">UNID</t>
          </r>
        </is>
      </c>
      <c r="E6245" s="17" t="inlineStr">
        <is>
          <r>
            <t xml:space="preserve">COEFICIENTE</t>
          </r>
        </is>
      </c>
      <c r="F6245" s="17" t="inlineStr">
        <is>
          <r>
            <t xml:space="preserve">PREÇO UNITÁRIO</t>
          </r>
        </is>
      </c>
      <c r="G6245" s="17" t="inlineStr">
        <is>
          <r>
            <t xml:space="preserve">TOTAL</t>
          </r>
        </is>
      </c>
    </row>
    <row r="6246" customHeight="1" ht="29">
      <c r="A6246" s="18" t="inlineStr">
        <is>
          <r>
            <t xml:space="preserve">B.01.000.010141</t>
          </r>
        </is>
      </c>
      <c r="B6246" s="19" t="inlineStr">
        <is>
          <r>
            <t xml:space="preserve">Ajudante de pintor</t>
          </r>
        </is>
      </c>
      <c r="C6246" s="18" t="inlineStr">
        <is>
          <r>
            <t xml:space="preserve">SP Obras</t>
          </r>
        </is>
      </c>
      <c r="D6246" s="18" t="inlineStr">
        <is>
          <r>
            <t xml:space="preserve">H</t>
          </r>
        </is>
      </c>
      <c r="E6246" s="20" t="n">
        <v>0.4</v>
      </c>
      <c r="F6246" s="21" t="n">
        <v>20.4363</v>
      </c>
      <c r="G6246" s="21" t="n">
        <f>ROUND(ROUND(E6246,4)*F6246,2)</f>
        <v>8.17</v>
      </c>
    </row>
    <row r="6247" customHeight="1" ht="29">
      <c r="A6247" s="18" t="inlineStr">
        <is>
          <r>
            <t xml:space="preserve">B.01.000.010140</t>
          </r>
        </is>
      </c>
      <c r="B6247" s="19" t="inlineStr">
        <is>
          <r>
            <t xml:space="preserve">Pintor</t>
          </r>
        </is>
      </c>
      <c r="C6247" s="18" t="inlineStr">
        <is>
          <r>
            <t xml:space="preserve">SP Obras</t>
          </r>
        </is>
      </c>
      <c r="D6247" s="18" t="inlineStr">
        <is>
          <r>
            <t xml:space="preserve">H</t>
          </r>
        </is>
      </c>
      <c r="E6247" s="20" t="n">
        <v>0.45</v>
      </c>
      <c r="F6247" s="21" t="n">
        <v>29.8021</v>
      </c>
      <c r="G6247" s="21" t="n">
        <f>ROUND(ROUND(E6247,4)*F6247,2)</f>
        <v>13.41</v>
      </c>
    </row>
    <row r="6248" customHeight="1" ht="15">
      <c r="A6248" s="2" t="inlineStr"/>
      <c r="B6248" s="2" t="inlineStr"/>
      <c r="C6248" s="2" t="inlineStr"/>
      <c r="D6248" s="2" t="inlineStr"/>
      <c r="E6248" s="22" t="inlineStr">
        <is>
          <r>
            <t xml:space="preserve">TOTAL Mão de Obra:</t>
          </r>
        </is>
      </c>
      <c r="F6248" s="22" t="inlineStr"/>
      <c r="G6248" s="23" t="n">
        <f>SUM(G6246:G6247)</f>
        <v>21.58</v>
      </c>
    </row>
    <row r="6249" customHeight="1" ht="15">
      <c r="A6249" s="2" t="inlineStr"/>
      <c r="B6249" s="2" t="inlineStr"/>
      <c r="C6249" s="2" t="inlineStr"/>
      <c r="D6249" s="2" t="inlineStr"/>
      <c r="E6249" s="24" t="inlineStr">
        <is>
          <r>
            <t xml:space="preserve">VALOR:</t>
          </r>
        </is>
      </c>
      <c r="F6249" s="24" t="inlineStr"/>
      <c r="G6249" s="25" t="n">
        <f>ROUND(SUM(G6244,G6248),2)</f>
        <v>36.26</v>
      </c>
    </row>
    <row r="6250" customHeight="1" ht="10">
      <c r="A6250" s="2" t="inlineStr"/>
      <c r="B6250" s="2" t="inlineStr"/>
      <c r="C6250" s="2" t="inlineStr"/>
      <c r="D6250" s="2" t="inlineStr"/>
      <c r="E6250" s="14" t="inlineStr"/>
      <c r="F6250" s="14" t="inlineStr"/>
      <c r="G6250" s="14" t="inlineStr"/>
    </row>
    <row r="6251" customHeight="1" ht="20">
      <c r="A6251" s="15" t="inlineStr">
        <is>
          <r>
            <t xml:space="preserve">5.16.11. ​33.11.050​ Esmalte à base água em superfície metálica, inclusive preparo​ (M2)</t>
          </r>
        </is>
      </c>
      <c r="B6251" s="15" t="inlineStr"/>
      <c r="C6251" s="15" t="inlineStr"/>
      <c r="D6251" s="15" t="inlineStr"/>
      <c r="E6251" s="15" t="inlineStr"/>
      <c r="F6251" s="15" t="inlineStr"/>
      <c r="G6251" s="15" t="inlineStr"/>
    </row>
    <row r="6252" customHeight="1" ht="15">
      <c r="A6252" s="16" t="inlineStr">
        <is>
          <r>
            <t xml:space="preserve">Material</t>
          </r>
        </is>
      </c>
      <c r="B6252" s="16" t="inlineStr"/>
      <c r="C6252" s="17" t="inlineStr">
        <is>
          <r>
            <t xml:space="preserve">FONTE</t>
          </r>
        </is>
      </c>
      <c r="D6252" s="17" t="inlineStr">
        <is>
          <r>
            <t xml:space="preserve">UNID</t>
          </r>
        </is>
      </c>
      <c r="E6252" s="17" t="inlineStr">
        <is>
          <r>
            <t xml:space="preserve">COEFICIENTE</t>
          </r>
        </is>
      </c>
      <c r="F6252" s="17" t="inlineStr">
        <is>
          <r>
            <t xml:space="preserve">PREÇO UNITÁRIO</t>
          </r>
        </is>
      </c>
      <c r="G6252" s="17" t="inlineStr">
        <is>
          <r>
            <t xml:space="preserve">TOTAL</t>
          </r>
        </is>
      </c>
    </row>
    <row r="6253" customHeight="1" ht="38">
      <c r="A6253" s="18" t="inlineStr">
        <is>
          <r>
            <t xml:space="preserve">J.02.000.038000</t>
          </r>
        </is>
      </c>
      <c r="B625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6253" s="18" t="inlineStr">
        <is>
          <r>
            <t xml:space="preserve">SP Obras</t>
          </r>
        </is>
      </c>
      <c r="D6253" s="18" t="inlineStr">
        <is>
          <r>
            <t xml:space="preserve">L</t>
          </r>
        </is>
      </c>
      <c r="E6253" s="20" t="n">
        <v>0.2</v>
      </c>
      <c r="F6253" s="21" t="n">
        <v>41.61</v>
      </c>
      <c r="G6253" s="21" t="n">
        <f>ROUND(ROUND(E6253,4)*F6253,2)</f>
        <v>8.32</v>
      </c>
    </row>
    <row r="6254" customHeight="1" ht="29">
      <c r="A6254" s="18" t="inlineStr">
        <is>
          <r>
            <t xml:space="preserve">J.01.000.038040</t>
          </r>
        </is>
      </c>
      <c r="B6254" s="19" t="inlineStr">
        <is>
          <r>
            <t xml:space="preserve">Lixa d´água, ref. Norton n° 80, Aquaflex ou equivalente</t>
          </r>
        </is>
      </c>
      <c r="C6254" s="18" t="inlineStr">
        <is>
          <r>
            <t xml:space="preserve">SP Obras</t>
          </r>
        </is>
      </c>
      <c r="D6254" s="18" t="inlineStr">
        <is>
          <r>
            <t xml:space="preserve">UN</t>
          </r>
        </is>
      </c>
      <c r="E6254" s="20" t="n">
        <v>0.3</v>
      </c>
      <c r="F6254" s="21" t="n">
        <v>2.17</v>
      </c>
      <c r="G6254" s="21" t="n">
        <f>ROUND(ROUND(E6254,4)*F6254,2)</f>
        <v>0.65</v>
      </c>
    </row>
    <row r="6255" customHeight="1" ht="38">
      <c r="A6255" s="18" t="inlineStr">
        <is>
          <r>
            <t xml:space="preserve">J.02.000.028058</t>
          </r>
        </is>
      </c>
      <c r="B625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6255" s="18" t="inlineStr">
        <is>
          <r>
            <t xml:space="preserve">SP Obras</t>
          </r>
        </is>
      </c>
      <c r="D6255" s="18" t="inlineStr">
        <is>
          <r>
            <t xml:space="preserve">L</t>
          </r>
        </is>
      </c>
      <c r="E6255" s="20" t="n">
        <v>0.25</v>
      </c>
      <c r="F6255" s="21" t="n">
        <v>39.44</v>
      </c>
      <c r="G6255" s="21" t="n">
        <f>ROUND(ROUND(E6255,4)*F6255,2)</f>
        <v>9.86</v>
      </c>
    </row>
    <row r="6256" customHeight="1" ht="15">
      <c r="A6256" s="2" t="inlineStr"/>
      <c r="B6256" s="2" t="inlineStr"/>
      <c r="C6256" s="2" t="inlineStr"/>
      <c r="D6256" s="2" t="inlineStr"/>
      <c r="E6256" s="22" t="inlineStr">
        <is>
          <r>
            <t xml:space="preserve">TOTAL Material:</t>
          </r>
        </is>
      </c>
      <c r="F6256" s="22" t="inlineStr"/>
      <c r="G6256" s="23" t="n">
        <f>SUM(G6253:G6255)</f>
        <v>18.83</v>
      </c>
    </row>
    <row r="6257" customHeight="1" ht="15">
      <c r="A6257" s="16" t="inlineStr">
        <is>
          <r>
            <t xml:space="preserve">Mão de Obra</t>
          </r>
        </is>
      </c>
      <c r="B6257" s="16" t="inlineStr"/>
      <c r="C6257" s="17" t="inlineStr">
        <is>
          <r>
            <t xml:space="preserve">FONTE</t>
          </r>
        </is>
      </c>
      <c r="D6257" s="17" t="inlineStr">
        <is>
          <r>
            <t xml:space="preserve">UNID</t>
          </r>
        </is>
      </c>
      <c r="E6257" s="17" t="inlineStr">
        <is>
          <r>
            <t xml:space="preserve">COEFICIENTE</t>
          </r>
        </is>
      </c>
      <c r="F6257" s="17" t="inlineStr">
        <is>
          <r>
            <t xml:space="preserve">PREÇO UNITÁRIO</t>
          </r>
        </is>
      </c>
      <c r="G6257" s="17" t="inlineStr">
        <is>
          <r>
            <t xml:space="preserve">TOTAL</t>
          </r>
        </is>
      </c>
    </row>
    <row r="6258" customHeight="1" ht="29">
      <c r="A6258" s="18" t="inlineStr">
        <is>
          <r>
            <t xml:space="preserve">B.01.000.010141</t>
          </r>
        </is>
      </c>
      <c r="B6258" s="19" t="inlineStr">
        <is>
          <r>
            <t xml:space="preserve">Ajudante de pintor</t>
          </r>
        </is>
      </c>
      <c r="C6258" s="18" t="inlineStr">
        <is>
          <r>
            <t xml:space="preserve">SP Obras</t>
          </r>
        </is>
      </c>
      <c r="D6258" s="18" t="inlineStr">
        <is>
          <r>
            <t xml:space="preserve">H</t>
          </r>
        </is>
      </c>
      <c r="E6258" s="20" t="n">
        <v>0.6</v>
      </c>
      <c r="F6258" s="21" t="n">
        <v>20.4363</v>
      </c>
      <c r="G6258" s="21" t="n">
        <f>ROUND(ROUND(E6258,4)*F6258,2)</f>
        <v>12.26</v>
      </c>
    </row>
    <row r="6259" customHeight="1" ht="29">
      <c r="A6259" s="18" t="inlineStr">
        <is>
          <r>
            <t xml:space="preserve">B.01.000.010140</t>
          </r>
        </is>
      </c>
      <c r="B6259" s="19" t="inlineStr">
        <is>
          <r>
            <t xml:space="preserve">Pintor</t>
          </r>
        </is>
      </c>
      <c r="C6259" s="18" t="inlineStr">
        <is>
          <r>
            <t xml:space="preserve">SP Obras</t>
          </r>
        </is>
      </c>
      <c r="D6259" s="18" t="inlineStr">
        <is>
          <r>
            <t xml:space="preserve">H</t>
          </r>
        </is>
      </c>
      <c r="E6259" s="20" t="n">
        <v>0.6</v>
      </c>
      <c r="F6259" s="21" t="n">
        <v>29.8021</v>
      </c>
      <c r="G6259" s="21" t="n">
        <f>ROUND(ROUND(E6259,4)*F6259,2)</f>
        <v>17.88</v>
      </c>
    </row>
    <row r="6260" customHeight="1" ht="15">
      <c r="A6260" s="2" t="inlineStr"/>
      <c r="B6260" s="2" t="inlineStr"/>
      <c r="C6260" s="2" t="inlineStr"/>
      <c r="D6260" s="2" t="inlineStr"/>
      <c r="E6260" s="22" t="inlineStr">
        <is>
          <r>
            <t xml:space="preserve">TOTAL Mão de Obra:</t>
          </r>
        </is>
      </c>
      <c r="F6260" s="22" t="inlineStr"/>
      <c r="G6260" s="23" t="n">
        <f>SUM(G6258:G6259)</f>
        <v>30.14</v>
      </c>
    </row>
    <row r="6261" customHeight="1" ht="15">
      <c r="A6261" s="2" t="inlineStr"/>
      <c r="B6261" s="2" t="inlineStr"/>
      <c r="C6261" s="2" t="inlineStr"/>
      <c r="D6261" s="2" t="inlineStr"/>
      <c r="E6261" s="24" t="inlineStr">
        <is>
          <r>
            <t xml:space="preserve">VALOR:</t>
          </r>
        </is>
      </c>
      <c r="F6261" s="24" t="inlineStr"/>
      <c r="G6261" s="25" t="n">
        <f>ROUND(SUM(G6256,G6260),2)</f>
        <v>48.97</v>
      </c>
    </row>
    <row r="6262" customHeight="1" ht="10">
      <c r="A6262" s="2" t="inlineStr"/>
      <c r="B6262" s="2" t="inlineStr"/>
      <c r="C6262" s="2" t="inlineStr"/>
      <c r="D6262" s="2" t="inlineStr"/>
      <c r="E6262" s="14" t="inlineStr"/>
      <c r="F6262" s="14" t="inlineStr"/>
      <c r="G6262" s="14" t="inlineStr"/>
    </row>
    <row r="6263" customHeight="1" ht="20">
      <c r="A6263" s="15" t="inlineStr">
        <is>
          <r>
            <t xml:space="preserve">6.1.1. ​37.03.200​ Quadro de distribuição universal de embutir, para disjuntores 16 DIN / 12 Bolt-on - 150 A - sem componentes​ (UN)</t>
          </r>
        </is>
      </c>
      <c r="B6263" s="15" t="inlineStr"/>
      <c r="C6263" s="15" t="inlineStr"/>
      <c r="D6263" s="15" t="inlineStr"/>
      <c r="E6263" s="15" t="inlineStr"/>
      <c r="F6263" s="15" t="inlineStr"/>
      <c r="G6263" s="15" t="inlineStr"/>
    </row>
    <row r="6264" customHeight="1" ht="15">
      <c r="A6264" s="16" t="inlineStr">
        <is>
          <r>
            <t xml:space="preserve">Material</t>
          </r>
        </is>
      </c>
      <c r="B6264" s="16" t="inlineStr"/>
      <c r="C6264" s="17" t="inlineStr">
        <is>
          <r>
            <t xml:space="preserve">FONTE</t>
          </r>
        </is>
      </c>
      <c r="D6264" s="17" t="inlineStr">
        <is>
          <r>
            <t xml:space="preserve">UNID</t>
          </r>
        </is>
      </c>
      <c r="E6264" s="17" t="inlineStr">
        <is>
          <r>
            <t xml:space="preserve">COEFICIENTE</t>
          </r>
        </is>
      </c>
      <c r="F6264" s="17" t="inlineStr">
        <is>
          <r>
            <t xml:space="preserve">PREÇO UNITÁRIO</t>
          </r>
        </is>
      </c>
      <c r="G6264" s="17" t="inlineStr">
        <is>
          <r>
            <t xml:space="preserve">TOTAL</t>
          </r>
        </is>
      </c>
    </row>
    <row r="6265" customHeight="1" ht="29">
      <c r="A6265" s="18" t="inlineStr">
        <is>
          <r>
            <t xml:space="preserve">P.18.000.050271</t>
          </r>
        </is>
      </c>
      <c r="B6265" s="19" t="inlineStr">
        <is>
          <r>
            <t xml:space="preserve">Quadro de embutir em chapa de aço, para disjuntores 16 DIN / 12 Bolt-on de 150 A, QDETG-U II, ref. 904501 da Cemar ou equivalente</t>
          </r>
        </is>
      </c>
      <c r="C6265" s="18" t="inlineStr">
        <is>
          <r>
            <t xml:space="preserve">SP Obras</t>
          </r>
        </is>
      </c>
      <c r="D6265" s="18" t="inlineStr">
        <is>
          <r>
            <t xml:space="preserve">UN</t>
          </r>
        </is>
      </c>
      <c r="E6265" s="20" t="n">
        <v>1.0</v>
      </c>
      <c r="F6265" s="21" t="n">
        <v>404.34</v>
      </c>
      <c r="G6265" s="21" t="n">
        <f>ROUND(ROUND(E6265,4)*F6265,2)</f>
        <v>404.34</v>
      </c>
    </row>
    <row r="6266" customHeight="1" ht="15">
      <c r="A6266" s="2" t="inlineStr"/>
      <c r="B6266" s="2" t="inlineStr"/>
      <c r="C6266" s="2" t="inlineStr"/>
      <c r="D6266" s="2" t="inlineStr"/>
      <c r="E6266" s="22" t="inlineStr">
        <is>
          <r>
            <t xml:space="preserve">TOTAL Material:</t>
          </r>
        </is>
      </c>
      <c r="F6266" s="22" t="inlineStr"/>
      <c r="G6266" s="23" t="n">
        <f>SUM(G6265:G6265)</f>
        <v>404.34</v>
      </c>
    </row>
    <row r="6267" customHeight="1" ht="15">
      <c r="A6267" s="16" t="inlineStr">
        <is>
          <r>
            <t xml:space="preserve">Mão de Obra</t>
          </r>
        </is>
      </c>
      <c r="B6267" s="16" t="inlineStr"/>
      <c r="C6267" s="17" t="inlineStr">
        <is>
          <r>
            <t xml:space="preserve">FONTE</t>
          </r>
        </is>
      </c>
      <c r="D6267" s="17" t="inlineStr">
        <is>
          <r>
            <t xml:space="preserve">UNID</t>
          </r>
        </is>
      </c>
      <c r="E6267" s="17" t="inlineStr">
        <is>
          <r>
            <t xml:space="preserve">COEFICIENTE</t>
          </r>
        </is>
      </c>
      <c r="F6267" s="17" t="inlineStr">
        <is>
          <r>
            <t xml:space="preserve">PREÇO UNITÁRIO</t>
          </r>
        </is>
      </c>
      <c r="G6267" s="17" t="inlineStr">
        <is>
          <r>
            <t xml:space="preserve">TOTAL</t>
          </r>
        </is>
      </c>
    </row>
    <row r="6268" customHeight="1" ht="29">
      <c r="A6268" s="18" t="inlineStr">
        <is>
          <r>
            <t xml:space="preserve">B.01.000.010116</t>
          </r>
        </is>
      </c>
      <c r="B6268" s="19" t="inlineStr">
        <is>
          <r>
            <t xml:space="preserve">Ajudante eletricista</t>
          </r>
        </is>
      </c>
      <c r="C6268" s="18" t="inlineStr">
        <is>
          <r>
            <t xml:space="preserve">SP Obras</t>
          </r>
        </is>
      </c>
      <c r="D6268" s="18" t="inlineStr">
        <is>
          <r>
            <t xml:space="preserve">H</t>
          </r>
        </is>
      </c>
      <c r="E6268" s="20" t="n">
        <v>2.0</v>
      </c>
      <c r="F6268" s="21" t="n">
        <v>20.4363</v>
      </c>
      <c r="G6268" s="21" t="n">
        <f>ROUND(ROUND(E6268,4)*F6268,2)</f>
        <v>40.87</v>
      </c>
    </row>
    <row r="6269" customHeight="1" ht="29">
      <c r="A6269" s="18" t="inlineStr">
        <is>
          <r>
            <t xml:space="preserve">B.01.000.010115</t>
          </r>
        </is>
      </c>
      <c r="B6269" s="19" t="inlineStr">
        <is>
          <r>
            <t xml:space="preserve">Eletricista</t>
          </r>
        </is>
      </c>
      <c r="C6269" s="18" t="inlineStr">
        <is>
          <r>
            <t xml:space="preserve">SP Obras</t>
          </r>
        </is>
      </c>
      <c r="D6269" s="18" t="inlineStr">
        <is>
          <r>
            <t xml:space="preserve">H</t>
          </r>
        </is>
      </c>
      <c r="E6269" s="20" t="n">
        <v>2.0</v>
      </c>
      <c r="F6269" s="21" t="n">
        <v>29.8021</v>
      </c>
      <c r="G6269" s="21" t="n">
        <f>ROUND(ROUND(E6269,4)*F6269,2)</f>
        <v>59.6</v>
      </c>
    </row>
    <row r="6270" customHeight="1" ht="29">
      <c r="A6270" s="18" t="inlineStr">
        <is>
          <r>
            <t xml:space="preserve">B.01.000.010139</t>
          </r>
        </is>
      </c>
      <c r="B6270" s="19" t="inlineStr">
        <is>
          <r>
            <t xml:space="preserve">Pedreiro</t>
          </r>
        </is>
      </c>
      <c r="C6270" s="18" t="inlineStr">
        <is>
          <r>
            <t xml:space="preserve">SP Obras</t>
          </r>
        </is>
      </c>
      <c r="D6270" s="18" t="inlineStr">
        <is>
          <r>
            <t xml:space="preserve">H</t>
          </r>
        </is>
      </c>
      <c r="E6270" s="20" t="n">
        <v>2.0</v>
      </c>
      <c r="F6270" s="21" t="n">
        <v>24.8727</v>
      </c>
      <c r="G6270" s="21" t="n">
        <f>ROUND(ROUND(E6270,4)*F6270,2)</f>
        <v>49.75</v>
      </c>
    </row>
    <row r="6271" customHeight="1" ht="15">
      <c r="A6271" s="2" t="inlineStr"/>
      <c r="B6271" s="2" t="inlineStr"/>
      <c r="C6271" s="2" t="inlineStr"/>
      <c r="D6271" s="2" t="inlineStr"/>
      <c r="E6271" s="22" t="inlineStr">
        <is>
          <r>
            <t xml:space="preserve">TOTAL Mão de Obra:</t>
          </r>
        </is>
      </c>
      <c r="F6271" s="22" t="inlineStr"/>
      <c r="G6271" s="23" t="n">
        <f>SUM(G6268:G6270)</f>
        <v>150.22</v>
      </c>
    </row>
    <row r="6272" customHeight="1" ht="15">
      <c r="A6272" s="2" t="inlineStr"/>
      <c r="B6272" s="2" t="inlineStr"/>
      <c r="C6272" s="2" t="inlineStr"/>
      <c r="D6272" s="2" t="inlineStr"/>
      <c r="E6272" s="24" t="inlineStr">
        <is>
          <r>
            <t xml:space="preserve">VALOR:</t>
          </r>
        </is>
      </c>
      <c r="F6272" s="24" t="inlineStr"/>
      <c r="G6272" s="25" t="n">
        <f>ROUND(SUM(G6266,G6271),2)</f>
        <v>554.56</v>
      </c>
    </row>
    <row r="6273" customHeight="1" ht="10">
      <c r="A6273" s="2" t="inlineStr"/>
      <c r="B6273" s="2" t="inlineStr"/>
      <c r="C6273" s="2" t="inlineStr"/>
      <c r="D6273" s="2" t="inlineStr"/>
      <c r="E6273" s="14" t="inlineStr"/>
      <c r="F6273" s="14" t="inlineStr"/>
      <c r="G6273" s="14" t="inlineStr"/>
    </row>
    <row r="6274" customHeight="1" ht="20">
      <c r="A6274" s="15" t="inlineStr">
        <is>
          <r>
            <t xml:space="preserve">6.1.2. ​37.03.210​ Quadro de distribuição universal de embutir, para disjuntores 24 DIN / 18 Bolt-on - 150 A - sem componentes​ (UN)</t>
          </r>
        </is>
      </c>
      <c r="B6274" s="15" t="inlineStr"/>
      <c r="C6274" s="15" t="inlineStr"/>
      <c r="D6274" s="15" t="inlineStr"/>
      <c r="E6274" s="15" t="inlineStr"/>
      <c r="F6274" s="15" t="inlineStr"/>
      <c r="G6274" s="15" t="inlineStr"/>
    </row>
    <row r="6275" customHeight="1" ht="15">
      <c r="A6275" s="16" t="inlineStr">
        <is>
          <r>
            <t xml:space="preserve">Material</t>
          </r>
        </is>
      </c>
      <c r="B6275" s="16" t="inlineStr"/>
      <c r="C6275" s="17" t="inlineStr">
        <is>
          <r>
            <t xml:space="preserve">FONTE</t>
          </r>
        </is>
      </c>
      <c r="D6275" s="17" t="inlineStr">
        <is>
          <r>
            <t xml:space="preserve">UNID</t>
          </r>
        </is>
      </c>
      <c r="E6275" s="17" t="inlineStr">
        <is>
          <r>
            <t xml:space="preserve">COEFICIENTE</t>
          </r>
        </is>
      </c>
      <c r="F6275" s="17" t="inlineStr">
        <is>
          <r>
            <t xml:space="preserve">PREÇO UNITÁRIO</t>
          </r>
        </is>
      </c>
      <c r="G6275" s="17" t="inlineStr">
        <is>
          <r>
            <t xml:space="preserve">TOTAL</t>
          </r>
        </is>
      </c>
    </row>
    <row r="6276" customHeight="1" ht="29">
      <c r="A6276" s="18" t="inlineStr">
        <is>
          <r>
            <t xml:space="preserve">P.18.000.050272</t>
          </r>
        </is>
      </c>
      <c r="B6276" s="19" t="inlineStr">
        <is>
          <r>
            <t xml:space="preserve">Quadro de embutir em chapa de aço, para disjuntores 24 DIN / 18 Bolt-on de 150 A, QDETG-U II, ref. 904502 da Cemar ou equivalente</t>
          </r>
        </is>
      </c>
      <c r="C6276" s="18" t="inlineStr">
        <is>
          <r>
            <t xml:space="preserve">SP Obras</t>
          </r>
        </is>
      </c>
      <c r="D6276" s="18" t="inlineStr">
        <is>
          <r>
            <t xml:space="preserve">UN</t>
          </r>
        </is>
      </c>
      <c r="E6276" s="20" t="n">
        <v>1.0</v>
      </c>
      <c r="F6276" s="21" t="n">
        <v>445.36</v>
      </c>
      <c r="G6276" s="21" t="n">
        <f>ROUND(ROUND(E6276,4)*F6276,2)</f>
        <v>445.36</v>
      </c>
    </row>
    <row r="6277" customHeight="1" ht="15">
      <c r="A6277" s="2" t="inlineStr"/>
      <c r="B6277" s="2" t="inlineStr"/>
      <c r="C6277" s="2" t="inlineStr"/>
      <c r="D6277" s="2" t="inlineStr"/>
      <c r="E6277" s="22" t="inlineStr">
        <is>
          <r>
            <t xml:space="preserve">TOTAL Material:</t>
          </r>
        </is>
      </c>
      <c r="F6277" s="22" t="inlineStr"/>
      <c r="G6277" s="23" t="n">
        <f>SUM(G6276:G6276)</f>
        <v>445.36</v>
      </c>
    </row>
    <row r="6278" customHeight="1" ht="15">
      <c r="A6278" s="16" t="inlineStr">
        <is>
          <r>
            <t xml:space="preserve">Mão de Obra</t>
          </r>
        </is>
      </c>
      <c r="B6278" s="16" t="inlineStr"/>
      <c r="C6278" s="17" t="inlineStr">
        <is>
          <r>
            <t xml:space="preserve">FONTE</t>
          </r>
        </is>
      </c>
      <c r="D6278" s="17" t="inlineStr">
        <is>
          <r>
            <t xml:space="preserve">UNID</t>
          </r>
        </is>
      </c>
      <c r="E6278" s="17" t="inlineStr">
        <is>
          <r>
            <t xml:space="preserve">COEFICIENTE</t>
          </r>
        </is>
      </c>
      <c r="F6278" s="17" t="inlineStr">
        <is>
          <r>
            <t xml:space="preserve">PREÇO UNITÁRIO</t>
          </r>
        </is>
      </c>
      <c r="G6278" s="17" t="inlineStr">
        <is>
          <r>
            <t xml:space="preserve">TOTAL</t>
          </r>
        </is>
      </c>
    </row>
    <row r="6279" customHeight="1" ht="29">
      <c r="A6279" s="18" t="inlineStr">
        <is>
          <r>
            <t xml:space="preserve">B.01.000.010116</t>
          </r>
        </is>
      </c>
      <c r="B6279" s="19" t="inlineStr">
        <is>
          <r>
            <t xml:space="preserve">Ajudante eletricista</t>
          </r>
        </is>
      </c>
      <c r="C6279" s="18" t="inlineStr">
        <is>
          <r>
            <t xml:space="preserve">SP Obras</t>
          </r>
        </is>
      </c>
      <c r="D6279" s="18" t="inlineStr">
        <is>
          <r>
            <t xml:space="preserve">H</t>
          </r>
        </is>
      </c>
      <c r="E6279" s="20" t="n">
        <v>2.0</v>
      </c>
      <c r="F6279" s="21" t="n">
        <v>20.4363</v>
      </c>
      <c r="G6279" s="21" t="n">
        <f>ROUND(ROUND(E6279,4)*F6279,2)</f>
        <v>40.87</v>
      </c>
    </row>
    <row r="6280" customHeight="1" ht="29">
      <c r="A6280" s="18" t="inlineStr">
        <is>
          <r>
            <t xml:space="preserve">B.01.000.010115</t>
          </r>
        </is>
      </c>
      <c r="B6280" s="19" t="inlineStr">
        <is>
          <r>
            <t xml:space="preserve">Eletricista</t>
          </r>
        </is>
      </c>
      <c r="C6280" s="18" t="inlineStr">
        <is>
          <r>
            <t xml:space="preserve">SP Obras</t>
          </r>
        </is>
      </c>
      <c r="D6280" s="18" t="inlineStr">
        <is>
          <r>
            <t xml:space="preserve">H</t>
          </r>
        </is>
      </c>
      <c r="E6280" s="20" t="n">
        <v>2.0</v>
      </c>
      <c r="F6280" s="21" t="n">
        <v>29.8021</v>
      </c>
      <c r="G6280" s="21" t="n">
        <f>ROUND(ROUND(E6280,4)*F6280,2)</f>
        <v>59.6</v>
      </c>
    </row>
    <row r="6281" customHeight="1" ht="29">
      <c r="A6281" s="18" t="inlineStr">
        <is>
          <r>
            <t xml:space="preserve">B.01.000.010139</t>
          </r>
        </is>
      </c>
      <c r="B6281" s="19" t="inlineStr">
        <is>
          <r>
            <t xml:space="preserve">Pedreiro</t>
          </r>
        </is>
      </c>
      <c r="C6281" s="18" t="inlineStr">
        <is>
          <r>
            <t xml:space="preserve">SP Obras</t>
          </r>
        </is>
      </c>
      <c r="D6281" s="18" t="inlineStr">
        <is>
          <r>
            <t xml:space="preserve">H</t>
          </r>
        </is>
      </c>
      <c r="E6281" s="20" t="n">
        <v>2.0</v>
      </c>
      <c r="F6281" s="21" t="n">
        <v>24.8727</v>
      </c>
      <c r="G6281" s="21" t="n">
        <f>ROUND(ROUND(E6281,4)*F6281,2)</f>
        <v>49.75</v>
      </c>
    </row>
    <row r="6282" customHeight="1" ht="15">
      <c r="A6282" s="2" t="inlineStr"/>
      <c r="B6282" s="2" t="inlineStr"/>
      <c r="C6282" s="2" t="inlineStr"/>
      <c r="D6282" s="2" t="inlineStr"/>
      <c r="E6282" s="22" t="inlineStr">
        <is>
          <r>
            <t xml:space="preserve">TOTAL Mão de Obra:</t>
          </r>
        </is>
      </c>
      <c r="F6282" s="22" t="inlineStr"/>
      <c r="G6282" s="23" t="n">
        <f>SUM(G6279:G6281)</f>
        <v>150.22</v>
      </c>
    </row>
    <row r="6283" customHeight="1" ht="15">
      <c r="A6283" s="2" t="inlineStr"/>
      <c r="B6283" s="2" t="inlineStr"/>
      <c r="C6283" s="2" t="inlineStr"/>
      <c r="D6283" s="2" t="inlineStr"/>
      <c r="E6283" s="24" t="inlineStr">
        <is>
          <r>
            <t xml:space="preserve">VALOR:</t>
          </r>
        </is>
      </c>
      <c r="F6283" s="24" t="inlineStr"/>
      <c r="G6283" s="25" t="n">
        <f>ROUND(SUM(G6277,G6282),2)</f>
        <v>595.58</v>
      </c>
    </row>
    <row r="6284" customHeight="1" ht="10">
      <c r="A6284" s="2" t="inlineStr"/>
      <c r="B6284" s="2" t="inlineStr"/>
      <c r="C6284" s="2" t="inlineStr"/>
      <c r="D6284" s="2" t="inlineStr"/>
      <c r="E6284" s="14" t="inlineStr"/>
      <c r="F6284" s="14" t="inlineStr"/>
      <c r="G6284" s="14" t="inlineStr"/>
    </row>
    <row r="6285" customHeight="1" ht="20">
      <c r="A6285" s="15" t="inlineStr">
        <is>
          <r>
            <t xml:space="preserve">6.1.3. ​37.04.300​ Quadro de distribuição universal de sobrepor, para disjuntores 70 DIN / 50 Bolt-on - 225 A - sem componentes​ (UN)</t>
          </r>
        </is>
      </c>
      <c r="B6285" s="15" t="inlineStr"/>
      <c r="C6285" s="15" t="inlineStr"/>
      <c r="D6285" s="15" t="inlineStr"/>
      <c r="E6285" s="15" t="inlineStr"/>
      <c r="F6285" s="15" t="inlineStr"/>
      <c r="G6285" s="15" t="inlineStr"/>
    </row>
    <row r="6286" customHeight="1" ht="15">
      <c r="A6286" s="16" t="inlineStr">
        <is>
          <r>
            <t xml:space="preserve">Material</t>
          </r>
        </is>
      </c>
      <c r="B6286" s="16" t="inlineStr"/>
      <c r="C6286" s="17" t="inlineStr">
        <is>
          <r>
            <t xml:space="preserve">FONTE</t>
          </r>
        </is>
      </c>
      <c r="D6286" s="17" t="inlineStr">
        <is>
          <r>
            <t xml:space="preserve">UNID</t>
          </r>
        </is>
      </c>
      <c r="E6286" s="17" t="inlineStr">
        <is>
          <r>
            <t xml:space="preserve">COEFICIENTE</t>
          </r>
        </is>
      </c>
      <c r="F6286" s="17" t="inlineStr">
        <is>
          <r>
            <t xml:space="preserve">PREÇO UNITÁRIO</t>
          </r>
        </is>
      </c>
      <c r="G6286" s="17" t="inlineStr">
        <is>
          <r>
            <t xml:space="preserve">TOTAL</t>
          </r>
        </is>
      </c>
    </row>
    <row r="6287" customHeight="1" ht="29">
      <c r="A6287" s="18" t="inlineStr">
        <is>
          <r>
            <t xml:space="preserve">P.18.000.050282</t>
          </r>
        </is>
      </c>
      <c r="B6287" s="19" t="inlineStr">
        <is>
          <r>
            <t xml:space="preserve">Quadro de sobrepor em chapa de aço, para disjuntores 70 DIN / 50 Bolt-on de 225 A, QDSTG-U II, ref. 904512 da Cemar ou equivalente</t>
          </r>
        </is>
      </c>
      <c r="C6287" s="18" t="inlineStr">
        <is>
          <r>
            <t xml:space="preserve">SP Obras</t>
          </r>
        </is>
      </c>
      <c r="D6287" s="18" t="inlineStr">
        <is>
          <r>
            <t xml:space="preserve">UN</t>
          </r>
        </is>
      </c>
      <c r="E6287" s="20" t="n">
        <v>1.0</v>
      </c>
      <c r="F6287" s="21" t="n">
        <v>1909.25</v>
      </c>
      <c r="G6287" s="21" t="n">
        <f>ROUND(ROUND(E6287,4)*F6287,2)</f>
        <v>1909.25</v>
      </c>
    </row>
    <row r="6288" customHeight="1" ht="15">
      <c r="A6288" s="2" t="inlineStr"/>
      <c r="B6288" s="2" t="inlineStr"/>
      <c r="C6288" s="2" t="inlineStr"/>
      <c r="D6288" s="2" t="inlineStr"/>
      <c r="E6288" s="22" t="inlineStr">
        <is>
          <r>
            <t xml:space="preserve">TOTAL Material:</t>
          </r>
        </is>
      </c>
      <c r="F6288" s="22" t="inlineStr"/>
      <c r="G6288" s="23" t="n">
        <f>SUM(G6287:G6287)</f>
        <v>1909.25</v>
      </c>
    </row>
    <row r="6289" customHeight="1" ht="15">
      <c r="A6289" s="16" t="inlineStr">
        <is>
          <r>
            <t xml:space="preserve">Mão de Obra</t>
          </r>
        </is>
      </c>
      <c r="B6289" s="16" t="inlineStr"/>
      <c r="C6289" s="17" t="inlineStr">
        <is>
          <r>
            <t xml:space="preserve">FONTE</t>
          </r>
        </is>
      </c>
      <c r="D6289" s="17" t="inlineStr">
        <is>
          <r>
            <t xml:space="preserve">UNID</t>
          </r>
        </is>
      </c>
      <c r="E6289" s="17" t="inlineStr">
        <is>
          <r>
            <t xml:space="preserve">COEFICIENTE</t>
          </r>
        </is>
      </c>
      <c r="F6289" s="17" t="inlineStr">
        <is>
          <r>
            <t xml:space="preserve">PREÇO UNITÁRIO</t>
          </r>
        </is>
      </c>
      <c r="G6289" s="17" t="inlineStr">
        <is>
          <r>
            <t xml:space="preserve">TOTAL</t>
          </r>
        </is>
      </c>
    </row>
    <row r="6290" customHeight="1" ht="29">
      <c r="A6290" s="18" t="inlineStr">
        <is>
          <r>
            <t xml:space="preserve">B.01.000.010116</t>
          </r>
        </is>
      </c>
      <c r="B6290" s="19" t="inlineStr">
        <is>
          <r>
            <t xml:space="preserve">Ajudante eletricista</t>
          </r>
        </is>
      </c>
      <c r="C6290" s="18" t="inlineStr">
        <is>
          <r>
            <t xml:space="preserve">SP Obras</t>
          </r>
        </is>
      </c>
      <c r="D6290" s="18" t="inlineStr">
        <is>
          <r>
            <t xml:space="preserve">H</t>
          </r>
        </is>
      </c>
      <c r="E6290" s="20" t="n">
        <v>2.5</v>
      </c>
      <c r="F6290" s="21" t="n">
        <v>20.4363</v>
      </c>
      <c r="G6290" s="21" t="n">
        <f>ROUND(ROUND(E6290,4)*F6290,2)</f>
        <v>51.09</v>
      </c>
    </row>
    <row r="6291" customHeight="1" ht="29">
      <c r="A6291" s="18" t="inlineStr">
        <is>
          <r>
            <t xml:space="preserve">B.01.000.010115</t>
          </r>
        </is>
      </c>
      <c r="B6291" s="19" t="inlineStr">
        <is>
          <r>
            <t xml:space="preserve">Eletricista</t>
          </r>
        </is>
      </c>
      <c r="C6291" s="18" t="inlineStr">
        <is>
          <r>
            <t xml:space="preserve">SP Obras</t>
          </r>
        </is>
      </c>
      <c r="D6291" s="18" t="inlineStr">
        <is>
          <r>
            <t xml:space="preserve">H</t>
          </r>
        </is>
      </c>
      <c r="E6291" s="20" t="n">
        <v>2.5</v>
      </c>
      <c r="F6291" s="21" t="n">
        <v>29.8021</v>
      </c>
      <c r="G6291" s="21" t="n">
        <f>ROUND(ROUND(E6291,4)*F6291,2)</f>
        <v>74.51</v>
      </c>
    </row>
    <row r="6292" customHeight="1" ht="29">
      <c r="A6292" s="18" t="inlineStr">
        <is>
          <r>
            <t xml:space="preserve">B.01.000.010139</t>
          </r>
        </is>
      </c>
      <c r="B6292" s="19" t="inlineStr">
        <is>
          <r>
            <t xml:space="preserve">Pedreiro</t>
          </r>
        </is>
      </c>
      <c r="C6292" s="18" t="inlineStr">
        <is>
          <r>
            <t xml:space="preserve">SP Obras</t>
          </r>
        </is>
      </c>
      <c r="D6292" s="18" t="inlineStr">
        <is>
          <r>
            <t xml:space="preserve">H</t>
          </r>
        </is>
      </c>
      <c r="E6292" s="20" t="n">
        <v>2.5</v>
      </c>
      <c r="F6292" s="21" t="n">
        <v>24.8727</v>
      </c>
      <c r="G6292" s="21" t="n">
        <f>ROUND(ROUND(E6292,4)*F6292,2)</f>
        <v>62.18</v>
      </c>
    </row>
    <row r="6293" customHeight="1" ht="15">
      <c r="A6293" s="2" t="inlineStr"/>
      <c r="B6293" s="2" t="inlineStr"/>
      <c r="C6293" s="2" t="inlineStr"/>
      <c r="D6293" s="2" t="inlineStr"/>
      <c r="E6293" s="22" t="inlineStr">
        <is>
          <r>
            <t xml:space="preserve">TOTAL Mão de Obra:</t>
          </r>
        </is>
      </c>
      <c r="F6293" s="22" t="inlineStr"/>
      <c r="G6293" s="23" t="n">
        <f>SUM(G6290:G6292)</f>
        <v>187.78</v>
      </c>
    </row>
    <row r="6294" customHeight="1" ht="15">
      <c r="A6294" s="2" t="inlineStr"/>
      <c r="B6294" s="2" t="inlineStr"/>
      <c r="C6294" s="2" t="inlineStr"/>
      <c r="D6294" s="2" t="inlineStr"/>
      <c r="E6294" s="24" t="inlineStr">
        <is>
          <r>
            <t xml:space="preserve">VALOR:</t>
          </r>
        </is>
      </c>
      <c r="F6294" s="24" t="inlineStr"/>
      <c r="G6294" s="25" t="n">
        <f>ROUND(SUM(G6288,G6293),2)</f>
        <v>2097.03</v>
      </c>
    </row>
    <row r="6295" customHeight="1" ht="10">
      <c r="A6295" s="2" t="inlineStr"/>
      <c r="B6295" s="2" t="inlineStr"/>
      <c r="C6295" s="2" t="inlineStr"/>
      <c r="D6295" s="2" t="inlineStr"/>
      <c r="E6295" s="14" t="inlineStr"/>
      <c r="F6295" s="14" t="inlineStr"/>
      <c r="G6295" s="14" t="inlineStr"/>
    </row>
    <row r="6296" customHeight="1" ht="20">
      <c r="A6296" s="15" t="inlineStr">
        <is>
          <r>
            <t xml:space="preserve">6.1.4. ​37.10.010​ Barramento de cobre nu​ (KG)</t>
          </r>
        </is>
      </c>
      <c r="B6296" s="15" t="inlineStr"/>
      <c r="C6296" s="15" t="inlineStr"/>
      <c r="D6296" s="15" t="inlineStr"/>
      <c r="E6296" s="15" t="inlineStr"/>
      <c r="F6296" s="15" t="inlineStr"/>
      <c r="G6296" s="15" t="inlineStr"/>
    </row>
    <row r="6297" customHeight="1" ht="15">
      <c r="A6297" s="16" t="inlineStr">
        <is>
          <r>
            <t xml:space="preserve">Material</t>
          </r>
        </is>
      </c>
      <c r="B6297" s="16" t="inlineStr"/>
      <c r="C6297" s="17" t="inlineStr">
        <is>
          <r>
            <t xml:space="preserve">FONTE</t>
          </r>
        </is>
      </c>
      <c r="D6297" s="17" t="inlineStr">
        <is>
          <r>
            <t xml:space="preserve">UNID</t>
          </r>
        </is>
      </c>
      <c r="E6297" s="17" t="inlineStr">
        <is>
          <r>
            <t xml:space="preserve">COEFICIENTE</t>
          </r>
        </is>
      </c>
      <c r="F6297" s="17" t="inlineStr">
        <is>
          <r>
            <t xml:space="preserve">PREÇO UNITÁRIO</t>
          </r>
        </is>
      </c>
      <c r="G6297" s="17" t="inlineStr">
        <is>
          <r>
            <t xml:space="preserve">TOTAL</t>
          </r>
        </is>
      </c>
    </row>
    <row r="6298" customHeight="1" ht="29">
      <c r="A6298" s="18" t="inlineStr">
        <is>
          <r>
            <t xml:space="preserve">P.23.000.049627</t>
          </r>
        </is>
      </c>
      <c r="B6298" s="19" t="inlineStr">
        <is>
          <r>
            <t xml:space="preserve">Barramento de cobre nu (qualquer bitola)</t>
          </r>
        </is>
      </c>
      <c r="C6298" s="18" t="inlineStr">
        <is>
          <r>
            <t xml:space="preserve">SP Obras</t>
          </r>
        </is>
      </c>
      <c r="D6298" s="18" t="inlineStr">
        <is>
          <r>
            <t xml:space="preserve">KG</t>
          </r>
        </is>
      </c>
      <c r="E6298" s="20" t="n">
        <v>1.0</v>
      </c>
      <c r="F6298" s="21" t="n">
        <v>122.88</v>
      </c>
      <c r="G6298" s="21" t="n">
        <f>ROUND(ROUND(E6298,4)*F6298,2)</f>
        <v>122.88</v>
      </c>
    </row>
    <row r="6299" customHeight="1" ht="15">
      <c r="A6299" s="2" t="inlineStr"/>
      <c r="B6299" s="2" t="inlineStr"/>
      <c r="C6299" s="2" t="inlineStr"/>
      <c r="D6299" s="2" t="inlineStr"/>
      <c r="E6299" s="22" t="inlineStr">
        <is>
          <r>
            <t xml:space="preserve">TOTAL Material:</t>
          </r>
        </is>
      </c>
      <c r="F6299" s="22" t="inlineStr"/>
      <c r="G6299" s="23" t="n">
        <f>SUM(G6298:G6298)</f>
        <v>122.88</v>
      </c>
    </row>
    <row r="6300" customHeight="1" ht="15">
      <c r="A6300" s="16" t="inlineStr">
        <is>
          <r>
            <t xml:space="preserve">Mão de Obra</t>
          </r>
        </is>
      </c>
      <c r="B6300" s="16" t="inlineStr"/>
      <c r="C6300" s="17" t="inlineStr">
        <is>
          <r>
            <t xml:space="preserve">FONTE</t>
          </r>
        </is>
      </c>
      <c r="D6300" s="17" t="inlineStr">
        <is>
          <r>
            <t xml:space="preserve">UNID</t>
          </r>
        </is>
      </c>
      <c r="E6300" s="17" t="inlineStr">
        <is>
          <r>
            <t xml:space="preserve">COEFICIENTE</t>
          </r>
        </is>
      </c>
      <c r="F6300" s="17" t="inlineStr">
        <is>
          <r>
            <t xml:space="preserve">PREÇO UNITÁRIO</t>
          </r>
        </is>
      </c>
      <c r="G6300" s="17" t="inlineStr">
        <is>
          <r>
            <t xml:space="preserve">TOTAL</t>
          </r>
        </is>
      </c>
    </row>
    <row r="6301" customHeight="1" ht="29">
      <c r="A6301" s="18" t="inlineStr">
        <is>
          <r>
            <t xml:space="preserve">B.01.000.010115</t>
          </r>
        </is>
      </c>
      <c r="B6301" s="19" t="inlineStr">
        <is>
          <r>
            <t xml:space="preserve">Eletricista</t>
          </r>
        </is>
      </c>
      <c r="C6301" s="18" t="inlineStr">
        <is>
          <r>
            <t xml:space="preserve">SP Obras</t>
          </r>
        </is>
      </c>
      <c r="D6301" s="18" t="inlineStr">
        <is>
          <r>
            <t xml:space="preserve">H</t>
          </r>
        </is>
      </c>
      <c r="E6301" s="20" t="n">
        <v>0.3</v>
      </c>
      <c r="F6301" s="21" t="n">
        <v>29.8021</v>
      </c>
      <c r="G6301" s="21" t="n">
        <f>ROUND(ROUND(E6301,4)*F6301,2)</f>
        <v>8.94</v>
      </c>
    </row>
    <row r="6302" customHeight="1" ht="15">
      <c r="A6302" s="2" t="inlineStr"/>
      <c r="B6302" s="2" t="inlineStr"/>
      <c r="C6302" s="2" t="inlineStr"/>
      <c r="D6302" s="2" t="inlineStr"/>
      <c r="E6302" s="22" t="inlineStr">
        <is>
          <r>
            <t xml:space="preserve">TOTAL Mão de Obra:</t>
          </r>
        </is>
      </c>
      <c r="F6302" s="22" t="inlineStr"/>
      <c r="G6302" s="23" t="n">
        <f>SUM(G6301:G6301)</f>
        <v>8.94</v>
      </c>
    </row>
    <row r="6303" customHeight="1" ht="15">
      <c r="A6303" s="2" t="inlineStr"/>
      <c r="B6303" s="2" t="inlineStr"/>
      <c r="C6303" s="2" t="inlineStr"/>
      <c r="D6303" s="2" t="inlineStr"/>
      <c r="E6303" s="24" t="inlineStr">
        <is>
          <r>
            <t xml:space="preserve">VALOR:</t>
          </r>
        </is>
      </c>
      <c r="F6303" s="24" t="inlineStr"/>
      <c r="G6303" s="25" t="n">
        <f>ROUND(SUM(G6299,G6302),2)</f>
        <v>131.82</v>
      </c>
    </row>
    <row r="6304" customHeight="1" ht="10">
      <c r="A6304" s="2" t="inlineStr"/>
      <c r="B6304" s="2" t="inlineStr"/>
      <c r="C6304" s="2" t="inlineStr"/>
      <c r="D6304" s="2" t="inlineStr"/>
      <c r="E6304" s="14" t="inlineStr"/>
      <c r="F6304" s="14" t="inlineStr"/>
      <c r="G6304" s="14" t="inlineStr"/>
    </row>
    <row r="6305" customHeight="1" ht="20">
      <c r="A6305" s="15" t="inlineStr">
        <is>
          <r>
            <t xml:space="preserve">6.1.5. ​37.13.800​ Mini-disjuntor termomagnético, unipolar 127/220 V, corrente de 10 A até 32 A​ (UN)</t>
          </r>
        </is>
      </c>
      <c r="B6305" s="15" t="inlineStr"/>
      <c r="C6305" s="15" t="inlineStr"/>
      <c r="D6305" s="15" t="inlineStr"/>
      <c r="E6305" s="15" t="inlineStr"/>
      <c r="F6305" s="15" t="inlineStr"/>
      <c r="G6305" s="15" t="inlineStr"/>
    </row>
    <row r="6306" customHeight="1" ht="15">
      <c r="A6306" s="16" t="inlineStr">
        <is>
          <r>
            <t xml:space="preserve">Material</t>
          </r>
        </is>
      </c>
      <c r="B6306" s="16" t="inlineStr"/>
      <c r="C6306" s="17" t="inlineStr">
        <is>
          <r>
            <t xml:space="preserve">FONTE</t>
          </r>
        </is>
      </c>
      <c r="D6306" s="17" t="inlineStr">
        <is>
          <r>
            <t xml:space="preserve">UNID</t>
          </r>
        </is>
      </c>
      <c r="E6306" s="17" t="inlineStr">
        <is>
          <r>
            <t xml:space="preserve">COEFICIENTE</t>
          </r>
        </is>
      </c>
      <c r="F6306" s="17" t="inlineStr">
        <is>
          <r>
            <t xml:space="preserve">PREÇO UNITÁRIO</t>
          </r>
        </is>
      </c>
      <c r="G6306" s="17" t="inlineStr">
        <is>
          <r>
            <t xml:space="preserve">TOTAL</t>
          </r>
        </is>
      </c>
    </row>
    <row r="6307" customHeight="1" ht="29">
      <c r="A6307" s="18" t="inlineStr">
        <is>
          <r>
            <t xml:space="preserve">P.26.000.044639</t>
          </r>
        </is>
      </c>
      <c r="B6307" s="19" t="inlineStr">
        <is>
          <r>
            <t xml:space="preserve">Mini-disjuntor termomagnético, unipolar 127/220V, corrente de 10 até 32A</t>
          </r>
        </is>
      </c>
      <c r="C6307" s="18" t="inlineStr">
        <is>
          <r>
            <t xml:space="preserve">SP Obras</t>
          </r>
        </is>
      </c>
      <c r="D6307" s="18" t="inlineStr">
        <is>
          <r>
            <t xml:space="preserve">UN</t>
          </r>
        </is>
      </c>
      <c r="E6307" s="20" t="n">
        <v>1.0</v>
      </c>
      <c r="F6307" s="21" t="n">
        <v>10.66</v>
      </c>
      <c r="G6307" s="21" t="n">
        <f>ROUND(ROUND(E6307,4)*F6307,2)</f>
        <v>10.66</v>
      </c>
    </row>
    <row r="6308" customHeight="1" ht="15">
      <c r="A6308" s="2" t="inlineStr"/>
      <c r="B6308" s="2" t="inlineStr"/>
      <c r="C6308" s="2" t="inlineStr"/>
      <c r="D6308" s="2" t="inlineStr"/>
      <c r="E6308" s="22" t="inlineStr">
        <is>
          <r>
            <t xml:space="preserve">TOTAL Material:</t>
          </r>
        </is>
      </c>
      <c r="F6308" s="22" t="inlineStr"/>
      <c r="G6308" s="23" t="n">
        <f>SUM(G6307:G6307)</f>
        <v>10.66</v>
      </c>
    </row>
    <row r="6309" customHeight="1" ht="15">
      <c r="A6309" s="16" t="inlineStr">
        <is>
          <r>
            <t xml:space="preserve">Mão de Obra</t>
          </r>
        </is>
      </c>
      <c r="B6309" s="16" t="inlineStr"/>
      <c r="C6309" s="17" t="inlineStr">
        <is>
          <r>
            <t xml:space="preserve">FONTE</t>
          </r>
        </is>
      </c>
      <c r="D6309" s="17" t="inlineStr">
        <is>
          <r>
            <t xml:space="preserve">UNID</t>
          </r>
        </is>
      </c>
      <c r="E6309" s="17" t="inlineStr">
        <is>
          <r>
            <t xml:space="preserve">COEFICIENTE</t>
          </r>
        </is>
      </c>
      <c r="F6309" s="17" t="inlineStr">
        <is>
          <r>
            <t xml:space="preserve">PREÇO UNITÁRIO</t>
          </r>
        </is>
      </c>
      <c r="G6309" s="17" t="inlineStr">
        <is>
          <r>
            <t xml:space="preserve">TOTAL</t>
          </r>
        </is>
      </c>
    </row>
    <row r="6310" customHeight="1" ht="29">
      <c r="A6310" s="18" t="inlineStr">
        <is>
          <r>
            <t xml:space="preserve">B.01.000.010116</t>
          </r>
        </is>
      </c>
      <c r="B6310" s="19" t="inlineStr">
        <is>
          <r>
            <t xml:space="preserve">Ajudante eletricista</t>
          </r>
        </is>
      </c>
      <c r="C6310" s="18" t="inlineStr">
        <is>
          <r>
            <t xml:space="preserve">SP Obras</t>
          </r>
        </is>
      </c>
      <c r="D6310" s="18" t="inlineStr">
        <is>
          <r>
            <t xml:space="preserve">H</t>
          </r>
        </is>
      </c>
      <c r="E6310" s="20" t="n">
        <v>0.2</v>
      </c>
      <c r="F6310" s="21" t="n">
        <v>20.4363</v>
      </c>
      <c r="G6310" s="21" t="n">
        <f>ROUND(ROUND(E6310,4)*F6310,2)</f>
        <v>4.09</v>
      </c>
    </row>
    <row r="6311" customHeight="1" ht="29">
      <c r="A6311" s="18" t="inlineStr">
        <is>
          <r>
            <t xml:space="preserve">B.01.000.010115</t>
          </r>
        </is>
      </c>
      <c r="B6311" s="19" t="inlineStr">
        <is>
          <r>
            <t xml:space="preserve">Eletricista</t>
          </r>
        </is>
      </c>
      <c r="C6311" s="18" t="inlineStr">
        <is>
          <r>
            <t xml:space="preserve">SP Obras</t>
          </r>
        </is>
      </c>
      <c r="D6311" s="18" t="inlineStr">
        <is>
          <r>
            <t xml:space="preserve">H</t>
          </r>
        </is>
      </c>
      <c r="E6311" s="20" t="n">
        <v>0.2</v>
      </c>
      <c r="F6311" s="21" t="n">
        <v>29.8021</v>
      </c>
      <c r="G6311" s="21" t="n">
        <f>ROUND(ROUND(E6311,4)*F6311,2)</f>
        <v>5.96</v>
      </c>
    </row>
    <row r="6312" customHeight="1" ht="15">
      <c r="A6312" s="2" t="inlineStr"/>
      <c r="B6312" s="2" t="inlineStr"/>
      <c r="C6312" s="2" t="inlineStr"/>
      <c r="D6312" s="2" t="inlineStr"/>
      <c r="E6312" s="22" t="inlineStr">
        <is>
          <r>
            <t xml:space="preserve">TOTAL Mão de Obra:</t>
          </r>
        </is>
      </c>
      <c r="F6312" s="22" t="inlineStr"/>
      <c r="G6312" s="23" t="n">
        <f>SUM(G6310:G6311)</f>
        <v>10.05</v>
      </c>
    </row>
    <row r="6313" customHeight="1" ht="15">
      <c r="A6313" s="2" t="inlineStr"/>
      <c r="B6313" s="2" t="inlineStr"/>
      <c r="C6313" s="2" t="inlineStr"/>
      <c r="D6313" s="2" t="inlineStr"/>
      <c r="E6313" s="24" t="inlineStr">
        <is>
          <r>
            <t xml:space="preserve">VALOR:</t>
          </r>
        </is>
      </c>
      <c r="F6313" s="24" t="inlineStr"/>
      <c r="G6313" s="25" t="n">
        <f>ROUND(SUM(G6308,G6312),2)</f>
        <v>20.71</v>
      </c>
    </row>
    <row r="6314" customHeight="1" ht="10">
      <c r="A6314" s="2" t="inlineStr"/>
      <c r="B6314" s="2" t="inlineStr"/>
      <c r="C6314" s="2" t="inlineStr"/>
      <c r="D6314" s="2" t="inlineStr"/>
      <c r="E6314" s="14" t="inlineStr"/>
      <c r="F6314" s="14" t="inlineStr"/>
      <c r="G6314" s="14" t="inlineStr"/>
    </row>
    <row r="6315" customHeight="1" ht="20">
      <c r="A6315" s="15" t="inlineStr">
        <is>
          <r>
            <t xml:space="preserve">6.1.6. ​37.13.840​ Mini-disjuntor termomagnético, bipolar 220/380 V, corrente de 10 A até 32 A​ (UN)</t>
          </r>
        </is>
      </c>
      <c r="B6315" s="15" t="inlineStr"/>
      <c r="C6315" s="15" t="inlineStr"/>
      <c r="D6315" s="15" t="inlineStr"/>
      <c r="E6315" s="15" t="inlineStr"/>
      <c r="F6315" s="15" t="inlineStr"/>
      <c r="G6315" s="15" t="inlineStr"/>
    </row>
    <row r="6316" customHeight="1" ht="15">
      <c r="A6316" s="16" t="inlineStr">
        <is>
          <r>
            <t xml:space="preserve">Material</t>
          </r>
        </is>
      </c>
      <c r="B6316" s="16" t="inlineStr"/>
      <c r="C6316" s="17" t="inlineStr">
        <is>
          <r>
            <t xml:space="preserve">FONTE</t>
          </r>
        </is>
      </c>
      <c r="D6316" s="17" t="inlineStr">
        <is>
          <r>
            <t xml:space="preserve">UNID</t>
          </r>
        </is>
      </c>
      <c r="E6316" s="17" t="inlineStr">
        <is>
          <r>
            <t xml:space="preserve">COEFICIENTE</t>
          </r>
        </is>
      </c>
      <c r="F6316" s="17" t="inlineStr">
        <is>
          <r>
            <t xml:space="preserve">PREÇO UNITÁRIO</t>
          </r>
        </is>
      </c>
      <c r="G6316" s="17" t="inlineStr">
        <is>
          <r>
            <t xml:space="preserve">TOTAL</t>
          </r>
        </is>
      </c>
    </row>
    <row r="6317" customHeight="1" ht="29">
      <c r="A6317" s="18" t="inlineStr">
        <is>
          <r>
            <t xml:space="preserve">P.26.000.044631</t>
          </r>
        </is>
      </c>
      <c r="B6317" s="19" t="inlineStr">
        <is>
          <r>
            <t xml:space="preserve">Mini-disjuntor termomagnético, bipolar 220/380V, corrente de 10 até 32A</t>
          </r>
        </is>
      </c>
      <c r="C6317" s="18" t="inlineStr">
        <is>
          <r>
            <t xml:space="preserve">SP Obras</t>
          </r>
        </is>
      </c>
      <c r="D6317" s="18" t="inlineStr">
        <is>
          <r>
            <t xml:space="preserve">UN</t>
          </r>
        </is>
      </c>
      <c r="E6317" s="20" t="n">
        <v>1.0</v>
      </c>
      <c r="F6317" s="21" t="n">
        <v>42.92</v>
      </c>
      <c r="G6317" s="21" t="n">
        <f>ROUND(ROUND(E6317,4)*F6317,2)</f>
        <v>42.92</v>
      </c>
    </row>
    <row r="6318" customHeight="1" ht="15">
      <c r="A6318" s="2" t="inlineStr"/>
      <c r="B6318" s="2" t="inlineStr"/>
      <c r="C6318" s="2" t="inlineStr"/>
      <c r="D6318" s="2" t="inlineStr"/>
      <c r="E6318" s="22" t="inlineStr">
        <is>
          <r>
            <t xml:space="preserve">TOTAL Material:</t>
          </r>
        </is>
      </c>
      <c r="F6318" s="22" t="inlineStr"/>
      <c r="G6318" s="23" t="n">
        <f>SUM(G6317:G6317)</f>
        <v>42.92</v>
      </c>
    </row>
    <row r="6319" customHeight="1" ht="15">
      <c r="A6319" s="16" t="inlineStr">
        <is>
          <r>
            <t xml:space="preserve">Mão de Obra</t>
          </r>
        </is>
      </c>
      <c r="B6319" s="16" t="inlineStr"/>
      <c r="C6319" s="17" t="inlineStr">
        <is>
          <r>
            <t xml:space="preserve">FONTE</t>
          </r>
        </is>
      </c>
      <c r="D6319" s="17" t="inlineStr">
        <is>
          <r>
            <t xml:space="preserve">UNID</t>
          </r>
        </is>
      </c>
      <c r="E6319" s="17" t="inlineStr">
        <is>
          <r>
            <t xml:space="preserve">COEFICIENTE</t>
          </r>
        </is>
      </c>
      <c r="F6319" s="17" t="inlineStr">
        <is>
          <r>
            <t xml:space="preserve">PREÇO UNITÁRIO</t>
          </r>
        </is>
      </c>
      <c r="G6319" s="17" t="inlineStr">
        <is>
          <r>
            <t xml:space="preserve">TOTAL</t>
          </r>
        </is>
      </c>
    </row>
    <row r="6320" customHeight="1" ht="29">
      <c r="A6320" s="18" t="inlineStr">
        <is>
          <r>
            <t xml:space="preserve">B.01.000.010116</t>
          </r>
        </is>
      </c>
      <c r="B6320" s="19" t="inlineStr">
        <is>
          <r>
            <t xml:space="preserve">Ajudante eletricista</t>
          </r>
        </is>
      </c>
      <c r="C6320" s="18" t="inlineStr">
        <is>
          <r>
            <t xml:space="preserve">SP Obras</t>
          </r>
        </is>
      </c>
      <c r="D6320" s="18" t="inlineStr">
        <is>
          <r>
            <t xml:space="preserve">H</t>
          </r>
        </is>
      </c>
      <c r="E6320" s="20" t="n">
        <v>0.2</v>
      </c>
      <c r="F6320" s="21" t="n">
        <v>20.4363</v>
      </c>
      <c r="G6320" s="21" t="n">
        <f>ROUND(ROUND(E6320,4)*F6320,2)</f>
        <v>4.09</v>
      </c>
    </row>
    <row r="6321" customHeight="1" ht="29">
      <c r="A6321" s="18" t="inlineStr">
        <is>
          <r>
            <t xml:space="preserve">B.01.000.010115</t>
          </r>
        </is>
      </c>
      <c r="B6321" s="19" t="inlineStr">
        <is>
          <r>
            <t xml:space="preserve">Eletricista</t>
          </r>
        </is>
      </c>
      <c r="C6321" s="18" t="inlineStr">
        <is>
          <r>
            <t xml:space="preserve">SP Obras</t>
          </r>
        </is>
      </c>
      <c r="D6321" s="18" t="inlineStr">
        <is>
          <r>
            <t xml:space="preserve">H</t>
          </r>
        </is>
      </c>
      <c r="E6321" s="20" t="n">
        <v>0.2</v>
      </c>
      <c r="F6321" s="21" t="n">
        <v>29.8021</v>
      </c>
      <c r="G6321" s="21" t="n">
        <f>ROUND(ROUND(E6321,4)*F6321,2)</f>
        <v>5.96</v>
      </c>
    </row>
    <row r="6322" customHeight="1" ht="15">
      <c r="A6322" s="2" t="inlineStr"/>
      <c r="B6322" s="2" t="inlineStr"/>
      <c r="C6322" s="2" t="inlineStr"/>
      <c r="D6322" s="2" t="inlineStr"/>
      <c r="E6322" s="22" t="inlineStr">
        <is>
          <r>
            <t xml:space="preserve">TOTAL Mão de Obra:</t>
          </r>
        </is>
      </c>
      <c r="F6322" s="22" t="inlineStr"/>
      <c r="G6322" s="23" t="n">
        <f>SUM(G6320:G6321)</f>
        <v>10.05</v>
      </c>
    </row>
    <row r="6323" customHeight="1" ht="15">
      <c r="A6323" s="2" t="inlineStr"/>
      <c r="B6323" s="2" t="inlineStr"/>
      <c r="C6323" s="2" t="inlineStr"/>
      <c r="D6323" s="2" t="inlineStr"/>
      <c r="E6323" s="24" t="inlineStr">
        <is>
          <r>
            <t xml:space="preserve">VALOR:</t>
          </r>
        </is>
      </c>
      <c r="F6323" s="24" t="inlineStr"/>
      <c r="G6323" s="25" t="n">
        <f>ROUND(SUM(G6318,G6322),2)</f>
        <v>52.97</v>
      </c>
    </row>
    <row r="6324" customHeight="1" ht="10">
      <c r="A6324" s="2" t="inlineStr"/>
      <c r="B6324" s="2" t="inlineStr"/>
      <c r="C6324" s="2" t="inlineStr"/>
      <c r="D6324" s="2" t="inlineStr"/>
      <c r="E6324" s="14" t="inlineStr"/>
      <c r="F6324" s="14" t="inlineStr"/>
      <c r="G6324" s="14" t="inlineStr"/>
    </row>
    <row r="6325" customHeight="1" ht="20">
      <c r="A6325" s="15" t="inlineStr">
        <is>
          <r>
            <t xml:space="preserve">6.1.7. ​37.13.880​ Mini-disjuntor termomagnético, tripolar 220/380 V, corrente de 10 A até 32 A​ (UN)</t>
          </r>
        </is>
      </c>
      <c r="B6325" s="15" t="inlineStr"/>
      <c r="C6325" s="15" t="inlineStr"/>
      <c r="D6325" s="15" t="inlineStr"/>
      <c r="E6325" s="15" t="inlineStr"/>
      <c r="F6325" s="15" t="inlineStr"/>
      <c r="G6325" s="15" t="inlineStr"/>
    </row>
    <row r="6326" customHeight="1" ht="15">
      <c r="A6326" s="16" t="inlineStr">
        <is>
          <r>
            <t xml:space="preserve">Material</t>
          </r>
        </is>
      </c>
      <c r="B6326" s="16" t="inlineStr"/>
      <c r="C6326" s="17" t="inlineStr">
        <is>
          <r>
            <t xml:space="preserve">FONTE</t>
          </r>
        </is>
      </c>
      <c r="D6326" s="17" t="inlineStr">
        <is>
          <r>
            <t xml:space="preserve">UNID</t>
          </r>
        </is>
      </c>
      <c r="E6326" s="17" t="inlineStr">
        <is>
          <r>
            <t xml:space="preserve">COEFICIENTE</t>
          </r>
        </is>
      </c>
      <c r="F6326" s="17" t="inlineStr">
        <is>
          <r>
            <t xml:space="preserve">PREÇO UNITÁRIO</t>
          </r>
        </is>
      </c>
      <c r="G6326" s="17" t="inlineStr">
        <is>
          <r>
            <t xml:space="preserve">TOTAL</t>
          </r>
        </is>
      </c>
    </row>
    <row r="6327" customHeight="1" ht="29">
      <c r="A6327" s="18" t="inlineStr">
        <is>
          <r>
            <t xml:space="preserve">P.26.000.044635</t>
          </r>
        </is>
      </c>
      <c r="B6327" s="19" t="inlineStr">
        <is>
          <r>
            <t xml:space="preserve">Mini-disjuntor termomagnético, tripolar 220/380V, corrente de 10 até 32A</t>
          </r>
        </is>
      </c>
      <c r="C6327" s="18" t="inlineStr">
        <is>
          <r>
            <t xml:space="preserve">SP Obras</t>
          </r>
        </is>
      </c>
      <c r="D6327" s="18" t="inlineStr">
        <is>
          <r>
            <t xml:space="preserve">UN</t>
          </r>
        </is>
      </c>
      <c r="E6327" s="20" t="n">
        <v>1.0</v>
      </c>
      <c r="F6327" s="21" t="n">
        <v>58.54</v>
      </c>
      <c r="G6327" s="21" t="n">
        <f>ROUND(ROUND(E6327,4)*F6327,2)</f>
        <v>58.54</v>
      </c>
    </row>
    <row r="6328" customHeight="1" ht="15">
      <c r="A6328" s="2" t="inlineStr"/>
      <c r="B6328" s="2" t="inlineStr"/>
      <c r="C6328" s="2" t="inlineStr"/>
      <c r="D6328" s="2" t="inlineStr"/>
      <c r="E6328" s="22" t="inlineStr">
        <is>
          <r>
            <t xml:space="preserve">TOTAL Material:</t>
          </r>
        </is>
      </c>
      <c r="F6328" s="22" t="inlineStr"/>
      <c r="G6328" s="23" t="n">
        <f>SUM(G6327:G6327)</f>
        <v>58.54</v>
      </c>
    </row>
    <row r="6329" customHeight="1" ht="15">
      <c r="A6329" s="16" t="inlineStr">
        <is>
          <r>
            <t xml:space="preserve">Mão de Obra</t>
          </r>
        </is>
      </c>
      <c r="B6329" s="16" t="inlineStr"/>
      <c r="C6329" s="17" t="inlineStr">
        <is>
          <r>
            <t xml:space="preserve">FONTE</t>
          </r>
        </is>
      </c>
      <c r="D6329" s="17" t="inlineStr">
        <is>
          <r>
            <t xml:space="preserve">UNID</t>
          </r>
        </is>
      </c>
      <c r="E6329" s="17" t="inlineStr">
        <is>
          <r>
            <t xml:space="preserve">COEFICIENTE</t>
          </r>
        </is>
      </c>
      <c r="F6329" s="17" t="inlineStr">
        <is>
          <r>
            <t xml:space="preserve">PREÇO UNITÁRIO</t>
          </r>
        </is>
      </c>
      <c r="G6329" s="17" t="inlineStr">
        <is>
          <r>
            <t xml:space="preserve">TOTAL</t>
          </r>
        </is>
      </c>
    </row>
    <row r="6330" customHeight="1" ht="29">
      <c r="A6330" s="18" t="inlineStr">
        <is>
          <r>
            <t xml:space="preserve">B.01.000.010116</t>
          </r>
        </is>
      </c>
      <c r="B6330" s="19" t="inlineStr">
        <is>
          <r>
            <t xml:space="preserve">Ajudante eletricista</t>
          </r>
        </is>
      </c>
      <c r="C6330" s="18" t="inlineStr">
        <is>
          <r>
            <t xml:space="preserve">SP Obras</t>
          </r>
        </is>
      </c>
      <c r="D6330" s="18" t="inlineStr">
        <is>
          <r>
            <t xml:space="preserve">H</t>
          </r>
        </is>
      </c>
      <c r="E6330" s="20" t="n">
        <v>0.2</v>
      </c>
      <c r="F6330" s="21" t="n">
        <v>20.4363</v>
      </c>
      <c r="G6330" s="21" t="n">
        <f>ROUND(ROUND(E6330,4)*F6330,2)</f>
        <v>4.09</v>
      </c>
    </row>
    <row r="6331" customHeight="1" ht="29">
      <c r="A6331" s="18" t="inlineStr">
        <is>
          <r>
            <t xml:space="preserve">B.01.000.010115</t>
          </r>
        </is>
      </c>
      <c r="B6331" s="19" t="inlineStr">
        <is>
          <r>
            <t xml:space="preserve">Eletricista</t>
          </r>
        </is>
      </c>
      <c r="C6331" s="18" t="inlineStr">
        <is>
          <r>
            <t xml:space="preserve">SP Obras</t>
          </r>
        </is>
      </c>
      <c r="D6331" s="18" t="inlineStr">
        <is>
          <r>
            <t xml:space="preserve">H</t>
          </r>
        </is>
      </c>
      <c r="E6331" s="20" t="n">
        <v>0.2</v>
      </c>
      <c r="F6331" s="21" t="n">
        <v>29.8021</v>
      </c>
      <c r="G6331" s="21" t="n">
        <f>ROUND(ROUND(E6331,4)*F6331,2)</f>
        <v>5.96</v>
      </c>
    </row>
    <row r="6332" customHeight="1" ht="15">
      <c r="A6332" s="2" t="inlineStr"/>
      <c r="B6332" s="2" t="inlineStr"/>
      <c r="C6332" s="2" t="inlineStr"/>
      <c r="D6332" s="2" t="inlineStr"/>
      <c r="E6332" s="22" t="inlineStr">
        <is>
          <r>
            <t xml:space="preserve">TOTAL Mão de Obra:</t>
          </r>
        </is>
      </c>
      <c r="F6332" s="22" t="inlineStr"/>
      <c r="G6332" s="23" t="n">
        <f>SUM(G6330:G6331)</f>
        <v>10.05</v>
      </c>
    </row>
    <row r="6333" customHeight="1" ht="15">
      <c r="A6333" s="2" t="inlineStr"/>
      <c r="B6333" s="2" t="inlineStr"/>
      <c r="C6333" s="2" t="inlineStr"/>
      <c r="D6333" s="2" t="inlineStr"/>
      <c r="E6333" s="24" t="inlineStr">
        <is>
          <r>
            <t xml:space="preserve">VALOR:</t>
          </r>
        </is>
      </c>
      <c r="F6333" s="24" t="inlineStr"/>
      <c r="G6333" s="25" t="n">
        <f>ROUND(SUM(G6328,G6332),2)</f>
        <v>68.59</v>
      </c>
    </row>
    <row r="6334" customHeight="1" ht="10">
      <c r="A6334" s="2" t="inlineStr"/>
      <c r="B6334" s="2" t="inlineStr"/>
      <c r="C6334" s="2" t="inlineStr"/>
      <c r="D6334" s="2" t="inlineStr"/>
      <c r="E6334" s="14" t="inlineStr"/>
      <c r="F6334" s="14" t="inlineStr"/>
      <c r="G6334" s="14" t="inlineStr"/>
    </row>
    <row r="6335" customHeight="1" ht="20">
      <c r="A6335" s="15" t="inlineStr">
        <is>
          <r>
            <t xml:space="preserve">6.1.8. ​37.13.890​ Mini-disjuntor termomagnético, tripolar 220/380 V, corrente de 40 A até 50 A​ (UN)</t>
          </r>
        </is>
      </c>
      <c r="B6335" s="15" t="inlineStr"/>
      <c r="C6335" s="15" t="inlineStr"/>
      <c r="D6335" s="15" t="inlineStr"/>
      <c r="E6335" s="15" t="inlineStr"/>
      <c r="F6335" s="15" t="inlineStr"/>
      <c r="G6335" s="15" t="inlineStr"/>
    </row>
    <row r="6336" customHeight="1" ht="15">
      <c r="A6336" s="16" t="inlineStr">
        <is>
          <r>
            <t xml:space="preserve">Material</t>
          </r>
        </is>
      </c>
      <c r="B6336" s="16" t="inlineStr"/>
      <c r="C6336" s="17" t="inlineStr">
        <is>
          <r>
            <t xml:space="preserve">FONTE</t>
          </r>
        </is>
      </c>
      <c r="D6336" s="17" t="inlineStr">
        <is>
          <r>
            <t xml:space="preserve">UNID</t>
          </r>
        </is>
      </c>
      <c r="E6336" s="17" t="inlineStr">
        <is>
          <r>
            <t xml:space="preserve">COEFICIENTE</t>
          </r>
        </is>
      </c>
      <c r="F6336" s="17" t="inlineStr">
        <is>
          <r>
            <t xml:space="preserve">PREÇO UNITÁRIO</t>
          </r>
        </is>
      </c>
      <c r="G6336" s="17" t="inlineStr">
        <is>
          <r>
            <t xml:space="preserve">TOTAL</t>
          </r>
        </is>
      </c>
    </row>
    <row r="6337" customHeight="1" ht="29">
      <c r="A6337" s="18" t="inlineStr">
        <is>
          <r>
            <t xml:space="preserve">P.26.000.044636</t>
          </r>
        </is>
      </c>
      <c r="B6337" s="19" t="inlineStr">
        <is>
          <r>
            <t xml:space="preserve">Mini-disjuntor termomagnético, tripolar 220/380V, corrente de 40 até 50A</t>
          </r>
        </is>
      </c>
      <c r="C6337" s="18" t="inlineStr">
        <is>
          <r>
            <t xml:space="preserve">SP Obras</t>
          </r>
        </is>
      </c>
      <c r="D6337" s="18" t="inlineStr">
        <is>
          <r>
            <t xml:space="preserve">UN</t>
          </r>
        </is>
      </c>
      <c r="E6337" s="20" t="n">
        <v>1.0</v>
      </c>
      <c r="F6337" s="21" t="n">
        <v>63.61</v>
      </c>
      <c r="G6337" s="21" t="n">
        <f>ROUND(ROUND(E6337,4)*F6337,2)</f>
        <v>63.61</v>
      </c>
    </row>
    <row r="6338" customHeight="1" ht="15">
      <c r="A6338" s="2" t="inlineStr"/>
      <c r="B6338" s="2" t="inlineStr"/>
      <c r="C6338" s="2" t="inlineStr"/>
      <c r="D6338" s="2" t="inlineStr"/>
      <c r="E6338" s="22" t="inlineStr">
        <is>
          <r>
            <t xml:space="preserve">TOTAL Material:</t>
          </r>
        </is>
      </c>
      <c r="F6338" s="22" t="inlineStr"/>
      <c r="G6338" s="23" t="n">
        <f>SUM(G6337:G6337)</f>
        <v>63.61</v>
      </c>
    </row>
    <row r="6339" customHeight="1" ht="15">
      <c r="A6339" s="16" t="inlineStr">
        <is>
          <r>
            <t xml:space="preserve">Mão de Obra</t>
          </r>
        </is>
      </c>
      <c r="B6339" s="16" t="inlineStr"/>
      <c r="C6339" s="17" t="inlineStr">
        <is>
          <r>
            <t xml:space="preserve">FONTE</t>
          </r>
        </is>
      </c>
      <c r="D6339" s="17" t="inlineStr">
        <is>
          <r>
            <t xml:space="preserve">UNID</t>
          </r>
        </is>
      </c>
      <c r="E6339" s="17" t="inlineStr">
        <is>
          <r>
            <t xml:space="preserve">COEFICIENTE</t>
          </r>
        </is>
      </c>
      <c r="F6339" s="17" t="inlineStr">
        <is>
          <r>
            <t xml:space="preserve">PREÇO UNITÁRIO</t>
          </r>
        </is>
      </c>
      <c r="G6339" s="17" t="inlineStr">
        <is>
          <r>
            <t xml:space="preserve">TOTAL</t>
          </r>
        </is>
      </c>
    </row>
    <row r="6340" customHeight="1" ht="29">
      <c r="A6340" s="18" t="inlineStr">
        <is>
          <r>
            <t xml:space="preserve">B.01.000.010116</t>
          </r>
        </is>
      </c>
      <c r="B6340" s="19" t="inlineStr">
        <is>
          <r>
            <t xml:space="preserve">Ajudante eletricista</t>
          </r>
        </is>
      </c>
      <c r="C6340" s="18" t="inlineStr">
        <is>
          <r>
            <t xml:space="preserve">SP Obras</t>
          </r>
        </is>
      </c>
      <c r="D6340" s="18" t="inlineStr">
        <is>
          <r>
            <t xml:space="preserve">H</t>
          </r>
        </is>
      </c>
      <c r="E6340" s="20" t="n">
        <v>0.2</v>
      </c>
      <c r="F6340" s="21" t="n">
        <v>20.4363</v>
      </c>
      <c r="G6340" s="21" t="n">
        <f>ROUND(ROUND(E6340,4)*F6340,2)</f>
        <v>4.09</v>
      </c>
    </row>
    <row r="6341" customHeight="1" ht="29">
      <c r="A6341" s="18" t="inlineStr">
        <is>
          <r>
            <t xml:space="preserve">B.01.000.010115</t>
          </r>
        </is>
      </c>
      <c r="B6341" s="19" t="inlineStr">
        <is>
          <r>
            <t xml:space="preserve">Eletricista</t>
          </r>
        </is>
      </c>
      <c r="C6341" s="18" t="inlineStr">
        <is>
          <r>
            <t xml:space="preserve">SP Obras</t>
          </r>
        </is>
      </c>
      <c r="D6341" s="18" t="inlineStr">
        <is>
          <r>
            <t xml:space="preserve">H</t>
          </r>
        </is>
      </c>
      <c r="E6341" s="20" t="n">
        <v>0.2</v>
      </c>
      <c r="F6341" s="21" t="n">
        <v>29.8021</v>
      </c>
      <c r="G6341" s="21" t="n">
        <f>ROUND(ROUND(E6341,4)*F6341,2)</f>
        <v>5.96</v>
      </c>
    </row>
    <row r="6342" customHeight="1" ht="15">
      <c r="A6342" s="2" t="inlineStr"/>
      <c r="B6342" s="2" t="inlineStr"/>
      <c r="C6342" s="2" t="inlineStr"/>
      <c r="D6342" s="2" t="inlineStr"/>
      <c r="E6342" s="22" t="inlineStr">
        <is>
          <r>
            <t xml:space="preserve">TOTAL Mão de Obra:</t>
          </r>
        </is>
      </c>
      <c r="F6342" s="22" t="inlineStr"/>
      <c r="G6342" s="23" t="n">
        <f>SUM(G6340:G6341)</f>
        <v>10.05</v>
      </c>
    </row>
    <row r="6343" customHeight="1" ht="15">
      <c r="A6343" s="2" t="inlineStr"/>
      <c r="B6343" s="2" t="inlineStr"/>
      <c r="C6343" s="2" t="inlineStr"/>
      <c r="D6343" s="2" t="inlineStr"/>
      <c r="E6343" s="24" t="inlineStr">
        <is>
          <r>
            <t xml:space="preserve">VALOR:</t>
          </r>
        </is>
      </c>
      <c r="F6343" s="24" t="inlineStr"/>
      <c r="G6343" s="25" t="n">
        <f>ROUND(SUM(G6338,G6342),2)</f>
        <v>73.66</v>
      </c>
    </row>
    <row r="6344" customHeight="1" ht="10">
      <c r="A6344" s="2" t="inlineStr"/>
      <c r="B6344" s="2" t="inlineStr"/>
      <c r="C6344" s="2" t="inlineStr"/>
      <c r="D6344" s="2" t="inlineStr"/>
      <c r="E6344" s="14" t="inlineStr"/>
      <c r="F6344" s="14" t="inlineStr"/>
      <c r="G6344" s="14" t="inlineStr"/>
    </row>
    <row r="6345" customHeight="1" ht="20">
      <c r="A6345" s="15" t="inlineStr">
        <is>
          <r>
            <t xml:space="preserve">6.1.9. ​37.13.900​ Mini-disjuntor termomagnético, tripolar 220/380 V, corrente de 63 A​ (UN)</t>
          </r>
        </is>
      </c>
      <c r="B6345" s="15" t="inlineStr"/>
      <c r="C6345" s="15" t="inlineStr"/>
      <c r="D6345" s="15" t="inlineStr"/>
      <c r="E6345" s="15" t="inlineStr"/>
      <c r="F6345" s="15" t="inlineStr"/>
      <c r="G6345" s="15" t="inlineStr"/>
    </row>
    <row r="6346" customHeight="1" ht="15">
      <c r="A6346" s="16" t="inlineStr">
        <is>
          <r>
            <t xml:space="preserve">Material</t>
          </r>
        </is>
      </c>
      <c r="B6346" s="16" t="inlineStr"/>
      <c r="C6346" s="17" t="inlineStr">
        <is>
          <r>
            <t xml:space="preserve">FONTE</t>
          </r>
        </is>
      </c>
      <c r="D6346" s="17" t="inlineStr">
        <is>
          <r>
            <t xml:space="preserve">UNID</t>
          </r>
        </is>
      </c>
      <c r="E6346" s="17" t="inlineStr">
        <is>
          <r>
            <t xml:space="preserve">COEFICIENTE</t>
          </r>
        </is>
      </c>
      <c r="F6346" s="17" t="inlineStr">
        <is>
          <r>
            <t xml:space="preserve">PREÇO UNITÁRIO</t>
          </r>
        </is>
      </c>
      <c r="G6346" s="17" t="inlineStr">
        <is>
          <r>
            <t xml:space="preserve">TOTAL</t>
          </r>
        </is>
      </c>
    </row>
    <row r="6347" customHeight="1" ht="29">
      <c r="A6347" s="18" t="inlineStr">
        <is>
          <r>
            <t xml:space="preserve">P.26.000.044637</t>
          </r>
        </is>
      </c>
      <c r="B6347" s="19" t="inlineStr">
        <is>
          <r>
            <t xml:space="preserve">Mini-disjuntor termomagnético, tripolar 220/380 V, corrente de 63 A, ref. Pial Legrand, Eletromar/Cuttler Hammer, ABB, GE ou equivalente</t>
          </r>
        </is>
      </c>
      <c r="C6347" s="18" t="inlineStr">
        <is>
          <r>
            <t xml:space="preserve">SP Obras</t>
          </r>
        </is>
      </c>
      <c r="D6347" s="18" t="inlineStr">
        <is>
          <r>
            <t xml:space="preserve">UN</t>
          </r>
        </is>
      </c>
      <c r="E6347" s="20" t="n">
        <v>1.0</v>
      </c>
      <c r="F6347" s="21" t="n">
        <v>69.85</v>
      </c>
      <c r="G6347" s="21" t="n">
        <f>ROUND(ROUND(E6347,4)*F6347,2)</f>
        <v>69.85</v>
      </c>
    </row>
    <row r="6348" customHeight="1" ht="15">
      <c r="A6348" s="2" t="inlineStr"/>
      <c r="B6348" s="2" t="inlineStr"/>
      <c r="C6348" s="2" t="inlineStr"/>
      <c r="D6348" s="2" t="inlineStr"/>
      <c r="E6348" s="22" t="inlineStr">
        <is>
          <r>
            <t xml:space="preserve">TOTAL Material:</t>
          </r>
        </is>
      </c>
      <c r="F6348" s="22" t="inlineStr"/>
      <c r="G6348" s="23" t="n">
        <f>SUM(G6347:G6347)</f>
        <v>69.85</v>
      </c>
    </row>
    <row r="6349" customHeight="1" ht="15">
      <c r="A6349" s="16" t="inlineStr">
        <is>
          <r>
            <t xml:space="preserve">Mão de Obra</t>
          </r>
        </is>
      </c>
      <c r="B6349" s="16" t="inlineStr"/>
      <c r="C6349" s="17" t="inlineStr">
        <is>
          <r>
            <t xml:space="preserve">FONTE</t>
          </r>
        </is>
      </c>
      <c r="D6349" s="17" t="inlineStr">
        <is>
          <r>
            <t xml:space="preserve">UNID</t>
          </r>
        </is>
      </c>
      <c r="E6349" s="17" t="inlineStr">
        <is>
          <r>
            <t xml:space="preserve">COEFICIENTE</t>
          </r>
        </is>
      </c>
      <c r="F6349" s="17" t="inlineStr">
        <is>
          <r>
            <t xml:space="preserve">PREÇO UNITÁRIO</t>
          </r>
        </is>
      </c>
      <c r="G6349" s="17" t="inlineStr">
        <is>
          <r>
            <t xml:space="preserve">TOTAL</t>
          </r>
        </is>
      </c>
    </row>
    <row r="6350" customHeight="1" ht="29">
      <c r="A6350" s="18" t="inlineStr">
        <is>
          <r>
            <t xml:space="preserve">B.01.000.010116</t>
          </r>
        </is>
      </c>
      <c r="B6350" s="19" t="inlineStr">
        <is>
          <r>
            <t xml:space="preserve">Ajudante eletricista</t>
          </r>
        </is>
      </c>
      <c r="C6350" s="18" t="inlineStr">
        <is>
          <r>
            <t xml:space="preserve">SP Obras</t>
          </r>
        </is>
      </c>
      <c r="D6350" s="18" t="inlineStr">
        <is>
          <r>
            <t xml:space="preserve">H</t>
          </r>
        </is>
      </c>
      <c r="E6350" s="20" t="n">
        <v>0.2</v>
      </c>
      <c r="F6350" s="21" t="n">
        <v>20.4363</v>
      </c>
      <c r="G6350" s="21" t="n">
        <f>ROUND(ROUND(E6350,4)*F6350,2)</f>
        <v>4.09</v>
      </c>
    </row>
    <row r="6351" customHeight="1" ht="29">
      <c r="A6351" s="18" t="inlineStr">
        <is>
          <r>
            <t xml:space="preserve">B.01.000.010115</t>
          </r>
        </is>
      </c>
      <c r="B6351" s="19" t="inlineStr">
        <is>
          <r>
            <t xml:space="preserve">Eletricista</t>
          </r>
        </is>
      </c>
      <c r="C6351" s="18" t="inlineStr">
        <is>
          <r>
            <t xml:space="preserve">SP Obras</t>
          </r>
        </is>
      </c>
      <c r="D6351" s="18" t="inlineStr">
        <is>
          <r>
            <t xml:space="preserve">H</t>
          </r>
        </is>
      </c>
      <c r="E6351" s="20" t="n">
        <v>0.2</v>
      </c>
      <c r="F6351" s="21" t="n">
        <v>29.8021</v>
      </c>
      <c r="G6351" s="21" t="n">
        <f>ROUND(ROUND(E6351,4)*F6351,2)</f>
        <v>5.96</v>
      </c>
    </row>
    <row r="6352" customHeight="1" ht="15">
      <c r="A6352" s="2" t="inlineStr"/>
      <c r="B6352" s="2" t="inlineStr"/>
      <c r="C6352" s="2" t="inlineStr"/>
      <c r="D6352" s="2" t="inlineStr"/>
      <c r="E6352" s="22" t="inlineStr">
        <is>
          <r>
            <t xml:space="preserve">TOTAL Mão de Obra:</t>
          </r>
        </is>
      </c>
      <c r="F6352" s="22" t="inlineStr"/>
      <c r="G6352" s="23" t="n">
        <f>SUM(G6350:G6351)</f>
        <v>10.05</v>
      </c>
    </row>
    <row r="6353" customHeight="1" ht="15">
      <c r="A6353" s="2" t="inlineStr"/>
      <c r="B6353" s="2" t="inlineStr"/>
      <c r="C6353" s="2" t="inlineStr"/>
      <c r="D6353" s="2" t="inlineStr"/>
      <c r="E6353" s="24" t="inlineStr">
        <is>
          <r>
            <t xml:space="preserve">VALOR:</t>
          </r>
        </is>
      </c>
      <c r="F6353" s="24" t="inlineStr"/>
      <c r="G6353" s="25" t="n">
        <f>ROUND(SUM(G6348,G6352),2)</f>
        <v>79.9</v>
      </c>
    </row>
    <row r="6354" customHeight="1" ht="10">
      <c r="A6354" s="2" t="inlineStr"/>
      <c r="B6354" s="2" t="inlineStr"/>
      <c r="C6354" s="2" t="inlineStr"/>
      <c r="D6354" s="2" t="inlineStr"/>
      <c r="E6354" s="14" t="inlineStr"/>
      <c r="F6354" s="14" t="inlineStr"/>
      <c r="G6354" s="14" t="inlineStr"/>
    </row>
    <row r="6355" customHeight="1" ht="20">
      <c r="A6355" s="15" t="inlineStr">
        <is>
          <r>
            <t xml:space="preserve">6.1.10. ​37.13.910​ Mini-disjuntor termomagnético, tripolar 415 V, corrente de 80 A até 125 A​ (UN)</t>
          </r>
        </is>
      </c>
      <c r="B6355" s="15" t="inlineStr"/>
      <c r="C6355" s="15" t="inlineStr"/>
      <c r="D6355" s="15" t="inlineStr"/>
      <c r="E6355" s="15" t="inlineStr"/>
      <c r="F6355" s="15" t="inlineStr"/>
      <c r="G6355" s="15" t="inlineStr"/>
    </row>
    <row r="6356" customHeight="1" ht="15">
      <c r="A6356" s="16" t="inlineStr">
        <is>
          <r>
            <t xml:space="preserve">Material</t>
          </r>
        </is>
      </c>
      <c r="B6356" s="16" t="inlineStr"/>
      <c r="C6356" s="17" t="inlineStr">
        <is>
          <r>
            <t xml:space="preserve">FONTE</t>
          </r>
        </is>
      </c>
      <c r="D6356" s="17" t="inlineStr">
        <is>
          <r>
            <t xml:space="preserve">UNID</t>
          </r>
        </is>
      </c>
      <c r="E6356" s="17" t="inlineStr">
        <is>
          <r>
            <t xml:space="preserve">COEFICIENTE</t>
          </r>
        </is>
      </c>
      <c r="F6356" s="17" t="inlineStr">
        <is>
          <r>
            <t xml:space="preserve">PREÇO UNITÁRIO</t>
          </r>
        </is>
      </c>
      <c r="G6356" s="17" t="inlineStr">
        <is>
          <r>
            <t xml:space="preserve">TOTAL</t>
          </r>
        </is>
      </c>
    </row>
    <row r="6357" customHeight="1" ht="29">
      <c r="A6357" s="18" t="inlineStr">
        <is>
          <r>
            <t xml:space="preserve">P.26.000.044638</t>
          </r>
        </is>
      </c>
      <c r="B6357" s="19" t="inlineStr">
        <is>
          <r>
            <t xml:space="preserve">Mini-disjuntor termomagnético, tripolar 415V, corrente de 80 até 125A; ref. 5SP4 392-7-125A - curva "C" da Siemens, linha SHB-H-125A da Soprano ou equivalente</t>
          </r>
        </is>
      </c>
      <c r="C6357" s="18" t="inlineStr">
        <is>
          <r>
            <t xml:space="preserve">SP Obras</t>
          </r>
        </is>
      </c>
      <c r="D6357" s="18" t="inlineStr">
        <is>
          <r>
            <t xml:space="preserve">UN</t>
          </r>
        </is>
      </c>
      <c r="E6357" s="20" t="n">
        <v>1.0</v>
      </c>
      <c r="F6357" s="21" t="n">
        <v>912.15</v>
      </c>
      <c r="G6357" s="21" t="n">
        <f>ROUND(ROUND(E6357,4)*F6357,2)</f>
        <v>912.15</v>
      </c>
    </row>
    <row r="6358" customHeight="1" ht="15">
      <c r="A6358" s="2" t="inlineStr"/>
      <c r="B6358" s="2" t="inlineStr"/>
      <c r="C6358" s="2" t="inlineStr"/>
      <c r="D6358" s="2" t="inlineStr"/>
      <c r="E6358" s="22" t="inlineStr">
        <is>
          <r>
            <t xml:space="preserve">TOTAL Material:</t>
          </r>
        </is>
      </c>
      <c r="F6358" s="22" t="inlineStr"/>
      <c r="G6358" s="23" t="n">
        <f>SUM(G6357:G6357)</f>
        <v>912.15</v>
      </c>
    </row>
    <row r="6359" customHeight="1" ht="15">
      <c r="A6359" s="16" t="inlineStr">
        <is>
          <r>
            <t xml:space="preserve">Mão de Obra</t>
          </r>
        </is>
      </c>
      <c r="B6359" s="16" t="inlineStr"/>
      <c r="C6359" s="17" t="inlineStr">
        <is>
          <r>
            <t xml:space="preserve">FONTE</t>
          </r>
        </is>
      </c>
      <c r="D6359" s="17" t="inlineStr">
        <is>
          <r>
            <t xml:space="preserve">UNID</t>
          </r>
        </is>
      </c>
      <c r="E6359" s="17" t="inlineStr">
        <is>
          <r>
            <t xml:space="preserve">COEFICIENTE</t>
          </r>
        </is>
      </c>
      <c r="F6359" s="17" t="inlineStr">
        <is>
          <r>
            <t xml:space="preserve">PREÇO UNITÁRIO</t>
          </r>
        </is>
      </c>
      <c r="G6359" s="17" t="inlineStr">
        <is>
          <r>
            <t xml:space="preserve">TOTAL</t>
          </r>
        </is>
      </c>
    </row>
    <row r="6360" customHeight="1" ht="29">
      <c r="A6360" s="18" t="inlineStr">
        <is>
          <r>
            <t xml:space="preserve">B.01.000.010116</t>
          </r>
        </is>
      </c>
      <c r="B6360" s="19" t="inlineStr">
        <is>
          <r>
            <t xml:space="preserve">Ajudante eletricista</t>
          </r>
        </is>
      </c>
      <c r="C6360" s="18" t="inlineStr">
        <is>
          <r>
            <t xml:space="preserve">SP Obras</t>
          </r>
        </is>
      </c>
      <c r="D6360" s="18" t="inlineStr">
        <is>
          <r>
            <t xml:space="preserve">H</t>
          </r>
        </is>
      </c>
      <c r="E6360" s="20" t="n">
        <v>0.2</v>
      </c>
      <c r="F6360" s="21" t="n">
        <v>20.4363</v>
      </c>
      <c r="G6360" s="21" t="n">
        <f>ROUND(ROUND(E6360,4)*F6360,2)</f>
        <v>4.09</v>
      </c>
    </row>
    <row r="6361" customHeight="1" ht="29">
      <c r="A6361" s="18" t="inlineStr">
        <is>
          <r>
            <t xml:space="preserve">B.01.000.010115</t>
          </r>
        </is>
      </c>
      <c r="B6361" s="19" t="inlineStr">
        <is>
          <r>
            <t xml:space="preserve">Eletricista</t>
          </r>
        </is>
      </c>
      <c r="C6361" s="18" t="inlineStr">
        <is>
          <r>
            <t xml:space="preserve">SP Obras</t>
          </r>
        </is>
      </c>
      <c r="D6361" s="18" t="inlineStr">
        <is>
          <r>
            <t xml:space="preserve">H</t>
          </r>
        </is>
      </c>
      <c r="E6361" s="20" t="n">
        <v>0.2</v>
      </c>
      <c r="F6361" s="21" t="n">
        <v>29.8021</v>
      </c>
      <c r="G6361" s="21" t="n">
        <f>ROUND(ROUND(E6361,4)*F6361,2)</f>
        <v>5.96</v>
      </c>
    </row>
    <row r="6362" customHeight="1" ht="15">
      <c r="A6362" s="2" t="inlineStr"/>
      <c r="B6362" s="2" t="inlineStr"/>
      <c r="C6362" s="2" t="inlineStr"/>
      <c r="D6362" s="2" t="inlineStr"/>
      <c r="E6362" s="22" t="inlineStr">
        <is>
          <r>
            <t xml:space="preserve">TOTAL Mão de Obra:</t>
          </r>
        </is>
      </c>
      <c r="F6362" s="22" t="inlineStr"/>
      <c r="G6362" s="23" t="n">
        <f>SUM(G6360:G6361)</f>
        <v>10.05</v>
      </c>
    </row>
    <row r="6363" customHeight="1" ht="15">
      <c r="A6363" s="2" t="inlineStr"/>
      <c r="B6363" s="2" t="inlineStr"/>
      <c r="C6363" s="2" t="inlineStr"/>
      <c r="D6363" s="2" t="inlineStr"/>
      <c r="E6363" s="24" t="inlineStr">
        <is>
          <r>
            <t xml:space="preserve">VALOR:</t>
          </r>
        </is>
      </c>
      <c r="F6363" s="24" t="inlineStr"/>
      <c r="G6363" s="25" t="n">
        <f>ROUND(SUM(G6358,G6362),2)</f>
        <v>922.2</v>
      </c>
    </row>
    <row r="6364" customHeight="1" ht="10">
      <c r="A6364" s="2" t="inlineStr"/>
      <c r="B6364" s="2" t="inlineStr"/>
      <c r="C6364" s="2" t="inlineStr"/>
      <c r="D6364" s="2" t="inlineStr"/>
      <c r="E6364" s="14" t="inlineStr"/>
      <c r="F6364" s="14" t="inlineStr"/>
      <c r="G6364" s="14" t="inlineStr"/>
    </row>
    <row r="6365" customHeight="1" ht="20">
      <c r="A6365" s="15" t="inlineStr">
        <is>
          <r>
            <t xml:space="preserve">6.1.11. ​37.24.032​ Supressor de surto monofásico, corrente nominal 20 kA, Imax. de surto 50 até 80 kA​ (UN)</t>
          </r>
        </is>
      </c>
      <c r="B6365" s="15" t="inlineStr"/>
      <c r="C6365" s="15" t="inlineStr"/>
      <c r="D6365" s="15" t="inlineStr"/>
      <c r="E6365" s="15" t="inlineStr"/>
      <c r="F6365" s="15" t="inlineStr"/>
      <c r="G6365" s="15" t="inlineStr"/>
    </row>
    <row r="6366" customHeight="1" ht="15">
      <c r="A6366" s="16" t="inlineStr">
        <is>
          <r>
            <t xml:space="preserve">Material</t>
          </r>
        </is>
      </c>
      <c r="B6366" s="16" t="inlineStr"/>
      <c r="C6366" s="17" t="inlineStr">
        <is>
          <r>
            <t xml:space="preserve">FONTE</t>
          </r>
        </is>
      </c>
      <c r="D6366" s="17" t="inlineStr">
        <is>
          <r>
            <t xml:space="preserve">UNID</t>
          </r>
        </is>
      </c>
      <c r="E6366" s="17" t="inlineStr">
        <is>
          <r>
            <t xml:space="preserve">COEFICIENTE</t>
          </r>
        </is>
      </c>
      <c r="F6366" s="17" t="inlineStr">
        <is>
          <r>
            <t xml:space="preserve">PREÇO UNITÁRIO</t>
          </r>
        </is>
      </c>
      <c r="G6366" s="17" t="inlineStr">
        <is>
          <r>
            <t xml:space="preserve">TOTAL</t>
          </r>
        </is>
      </c>
    </row>
    <row r="6367" customHeight="1" ht="29">
      <c r="A6367" s="18" t="inlineStr">
        <is>
          <r>
            <t xml:space="preserve">P.12.000.049754</t>
          </r>
        </is>
      </c>
      <c r="B6367" s="19" t="inlineStr">
        <is>
          <r>
            <t xml:space="preserve">Supressor de surto monofásico, In 20 KA, Imax. de surto de 50 até 80 KA; ref. Spw275-60 da Weg, VCl-Slim 60KA da Clamper, LK385 da Lukma ou equivalente</t>
          </r>
        </is>
      </c>
      <c r="C6367" s="18" t="inlineStr">
        <is>
          <r>
            <t xml:space="preserve">SP Obras</t>
          </r>
        </is>
      </c>
      <c r="D6367" s="18" t="inlineStr">
        <is>
          <r>
            <t xml:space="preserve">UN</t>
          </r>
        </is>
      </c>
      <c r="E6367" s="20" t="n">
        <v>1.0</v>
      </c>
      <c r="F6367" s="21" t="n">
        <v>134.07</v>
      </c>
      <c r="G6367" s="21" t="n">
        <f>ROUND(ROUND(E6367,4)*F6367,2)</f>
        <v>134.07</v>
      </c>
    </row>
    <row r="6368" customHeight="1" ht="15">
      <c r="A6368" s="2" t="inlineStr"/>
      <c r="B6368" s="2" t="inlineStr"/>
      <c r="C6368" s="2" t="inlineStr"/>
      <c r="D6368" s="2" t="inlineStr"/>
      <c r="E6368" s="22" t="inlineStr">
        <is>
          <r>
            <t xml:space="preserve">TOTAL Material:</t>
          </r>
        </is>
      </c>
      <c r="F6368" s="22" t="inlineStr"/>
      <c r="G6368" s="23" t="n">
        <f>SUM(G6367:G6367)</f>
        <v>134.07</v>
      </c>
    </row>
    <row r="6369" customHeight="1" ht="15">
      <c r="A6369" s="16" t="inlineStr">
        <is>
          <r>
            <t xml:space="preserve">Mão de Obra</t>
          </r>
        </is>
      </c>
      <c r="B6369" s="16" t="inlineStr"/>
      <c r="C6369" s="17" t="inlineStr">
        <is>
          <r>
            <t xml:space="preserve">FONTE</t>
          </r>
        </is>
      </c>
      <c r="D6369" s="17" t="inlineStr">
        <is>
          <r>
            <t xml:space="preserve">UNID</t>
          </r>
        </is>
      </c>
      <c r="E6369" s="17" t="inlineStr">
        <is>
          <r>
            <t xml:space="preserve">COEFICIENTE</t>
          </r>
        </is>
      </c>
      <c r="F6369" s="17" t="inlineStr">
        <is>
          <r>
            <t xml:space="preserve">PREÇO UNITÁRIO</t>
          </r>
        </is>
      </c>
      <c r="G6369" s="17" t="inlineStr">
        <is>
          <r>
            <t xml:space="preserve">TOTAL</t>
          </r>
        </is>
      </c>
    </row>
    <row r="6370" customHeight="1" ht="29">
      <c r="A6370" s="18" t="inlineStr">
        <is>
          <r>
            <t xml:space="preserve">B.01.000.010116</t>
          </r>
        </is>
      </c>
      <c r="B6370" s="19" t="inlineStr">
        <is>
          <r>
            <t xml:space="preserve">Ajudante eletricista</t>
          </r>
        </is>
      </c>
      <c r="C6370" s="18" t="inlineStr">
        <is>
          <r>
            <t xml:space="preserve">SP Obras</t>
          </r>
        </is>
      </c>
      <c r="D6370" s="18" t="inlineStr">
        <is>
          <r>
            <t xml:space="preserve">H</t>
          </r>
        </is>
      </c>
      <c r="E6370" s="20" t="n">
        <v>0.3333</v>
      </c>
      <c r="F6370" s="21" t="n">
        <v>20.4363</v>
      </c>
      <c r="G6370" s="21" t="n">
        <f>ROUND(ROUND(E6370,4)*F6370,2)</f>
        <v>6.81</v>
      </c>
    </row>
    <row r="6371" customHeight="1" ht="29">
      <c r="A6371" s="18" t="inlineStr">
        <is>
          <r>
            <t xml:space="preserve">B.01.000.010117</t>
          </r>
        </is>
      </c>
      <c r="B6371" s="19" t="inlineStr">
        <is>
          <r>
            <t xml:space="preserve">Eletrotécnico montador</t>
          </r>
        </is>
      </c>
      <c r="C6371" s="18" t="inlineStr">
        <is>
          <r>
            <t xml:space="preserve">SP Obras</t>
          </r>
        </is>
      </c>
      <c r="D6371" s="18" t="inlineStr">
        <is>
          <r>
            <t xml:space="preserve">H</t>
          </r>
        </is>
      </c>
      <c r="E6371" s="20" t="n">
        <v>0.3333</v>
      </c>
      <c r="F6371" s="21" t="n">
        <v>65.0265</v>
      </c>
      <c r="G6371" s="21" t="n">
        <f>ROUND(ROUND(E6371,4)*F6371,2)</f>
        <v>21.67</v>
      </c>
    </row>
    <row r="6372" customHeight="1" ht="15">
      <c r="A6372" s="2" t="inlineStr"/>
      <c r="B6372" s="2" t="inlineStr"/>
      <c r="C6372" s="2" t="inlineStr"/>
      <c r="D6372" s="2" t="inlineStr"/>
      <c r="E6372" s="22" t="inlineStr">
        <is>
          <r>
            <t xml:space="preserve">TOTAL Mão de Obra:</t>
          </r>
        </is>
      </c>
      <c r="F6372" s="22" t="inlineStr"/>
      <c r="G6372" s="23" t="n">
        <f>SUM(G6370:G6371)</f>
        <v>28.48</v>
      </c>
    </row>
    <row r="6373" customHeight="1" ht="15">
      <c r="A6373" s="2" t="inlineStr"/>
      <c r="B6373" s="2" t="inlineStr"/>
      <c r="C6373" s="2" t="inlineStr"/>
      <c r="D6373" s="2" t="inlineStr"/>
      <c r="E6373" s="24" t="inlineStr">
        <is>
          <r>
            <t xml:space="preserve">VALOR:</t>
          </r>
        </is>
      </c>
      <c r="F6373" s="24" t="inlineStr"/>
      <c r="G6373" s="25" t="n">
        <f>ROUND(SUM(G6368,G6372),2)</f>
        <v>162.55</v>
      </c>
    </row>
    <row r="6374" customHeight="1" ht="10">
      <c r="A6374" s="2" t="inlineStr"/>
      <c r="B6374" s="2" t="inlineStr"/>
      <c r="C6374" s="2" t="inlineStr"/>
      <c r="D6374" s="2" t="inlineStr"/>
      <c r="E6374" s="14" t="inlineStr"/>
      <c r="F6374" s="14" t="inlineStr"/>
      <c r="G6374" s="14" t="inlineStr"/>
    </row>
    <row r="6375" customHeight="1" ht="20">
      <c r="A6375" s="15" t="inlineStr">
        <is>
          <r>
            <t xml:space="preserve">6.1.12. ​37.25.110​ Disjuntor em caixa moldada tripolar, térmico e magnético fixos, tensão de isolamento 415/690V, de 175A a 250A​ (UN)</t>
          </r>
        </is>
      </c>
      <c r="B6375" s="15" t="inlineStr"/>
      <c r="C6375" s="15" t="inlineStr"/>
      <c r="D6375" s="15" t="inlineStr"/>
      <c r="E6375" s="15" t="inlineStr"/>
      <c r="F6375" s="15" t="inlineStr"/>
      <c r="G6375" s="15" t="inlineStr"/>
    </row>
    <row r="6376" customHeight="1" ht="15">
      <c r="A6376" s="16" t="inlineStr">
        <is>
          <r>
            <t xml:space="preserve">Material</t>
          </r>
        </is>
      </c>
      <c r="B6376" s="16" t="inlineStr"/>
      <c r="C6376" s="17" t="inlineStr">
        <is>
          <r>
            <t xml:space="preserve">FONTE</t>
          </r>
        </is>
      </c>
      <c r="D6376" s="17" t="inlineStr">
        <is>
          <r>
            <t xml:space="preserve">UNID</t>
          </r>
        </is>
      </c>
      <c r="E6376" s="17" t="inlineStr">
        <is>
          <r>
            <t xml:space="preserve">COEFICIENTE</t>
          </r>
        </is>
      </c>
      <c r="F6376" s="17" t="inlineStr">
        <is>
          <r>
            <t xml:space="preserve">PREÇO UNITÁRIO</t>
          </r>
        </is>
      </c>
      <c r="G6376" s="17" t="inlineStr">
        <is>
          <r>
            <t xml:space="preserve">TOTAL</t>
          </r>
        </is>
      </c>
    </row>
    <row r="6377" customHeight="1" ht="29">
      <c r="A6377" s="18" t="inlineStr">
        <is>
          <r>
            <t xml:space="preserve">P.26.000.044057</t>
          </r>
        </is>
      </c>
      <c r="B6377" s="19" t="inlineStr">
        <is>
          <r>
            <t xml:space="preserve">Disjuntor em caixa moldada tripolar termomagnético fixo de 415 V, de 175 A até 250 A, ref. THQD 34175/34200/34225 e 34250 da GE ou equivalente</t>
          </r>
        </is>
      </c>
      <c r="C6377" s="18" t="inlineStr">
        <is>
          <r>
            <t xml:space="preserve">SP Obras</t>
          </r>
        </is>
      </c>
      <c r="D6377" s="18" t="inlineStr">
        <is>
          <r>
            <t xml:space="preserve">UN</t>
          </r>
        </is>
      </c>
      <c r="E6377" s="20" t="n">
        <v>1.0</v>
      </c>
      <c r="F6377" s="21" t="n">
        <v>422.74</v>
      </c>
      <c r="G6377" s="21" t="n">
        <f>ROUND(ROUND(E6377,4)*F6377,2)</f>
        <v>422.74</v>
      </c>
    </row>
    <row r="6378" customHeight="1" ht="15">
      <c r="A6378" s="2" t="inlineStr"/>
      <c r="B6378" s="2" t="inlineStr"/>
      <c r="C6378" s="2" t="inlineStr"/>
      <c r="D6378" s="2" t="inlineStr"/>
      <c r="E6378" s="22" t="inlineStr">
        <is>
          <r>
            <t xml:space="preserve">TOTAL Material:</t>
          </r>
        </is>
      </c>
      <c r="F6378" s="22" t="inlineStr"/>
      <c r="G6378" s="23" t="n">
        <f>SUM(G6377:G6377)</f>
        <v>422.74</v>
      </c>
    </row>
    <row r="6379" customHeight="1" ht="15">
      <c r="A6379" s="16" t="inlineStr">
        <is>
          <r>
            <t xml:space="preserve">Mão de Obra</t>
          </r>
        </is>
      </c>
      <c r="B6379" s="16" t="inlineStr"/>
      <c r="C6379" s="17" t="inlineStr">
        <is>
          <r>
            <t xml:space="preserve">FONTE</t>
          </r>
        </is>
      </c>
      <c r="D6379" s="17" t="inlineStr">
        <is>
          <r>
            <t xml:space="preserve">UNID</t>
          </r>
        </is>
      </c>
      <c r="E6379" s="17" t="inlineStr">
        <is>
          <r>
            <t xml:space="preserve">COEFICIENTE</t>
          </r>
        </is>
      </c>
      <c r="F6379" s="17" t="inlineStr">
        <is>
          <r>
            <t xml:space="preserve">PREÇO UNITÁRIO</t>
          </r>
        </is>
      </c>
      <c r="G6379" s="17" t="inlineStr">
        <is>
          <r>
            <t xml:space="preserve">TOTAL</t>
          </r>
        </is>
      </c>
    </row>
    <row r="6380" customHeight="1" ht="29">
      <c r="A6380" s="18" t="inlineStr">
        <is>
          <r>
            <t xml:space="preserve">B.01.000.010116</t>
          </r>
        </is>
      </c>
      <c r="B6380" s="19" t="inlineStr">
        <is>
          <r>
            <t xml:space="preserve">Ajudante eletricista</t>
          </r>
        </is>
      </c>
      <c r="C6380" s="18" t="inlineStr">
        <is>
          <r>
            <t xml:space="preserve">SP Obras</t>
          </r>
        </is>
      </c>
      <c r="D6380" s="18" t="inlineStr">
        <is>
          <r>
            <t xml:space="preserve">H</t>
          </r>
        </is>
      </c>
      <c r="E6380" s="20" t="n">
        <v>1.0</v>
      </c>
      <c r="F6380" s="21" t="n">
        <v>20.4363</v>
      </c>
      <c r="G6380" s="21" t="n">
        <f>ROUND(ROUND(E6380,4)*F6380,2)</f>
        <v>20.44</v>
      </c>
    </row>
    <row r="6381" customHeight="1" ht="29">
      <c r="A6381" s="18" t="inlineStr">
        <is>
          <r>
            <t xml:space="preserve">B.01.000.010115</t>
          </r>
        </is>
      </c>
      <c r="B6381" s="19" t="inlineStr">
        <is>
          <r>
            <t xml:space="preserve">Eletricista</t>
          </r>
        </is>
      </c>
      <c r="C6381" s="18" t="inlineStr">
        <is>
          <r>
            <t xml:space="preserve">SP Obras</t>
          </r>
        </is>
      </c>
      <c r="D6381" s="18" t="inlineStr">
        <is>
          <r>
            <t xml:space="preserve">H</t>
          </r>
        </is>
      </c>
      <c r="E6381" s="20" t="n">
        <v>1.0</v>
      </c>
      <c r="F6381" s="21" t="n">
        <v>29.8021</v>
      </c>
      <c r="G6381" s="21" t="n">
        <f>ROUND(ROUND(E6381,4)*F6381,2)</f>
        <v>29.8</v>
      </c>
    </row>
    <row r="6382" customHeight="1" ht="29">
      <c r="A6382" s="18" t="inlineStr">
        <is>
          <r>
            <t xml:space="preserve">B.01.000.010117</t>
          </r>
        </is>
      </c>
      <c r="B6382" s="19" t="inlineStr">
        <is>
          <r>
            <t xml:space="preserve">Eletrotécnico montador</t>
          </r>
        </is>
      </c>
      <c r="C6382" s="18" t="inlineStr">
        <is>
          <r>
            <t xml:space="preserve">SP Obras</t>
          </r>
        </is>
      </c>
      <c r="D6382" s="18" t="inlineStr">
        <is>
          <r>
            <t xml:space="preserve">H</t>
          </r>
        </is>
      </c>
      <c r="E6382" s="20" t="n">
        <v>0.5</v>
      </c>
      <c r="F6382" s="21" t="n">
        <v>65.0265</v>
      </c>
      <c r="G6382" s="21" t="n">
        <f>ROUND(ROUND(E6382,4)*F6382,2)</f>
        <v>32.51</v>
      </c>
    </row>
    <row r="6383" customHeight="1" ht="15">
      <c r="A6383" s="2" t="inlineStr"/>
      <c r="B6383" s="2" t="inlineStr"/>
      <c r="C6383" s="2" t="inlineStr"/>
      <c r="D6383" s="2" t="inlineStr"/>
      <c r="E6383" s="22" t="inlineStr">
        <is>
          <r>
            <t xml:space="preserve">TOTAL Mão de Obra:</t>
          </r>
        </is>
      </c>
      <c r="F6383" s="22" t="inlineStr"/>
      <c r="G6383" s="23" t="n">
        <f>SUM(G6380:G6382)</f>
        <v>82.75</v>
      </c>
    </row>
    <row r="6384" customHeight="1" ht="15">
      <c r="A6384" s="2" t="inlineStr"/>
      <c r="B6384" s="2" t="inlineStr"/>
      <c r="C6384" s="2" t="inlineStr"/>
      <c r="D6384" s="2" t="inlineStr"/>
      <c r="E6384" s="24" t="inlineStr">
        <is>
          <r>
            <t xml:space="preserve">VALOR:</t>
          </r>
        </is>
      </c>
      <c r="F6384" s="24" t="inlineStr"/>
      <c r="G6384" s="25" t="n">
        <f>ROUND(SUM(G6378,G6383),2)</f>
        <v>505.5</v>
      </c>
    </row>
    <row r="6385" customHeight="1" ht="10">
      <c r="A6385" s="2" t="inlineStr"/>
      <c r="B6385" s="2" t="inlineStr"/>
      <c r="C6385" s="2" t="inlineStr"/>
      <c r="D6385" s="2" t="inlineStr"/>
      <c r="E6385" s="14" t="inlineStr"/>
      <c r="F6385" s="14" t="inlineStr"/>
      <c r="G6385" s="14" t="inlineStr"/>
    </row>
    <row r="6386" customHeight="1" ht="20">
      <c r="A6386" s="15" t="inlineStr">
        <is>
          <r>
            <t xml:space="preserve">6.1.13. ​38.04.040​ Eletroduto galvanizado conforme NBR13057 - 3/4´ com acessórios​ (M)</t>
          </r>
        </is>
      </c>
      <c r="B6386" s="15" t="inlineStr"/>
      <c r="C6386" s="15" t="inlineStr"/>
      <c r="D6386" s="15" t="inlineStr"/>
      <c r="E6386" s="15" t="inlineStr"/>
      <c r="F6386" s="15" t="inlineStr"/>
      <c r="G6386" s="15" t="inlineStr"/>
    </row>
    <row r="6387" customHeight="1" ht="15">
      <c r="A6387" s="16" t="inlineStr">
        <is>
          <r>
            <t xml:space="preserve">Material</t>
          </r>
        </is>
      </c>
      <c r="B6387" s="16" t="inlineStr"/>
      <c r="C6387" s="17" t="inlineStr">
        <is>
          <r>
            <t xml:space="preserve">FONTE</t>
          </r>
        </is>
      </c>
      <c r="D6387" s="17" t="inlineStr">
        <is>
          <r>
            <t xml:space="preserve">UNID</t>
          </r>
        </is>
      </c>
      <c r="E6387" s="17" t="inlineStr">
        <is>
          <r>
            <t xml:space="preserve">COEFICIENTE</t>
          </r>
        </is>
      </c>
      <c r="F6387" s="17" t="inlineStr">
        <is>
          <r>
            <t xml:space="preserve">PREÇO UNITÁRIO</t>
          </r>
        </is>
      </c>
      <c r="G6387" s="17" t="inlineStr">
        <is>
          <r>
            <t xml:space="preserve">TOTAL</t>
          </r>
        </is>
      </c>
    </row>
    <row r="6388" customHeight="1" ht="29">
      <c r="A6388" s="18" t="inlineStr">
        <is>
          <r>
            <t xml:space="preserve">P.04.000.042171</t>
          </r>
        </is>
      </c>
      <c r="B6388" s="19" t="inlineStr">
        <is>
          <r>
            <t xml:space="preserve">Eletroduto com costura galvanizado eletroliticamente, DN = 3/4´ - NBR13057</t>
          </r>
        </is>
      </c>
      <c r="C6388" s="18" t="inlineStr">
        <is>
          <r>
            <t xml:space="preserve">SP Obras</t>
          </r>
        </is>
      </c>
      <c r="D6388" s="18" t="inlineStr">
        <is>
          <r>
            <t xml:space="preserve">M</t>
          </r>
        </is>
      </c>
      <c r="E6388" s="20" t="n">
        <v>1.05</v>
      </c>
      <c r="F6388" s="21" t="n">
        <v>13.37</v>
      </c>
      <c r="G6388" s="21" t="n">
        <f>ROUND(ROUND(E6388,4)*F6388,2)</f>
        <v>14.04</v>
      </c>
    </row>
    <row r="6389" customHeight="1" ht="15">
      <c r="A6389" s="2" t="inlineStr"/>
      <c r="B6389" s="2" t="inlineStr"/>
      <c r="C6389" s="2" t="inlineStr"/>
      <c r="D6389" s="2" t="inlineStr"/>
      <c r="E6389" s="22" t="inlineStr">
        <is>
          <r>
            <t xml:space="preserve">TOTAL Material:</t>
          </r>
        </is>
      </c>
      <c r="F6389" s="22" t="inlineStr"/>
      <c r="G6389" s="23" t="n">
        <f>SUM(G6388:G6388)</f>
        <v>14.04</v>
      </c>
    </row>
    <row r="6390" customHeight="1" ht="15">
      <c r="A6390" s="16" t="inlineStr">
        <is>
          <r>
            <t xml:space="preserve">Mão de Obra</t>
          </r>
        </is>
      </c>
      <c r="B6390" s="16" t="inlineStr"/>
      <c r="C6390" s="17" t="inlineStr">
        <is>
          <r>
            <t xml:space="preserve">FONTE</t>
          </r>
        </is>
      </c>
      <c r="D6390" s="17" t="inlineStr">
        <is>
          <r>
            <t xml:space="preserve">UNID</t>
          </r>
        </is>
      </c>
      <c r="E6390" s="17" t="inlineStr">
        <is>
          <r>
            <t xml:space="preserve">COEFICIENTE</t>
          </r>
        </is>
      </c>
      <c r="F6390" s="17" t="inlineStr">
        <is>
          <r>
            <t xml:space="preserve">PREÇO UNITÁRIO</t>
          </r>
        </is>
      </c>
      <c r="G6390" s="17" t="inlineStr">
        <is>
          <r>
            <t xml:space="preserve">TOTAL</t>
          </r>
        </is>
      </c>
    </row>
    <row r="6391" customHeight="1" ht="29">
      <c r="A6391" s="18" t="inlineStr">
        <is>
          <r>
            <t xml:space="preserve">B.01.000.010116</t>
          </r>
        </is>
      </c>
      <c r="B6391" s="19" t="inlineStr">
        <is>
          <r>
            <t xml:space="preserve">Ajudante eletricista</t>
          </r>
        </is>
      </c>
      <c r="C6391" s="18" t="inlineStr">
        <is>
          <r>
            <t xml:space="preserve">SP Obras</t>
          </r>
        </is>
      </c>
      <c r="D6391" s="18" t="inlineStr">
        <is>
          <r>
            <t xml:space="preserve">H</t>
          </r>
        </is>
      </c>
      <c r="E6391" s="20" t="n">
        <v>0.6</v>
      </c>
      <c r="F6391" s="21" t="n">
        <v>20.4363</v>
      </c>
      <c r="G6391" s="21" t="n">
        <f>ROUND(ROUND(E6391,4)*F6391,2)</f>
        <v>12.26</v>
      </c>
    </row>
    <row r="6392" customHeight="1" ht="29">
      <c r="A6392" s="18" t="inlineStr">
        <is>
          <r>
            <t xml:space="preserve">B.01.000.010115</t>
          </r>
        </is>
      </c>
      <c r="B6392" s="19" t="inlineStr">
        <is>
          <r>
            <t xml:space="preserve">Eletricista</t>
          </r>
        </is>
      </c>
      <c r="C6392" s="18" t="inlineStr">
        <is>
          <r>
            <t xml:space="preserve">SP Obras</t>
          </r>
        </is>
      </c>
      <c r="D6392" s="18" t="inlineStr">
        <is>
          <r>
            <t xml:space="preserve">H</t>
          </r>
        </is>
      </c>
      <c r="E6392" s="20" t="n">
        <v>0.6</v>
      </c>
      <c r="F6392" s="21" t="n">
        <v>29.8021</v>
      </c>
      <c r="G6392" s="21" t="n">
        <f>ROUND(ROUND(E6392,4)*F6392,2)</f>
        <v>17.88</v>
      </c>
    </row>
    <row r="6393" customHeight="1" ht="15">
      <c r="A6393" s="2" t="inlineStr"/>
      <c r="B6393" s="2" t="inlineStr"/>
      <c r="C6393" s="2" t="inlineStr"/>
      <c r="D6393" s="2" t="inlineStr"/>
      <c r="E6393" s="22" t="inlineStr">
        <is>
          <r>
            <t xml:space="preserve">TOTAL Mão de Obra:</t>
          </r>
        </is>
      </c>
      <c r="F6393" s="22" t="inlineStr"/>
      <c r="G6393" s="23" t="n">
        <f>SUM(G6391:G6392)</f>
        <v>30.14</v>
      </c>
    </row>
    <row r="6394" customHeight="1" ht="15">
      <c r="A6394" s="2" t="inlineStr"/>
      <c r="B6394" s="2" t="inlineStr"/>
      <c r="C6394" s="2" t="inlineStr"/>
      <c r="D6394" s="2" t="inlineStr"/>
      <c r="E6394" s="24" t="inlineStr">
        <is>
          <r>
            <t xml:space="preserve">VALOR:</t>
          </r>
        </is>
      </c>
      <c r="F6394" s="24" t="inlineStr"/>
      <c r="G6394" s="25" t="n">
        <f>ROUND(SUM(G6389,G6393),2)</f>
        <v>44.18</v>
      </c>
    </row>
    <row r="6395" customHeight="1" ht="10">
      <c r="A6395" s="2" t="inlineStr"/>
      <c r="B6395" s="2" t="inlineStr"/>
      <c r="C6395" s="2" t="inlineStr"/>
      <c r="D6395" s="2" t="inlineStr"/>
      <c r="E6395" s="14" t="inlineStr"/>
      <c r="F6395" s="14" t="inlineStr"/>
      <c r="G6395" s="14" t="inlineStr"/>
    </row>
    <row r="6396" customHeight="1" ht="20">
      <c r="A6396" s="15" t="inlineStr">
        <is>
          <r>
            <t xml:space="preserve">6.1.14. ​38.07.050​ Tampa de pressão para perfilado de 38 x 38 mm​ (M)</t>
          </r>
        </is>
      </c>
      <c r="B6396" s="15" t="inlineStr"/>
      <c r="C6396" s="15" t="inlineStr"/>
      <c r="D6396" s="15" t="inlineStr"/>
      <c r="E6396" s="15" t="inlineStr"/>
      <c r="F6396" s="15" t="inlineStr"/>
      <c r="G6396" s="15" t="inlineStr"/>
    </row>
    <row r="6397" customHeight="1" ht="15">
      <c r="A6397" s="16" t="inlineStr">
        <is>
          <r>
            <t xml:space="preserve">Material</t>
          </r>
        </is>
      </c>
      <c r="B6397" s="16" t="inlineStr"/>
      <c r="C6397" s="17" t="inlineStr">
        <is>
          <r>
            <t xml:space="preserve">FONTE</t>
          </r>
        </is>
      </c>
      <c r="D6397" s="17" t="inlineStr">
        <is>
          <r>
            <t xml:space="preserve">UNID</t>
          </r>
        </is>
      </c>
      <c r="E6397" s="17" t="inlineStr">
        <is>
          <r>
            <t xml:space="preserve">COEFICIENTE</t>
          </r>
        </is>
      </c>
      <c r="F6397" s="17" t="inlineStr">
        <is>
          <r>
            <t xml:space="preserve">PREÇO UNITÁRIO</t>
          </r>
        </is>
      </c>
      <c r="G6397" s="17" t="inlineStr">
        <is>
          <r>
            <t xml:space="preserve">TOTAL</t>
          </r>
        </is>
      </c>
    </row>
    <row r="6398" customHeight="1" ht="29">
      <c r="A6398" s="18" t="inlineStr">
        <is>
          <r>
            <t xml:space="preserve">P.04.000.049472</t>
          </r>
        </is>
      </c>
      <c r="B6398" s="19" t="inlineStr">
        <is>
          <r>
            <t xml:space="preserve">Tampa pressão para perfilado perfurado de 38 x 38 mm em chapa pré-zincada</t>
          </r>
        </is>
      </c>
      <c r="C6398" s="18" t="inlineStr">
        <is>
          <r>
            <t xml:space="preserve">SP Obras</t>
          </r>
        </is>
      </c>
      <c r="D6398" s="18" t="inlineStr">
        <is>
          <r>
            <t xml:space="preserve">M</t>
          </r>
        </is>
      </c>
      <c r="E6398" s="20" t="n">
        <v>1.0</v>
      </c>
      <c r="F6398" s="21" t="n">
        <v>7.31</v>
      </c>
      <c r="G6398" s="21" t="n">
        <f>ROUND(ROUND(E6398,4)*F6398,2)</f>
        <v>7.31</v>
      </c>
    </row>
    <row r="6399" customHeight="1" ht="15">
      <c r="A6399" s="2" t="inlineStr"/>
      <c r="B6399" s="2" t="inlineStr"/>
      <c r="C6399" s="2" t="inlineStr"/>
      <c r="D6399" s="2" t="inlineStr"/>
      <c r="E6399" s="22" t="inlineStr">
        <is>
          <r>
            <t xml:space="preserve">TOTAL Material:</t>
          </r>
        </is>
      </c>
      <c r="F6399" s="22" t="inlineStr"/>
      <c r="G6399" s="23" t="n">
        <f>SUM(G6398:G6398)</f>
        <v>7.31</v>
      </c>
    </row>
    <row r="6400" customHeight="1" ht="15">
      <c r="A6400" s="16" t="inlineStr">
        <is>
          <r>
            <t xml:space="preserve">Mão de Obra</t>
          </r>
        </is>
      </c>
      <c r="B6400" s="16" t="inlineStr"/>
      <c r="C6400" s="17" t="inlineStr">
        <is>
          <r>
            <t xml:space="preserve">FONTE</t>
          </r>
        </is>
      </c>
      <c r="D6400" s="17" t="inlineStr">
        <is>
          <r>
            <t xml:space="preserve">UNID</t>
          </r>
        </is>
      </c>
      <c r="E6400" s="17" t="inlineStr">
        <is>
          <r>
            <t xml:space="preserve">COEFICIENTE</t>
          </r>
        </is>
      </c>
      <c r="F6400" s="17" t="inlineStr">
        <is>
          <r>
            <t xml:space="preserve">PREÇO UNITÁRIO</t>
          </r>
        </is>
      </c>
      <c r="G6400" s="17" t="inlineStr">
        <is>
          <r>
            <t xml:space="preserve">TOTAL</t>
          </r>
        </is>
      </c>
    </row>
    <row r="6401" customHeight="1" ht="29">
      <c r="A6401" s="18" t="inlineStr">
        <is>
          <r>
            <t xml:space="preserve">B.01.000.010116</t>
          </r>
        </is>
      </c>
      <c r="B6401" s="19" t="inlineStr">
        <is>
          <r>
            <t xml:space="preserve">Ajudante eletricista</t>
          </r>
        </is>
      </c>
      <c r="C6401" s="18" t="inlineStr">
        <is>
          <r>
            <t xml:space="preserve">SP Obras</t>
          </r>
        </is>
      </c>
      <c r="D6401" s="18" t="inlineStr">
        <is>
          <r>
            <t xml:space="preserve">H</t>
          </r>
        </is>
      </c>
      <c r="E6401" s="20" t="n">
        <v>0.05</v>
      </c>
      <c r="F6401" s="21" t="n">
        <v>20.4363</v>
      </c>
      <c r="G6401" s="21" t="n">
        <f>ROUND(ROUND(E6401,4)*F6401,2)</f>
        <v>1.02</v>
      </c>
    </row>
    <row r="6402" customHeight="1" ht="29">
      <c r="A6402" s="18" t="inlineStr">
        <is>
          <r>
            <t xml:space="preserve">B.01.000.010115</t>
          </r>
        </is>
      </c>
      <c r="B6402" s="19" t="inlineStr">
        <is>
          <r>
            <t xml:space="preserve">Eletricista</t>
          </r>
        </is>
      </c>
      <c r="C6402" s="18" t="inlineStr">
        <is>
          <r>
            <t xml:space="preserve">SP Obras</t>
          </r>
        </is>
      </c>
      <c r="D6402" s="18" t="inlineStr">
        <is>
          <r>
            <t xml:space="preserve">H</t>
          </r>
        </is>
      </c>
      <c r="E6402" s="20" t="n">
        <v>0.05</v>
      </c>
      <c r="F6402" s="21" t="n">
        <v>29.8021</v>
      </c>
      <c r="G6402" s="21" t="n">
        <f>ROUND(ROUND(E6402,4)*F6402,2)</f>
        <v>1.49</v>
      </c>
    </row>
    <row r="6403" customHeight="1" ht="15">
      <c r="A6403" s="2" t="inlineStr"/>
      <c r="B6403" s="2" t="inlineStr"/>
      <c r="C6403" s="2" t="inlineStr"/>
      <c r="D6403" s="2" t="inlineStr"/>
      <c r="E6403" s="22" t="inlineStr">
        <is>
          <r>
            <t xml:space="preserve">TOTAL Mão de Obra:</t>
          </r>
        </is>
      </c>
      <c r="F6403" s="22" t="inlineStr"/>
      <c r="G6403" s="23" t="n">
        <f>SUM(G6401:G6402)</f>
        <v>2.51</v>
      </c>
    </row>
    <row r="6404" customHeight="1" ht="15">
      <c r="A6404" s="2" t="inlineStr"/>
      <c r="B6404" s="2" t="inlineStr"/>
      <c r="C6404" s="2" t="inlineStr"/>
      <c r="D6404" s="2" t="inlineStr"/>
      <c r="E6404" s="24" t="inlineStr">
        <is>
          <r>
            <t xml:space="preserve">VALOR:</t>
          </r>
        </is>
      </c>
      <c r="F6404" s="24" t="inlineStr"/>
      <c r="G6404" s="25" t="n">
        <f>ROUND(SUM(G6399,G6403),2)</f>
        <v>9.82</v>
      </c>
    </row>
    <row r="6405" customHeight="1" ht="10">
      <c r="A6405" s="2" t="inlineStr"/>
      <c r="B6405" s="2" t="inlineStr"/>
      <c r="C6405" s="2" t="inlineStr"/>
      <c r="D6405" s="2" t="inlineStr"/>
      <c r="E6405" s="14" t="inlineStr"/>
      <c r="F6405" s="14" t="inlineStr"/>
      <c r="G6405" s="14" t="inlineStr"/>
    </row>
    <row r="6406" customHeight="1" ht="20">
      <c r="A6406" s="15" t="inlineStr">
        <is>
          <r>
            <t xml:space="preserve">6.1.15. ​38.07.130​ Saída lateral simples, diâmetro de 3/4´​ (UN)</t>
          </r>
        </is>
      </c>
      <c r="B6406" s="15" t="inlineStr"/>
      <c r="C6406" s="15" t="inlineStr"/>
      <c r="D6406" s="15" t="inlineStr"/>
      <c r="E6406" s="15" t="inlineStr"/>
      <c r="F6406" s="15" t="inlineStr"/>
      <c r="G6406" s="15" t="inlineStr"/>
    </row>
    <row r="6407" customHeight="1" ht="15">
      <c r="A6407" s="16" t="inlineStr">
        <is>
          <r>
            <t xml:space="preserve">Material</t>
          </r>
        </is>
      </c>
      <c r="B6407" s="16" t="inlineStr"/>
      <c r="C6407" s="17" t="inlineStr">
        <is>
          <r>
            <t xml:space="preserve">FONTE</t>
          </r>
        </is>
      </c>
      <c r="D6407" s="17" t="inlineStr">
        <is>
          <r>
            <t xml:space="preserve">UNID</t>
          </r>
        </is>
      </c>
      <c r="E6407" s="17" t="inlineStr">
        <is>
          <r>
            <t xml:space="preserve">COEFICIENTE</t>
          </r>
        </is>
      </c>
      <c r="F6407" s="17" t="inlineStr">
        <is>
          <r>
            <t xml:space="preserve">PREÇO UNITÁRIO</t>
          </r>
        </is>
      </c>
      <c r="G6407" s="17" t="inlineStr">
        <is>
          <r>
            <t xml:space="preserve">TOTAL</t>
          </r>
        </is>
      </c>
    </row>
    <row r="6408" customHeight="1" ht="29">
      <c r="A6408" s="18" t="inlineStr">
        <is>
          <r>
            <t xml:space="preserve">P.04.000.091220</t>
          </r>
        </is>
      </c>
      <c r="B6408" s="19" t="inlineStr">
        <is>
          <r>
            <t xml:space="preserve">Saída lateral simples de 3/4" para perfilado, referência VL 2/3.00.00.33PZ da Valeman, Real Perfil ou equivalente</t>
          </r>
        </is>
      </c>
      <c r="C6408" s="18" t="inlineStr">
        <is>
          <r>
            <t xml:space="preserve">SP Obras</t>
          </r>
        </is>
      </c>
      <c r="D6408" s="18" t="inlineStr">
        <is>
          <r>
            <t xml:space="preserve">UN</t>
          </r>
        </is>
      </c>
      <c r="E6408" s="20" t="n">
        <v>1.1</v>
      </c>
      <c r="F6408" s="21" t="n">
        <v>1.66</v>
      </c>
      <c r="G6408" s="21" t="n">
        <f>ROUND(ROUND(E6408,4)*F6408,2)</f>
        <v>1.83</v>
      </c>
    </row>
    <row r="6409" customHeight="1" ht="15">
      <c r="A6409" s="2" t="inlineStr"/>
      <c r="B6409" s="2" t="inlineStr"/>
      <c r="C6409" s="2" t="inlineStr"/>
      <c r="D6409" s="2" t="inlineStr"/>
      <c r="E6409" s="22" t="inlineStr">
        <is>
          <r>
            <t xml:space="preserve">TOTAL Material:</t>
          </r>
        </is>
      </c>
      <c r="F6409" s="22" t="inlineStr"/>
      <c r="G6409" s="23" t="n">
        <f>SUM(G6408:G6408)</f>
        <v>1.83</v>
      </c>
    </row>
    <row r="6410" customHeight="1" ht="15">
      <c r="A6410" s="16" t="inlineStr">
        <is>
          <r>
            <t xml:space="preserve">Mão de Obra</t>
          </r>
        </is>
      </c>
      <c r="B6410" s="16" t="inlineStr"/>
      <c r="C6410" s="17" t="inlineStr">
        <is>
          <r>
            <t xml:space="preserve">FONTE</t>
          </r>
        </is>
      </c>
      <c r="D6410" s="17" t="inlineStr">
        <is>
          <r>
            <t xml:space="preserve">UNID</t>
          </r>
        </is>
      </c>
      <c r="E6410" s="17" t="inlineStr">
        <is>
          <r>
            <t xml:space="preserve">COEFICIENTE</t>
          </r>
        </is>
      </c>
      <c r="F6410" s="17" t="inlineStr">
        <is>
          <r>
            <t xml:space="preserve">PREÇO UNITÁRIO</t>
          </r>
        </is>
      </c>
      <c r="G6410" s="17" t="inlineStr">
        <is>
          <r>
            <t xml:space="preserve">TOTAL</t>
          </r>
        </is>
      </c>
    </row>
    <row r="6411" customHeight="1" ht="29">
      <c r="A6411" s="18" t="inlineStr">
        <is>
          <r>
            <t xml:space="preserve">B.01.000.010116</t>
          </r>
        </is>
      </c>
      <c r="B6411" s="19" t="inlineStr">
        <is>
          <r>
            <t xml:space="preserve">Ajudante eletricista</t>
          </r>
        </is>
      </c>
      <c r="C6411" s="18" t="inlineStr">
        <is>
          <r>
            <t xml:space="preserve">SP Obras</t>
          </r>
        </is>
      </c>
      <c r="D6411" s="18" t="inlineStr">
        <is>
          <r>
            <t xml:space="preserve">H</t>
          </r>
        </is>
      </c>
      <c r="E6411" s="20" t="n">
        <v>0.15</v>
      </c>
      <c r="F6411" s="21" t="n">
        <v>20.4363</v>
      </c>
      <c r="G6411" s="21" t="n">
        <f>ROUND(ROUND(E6411,4)*F6411,2)</f>
        <v>3.07</v>
      </c>
    </row>
    <row r="6412" customHeight="1" ht="29">
      <c r="A6412" s="18" t="inlineStr">
        <is>
          <r>
            <t xml:space="preserve">B.01.000.010115</t>
          </r>
        </is>
      </c>
      <c r="B6412" s="19" t="inlineStr">
        <is>
          <r>
            <t xml:space="preserve">Eletricista</t>
          </r>
        </is>
      </c>
      <c r="C6412" s="18" t="inlineStr">
        <is>
          <r>
            <t xml:space="preserve">SP Obras</t>
          </r>
        </is>
      </c>
      <c r="D6412" s="18" t="inlineStr">
        <is>
          <r>
            <t xml:space="preserve">H</t>
          </r>
        </is>
      </c>
      <c r="E6412" s="20" t="n">
        <v>0.2</v>
      </c>
      <c r="F6412" s="21" t="n">
        <v>29.8021</v>
      </c>
      <c r="G6412" s="21" t="n">
        <f>ROUND(ROUND(E6412,4)*F6412,2)</f>
        <v>5.96</v>
      </c>
    </row>
    <row r="6413" customHeight="1" ht="15">
      <c r="A6413" s="2" t="inlineStr"/>
      <c r="B6413" s="2" t="inlineStr"/>
      <c r="C6413" s="2" t="inlineStr"/>
      <c r="D6413" s="2" t="inlineStr"/>
      <c r="E6413" s="22" t="inlineStr">
        <is>
          <r>
            <t xml:space="preserve">TOTAL Mão de Obra:</t>
          </r>
        </is>
      </c>
      <c r="F6413" s="22" t="inlineStr"/>
      <c r="G6413" s="23" t="n">
        <f>SUM(G6411:G6412)</f>
        <v>9.03</v>
      </c>
    </row>
    <row r="6414" customHeight="1" ht="15">
      <c r="A6414" s="2" t="inlineStr"/>
      <c r="B6414" s="2" t="inlineStr"/>
      <c r="C6414" s="2" t="inlineStr"/>
      <c r="D6414" s="2" t="inlineStr"/>
      <c r="E6414" s="24" t="inlineStr">
        <is>
          <r>
            <t xml:space="preserve">VALOR:</t>
          </r>
        </is>
      </c>
      <c r="F6414" s="24" t="inlineStr"/>
      <c r="G6414" s="25" t="n">
        <f>ROUND(SUM(G6409,G6413),2)</f>
        <v>10.86</v>
      </c>
    </row>
    <row r="6415" customHeight="1" ht="10">
      <c r="A6415" s="2" t="inlineStr"/>
      <c r="B6415" s="2" t="inlineStr"/>
      <c r="C6415" s="2" t="inlineStr"/>
      <c r="D6415" s="2" t="inlineStr"/>
      <c r="E6415" s="14" t="inlineStr"/>
      <c r="F6415" s="14" t="inlineStr"/>
      <c r="G6415" s="14" t="inlineStr"/>
    </row>
    <row r="6416" customHeight="1" ht="20">
      <c r="A6416" s="15" t="inlineStr">
        <is>
          <r>
            <t xml:space="preserve">6.1.16. ​38.07.340​ Perfilado liso 38 x 38 mm - com acessórios​ (M)</t>
          </r>
        </is>
      </c>
      <c r="B6416" s="15" t="inlineStr"/>
      <c r="C6416" s="15" t="inlineStr"/>
      <c r="D6416" s="15" t="inlineStr"/>
      <c r="E6416" s="15" t="inlineStr"/>
      <c r="F6416" s="15" t="inlineStr"/>
      <c r="G6416" s="15" t="inlineStr"/>
    </row>
    <row r="6417" customHeight="1" ht="15">
      <c r="A6417" s="16" t="inlineStr">
        <is>
          <r>
            <t xml:space="preserve">Material</t>
          </r>
        </is>
      </c>
      <c r="B6417" s="16" t="inlineStr"/>
      <c r="C6417" s="17" t="inlineStr">
        <is>
          <r>
            <t xml:space="preserve">FONTE</t>
          </r>
        </is>
      </c>
      <c r="D6417" s="17" t="inlineStr">
        <is>
          <r>
            <t xml:space="preserve">UNID</t>
          </r>
        </is>
      </c>
      <c r="E6417" s="17" t="inlineStr">
        <is>
          <r>
            <t xml:space="preserve">COEFICIENTE</t>
          </r>
        </is>
      </c>
      <c r="F6417" s="17" t="inlineStr">
        <is>
          <r>
            <t xml:space="preserve">PREÇO UNITÁRIO</t>
          </r>
        </is>
      </c>
      <c r="G6417" s="17" t="inlineStr">
        <is>
          <r>
            <t xml:space="preserve">TOTAL</t>
          </r>
        </is>
      </c>
    </row>
    <row r="6418" customHeight="1" ht="29">
      <c r="A6418" s="18" t="inlineStr">
        <is>
          <r>
            <t xml:space="preserve">P.04.000.049471</t>
          </r>
        </is>
      </c>
      <c r="B6418" s="19" t="inlineStr">
        <is>
          <r>
            <t xml:space="preserve">Perfilado liso 38 x 38 mm em chapa pré-zincada</t>
          </r>
        </is>
      </c>
      <c r="C6418" s="18" t="inlineStr">
        <is>
          <r>
            <t xml:space="preserve">SP Obras</t>
          </r>
        </is>
      </c>
      <c r="D6418" s="18" t="inlineStr">
        <is>
          <r>
            <t xml:space="preserve">M</t>
          </r>
        </is>
      </c>
      <c r="E6418" s="20" t="n">
        <v>1.3</v>
      </c>
      <c r="F6418" s="21" t="n">
        <v>27.47</v>
      </c>
      <c r="G6418" s="21" t="n">
        <f>ROUND(ROUND(E6418,4)*F6418,2)</f>
        <v>35.71</v>
      </c>
    </row>
    <row r="6419" customHeight="1" ht="15">
      <c r="A6419" s="2" t="inlineStr"/>
      <c r="B6419" s="2" t="inlineStr"/>
      <c r="C6419" s="2" t="inlineStr"/>
      <c r="D6419" s="2" t="inlineStr"/>
      <c r="E6419" s="22" t="inlineStr">
        <is>
          <r>
            <t xml:space="preserve">TOTAL Material:</t>
          </r>
        </is>
      </c>
      <c r="F6419" s="22" t="inlineStr"/>
      <c r="G6419" s="23" t="n">
        <f>SUM(G6418:G6418)</f>
        <v>35.71</v>
      </c>
    </row>
    <row r="6420" customHeight="1" ht="15">
      <c r="A6420" s="16" t="inlineStr">
        <is>
          <r>
            <t xml:space="preserve">Mão de Obra</t>
          </r>
        </is>
      </c>
      <c r="B6420" s="16" t="inlineStr"/>
      <c r="C6420" s="17" t="inlineStr">
        <is>
          <r>
            <t xml:space="preserve">FONTE</t>
          </r>
        </is>
      </c>
      <c r="D6420" s="17" t="inlineStr">
        <is>
          <r>
            <t xml:space="preserve">UNID</t>
          </r>
        </is>
      </c>
      <c r="E6420" s="17" t="inlineStr">
        <is>
          <r>
            <t xml:space="preserve">COEFICIENTE</t>
          </r>
        </is>
      </c>
      <c r="F6420" s="17" t="inlineStr">
        <is>
          <r>
            <t xml:space="preserve">PREÇO UNITÁRIO</t>
          </r>
        </is>
      </c>
      <c r="G6420" s="17" t="inlineStr">
        <is>
          <r>
            <t xml:space="preserve">TOTAL</t>
          </r>
        </is>
      </c>
    </row>
    <row r="6421" customHeight="1" ht="29">
      <c r="A6421" s="18" t="inlineStr">
        <is>
          <r>
            <t xml:space="preserve">B.01.000.010116</t>
          </r>
        </is>
      </c>
      <c r="B6421" s="19" t="inlineStr">
        <is>
          <r>
            <t xml:space="preserve">Ajudante eletricista</t>
          </r>
        </is>
      </c>
      <c r="C6421" s="18" t="inlineStr">
        <is>
          <r>
            <t xml:space="preserve">SP Obras</t>
          </r>
        </is>
      </c>
      <c r="D6421" s="18" t="inlineStr">
        <is>
          <r>
            <t xml:space="preserve">H</t>
          </r>
        </is>
      </c>
      <c r="E6421" s="20" t="n">
        <v>0.25</v>
      </c>
      <c r="F6421" s="21" t="n">
        <v>20.4363</v>
      </c>
      <c r="G6421" s="21" t="n">
        <f>ROUND(ROUND(E6421,4)*F6421,2)</f>
        <v>5.11</v>
      </c>
    </row>
    <row r="6422" customHeight="1" ht="29">
      <c r="A6422" s="18" t="inlineStr">
        <is>
          <r>
            <t xml:space="preserve">B.01.000.010115</t>
          </r>
        </is>
      </c>
      <c r="B6422" s="19" t="inlineStr">
        <is>
          <r>
            <t xml:space="preserve">Eletricista</t>
          </r>
        </is>
      </c>
      <c r="C6422" s="18" t="inlineStr">
        <is>
          <r>
            <t xml:space="preserve">SP Obras</t>
          </r>
        </is>
      </c>
      <c r="D6422" s="18" t="inlineStr">
        <is>
          <r>
            <t xml:space="preserve">H</t>
          </r>
        </is>
      </c>
      <c r="E6422" s="20" t="n">
        <v>0.25</v>
      </c>
      <c r="F6422" s="21" t="n">
        <v>29.8021</v>
      </c>
      <c r="G6422" s="21" t="n">
        <f>ROUND(ROUND(E6422,4)*F6422,2)</f>
        <v>7.45</v>
      </c>
    </row>
    <row r="6423" customHeight="1" ht="15">
      <c r="A6423" s="2" t="inlineStr"/>
      <c r="B6423" s="2" t="inlineStr"/>
      <c r="C6423" s="2" t="inlineStr"/>
      <c r="D6423" s="2" t="inlineStr"/>
      <c r="E6423" s="22" t="inlineStr">
        <is>
          <r>
            <t xml:space="preserve">TOTAL Mão de Obra:</t>
          </r>
        </is>
      </c>
      <c r="F6423" s="22" t="inlineStr"/>
      <c r="G6423" s="23" t="n">
        <f>SUM(G6421:G6422)</f>
        <v>12.56</v>
      </c>
    </row>
    <row r="6424" customHeight="1" ht="15">
      <c r="A6424" s="2" t="inlineStr"/>
      <c r="B6424" s="2" t="inlineStr"/>
      <c r="C6424" s="2" t="inlineStr"/>
      <c r="D6424" s="2" t="inlineStr"/>
      <c r="E6424" s="24" t="inlineStr">
        <is>
          <r>
            <t xml:space="preserve">VALOR:</t>
          </r>
        </is>
      </c>
      <c r="F6424" s="24" t="inlineStr"/>
      <c r="G6424" s="25" t="n">
        <f>ROUND(SUM(G6419,G6423),2)</f>
        <v>48.27</v>
      </c>
    </row>
    <row r="6425" customHeight="1" ht="10">
      <c r="A6425" s="2" t="inlineStr"/>
      <c r="B6425" s="2" t="inlineStr"/>
      <c r="C6425" s="2" t="inlineStr"/>
      <c r="D6425" s="2" t="inlineStr"/>
      <c r="E6425" s="14" t="inlineStr"/>
      <c r="F6425" s="14" t="inlineStr"/>
      <c r="G6425" s="14" t="inlineStr"/>
    </row>
    <row r="6426" customHeight="1" ht="20">
      <c r="A6426" s="15" t="inlineStr">
        <is>
          <r>
            <t xml:space="preserve">6.1.17. ​38.13.010​ Eletroduto corrugado em polietileno de alta densidade, DN= 30 mm, com acessórios​ (M)</t>
          </r>
        </is>
      </c>
      <c r="B6426" s="15" t="inlineStr"/>
      <c r="C6426" s="15" t="inlineStr"/>
      <c r="D6426" s="15" t="inlineStr"/>
      <c r="E6426" s="15" t="inlineStr"/>
      <c r="F6426" s="15" t="inlineStr"/>
      <c r="G6426" s="15" t="inlineStr"/>
    </row>
    <row r="6427" customHeight="1" ht="15">
      <c r="A6427" s="16" t="inlineStr">
        <is>
          <r>
            <t xml:space="preserve">Material</t>
          </r>
        </is>
      </c>
      <c r="B6427" s="16" t="inlineStr"/>
      <c r="C6427" s="17" t="inlineStr">
        <is>
          <r>
            <t xml:space="preserve">FONTE</t>
          </r>
        </is>
      </c>
      <c r="D6427" s="17" t="inlineStr">
        <is>
          <r>
            <t xml:space="preserve">UNID</t>
          </r>
        </is>
      </c>
      <c r="E6427" s="17" t="inlineStr">
        <is>
          <r>
            <t xml:space="preserve">COEFICIENTE</t>
          </r>
        </is>
      </c>
      <c r="F6427" s="17" t="inlineStr">
        <is>
          <r>
            <t xml:space="preserve">PREÇO UNITÁRIO</t>
          </r>
        </is>
      </c>
      <c r="G6427" s="17" t="inlineStr">
        <is>
          <r>
            <t xml:space="preserve">TOTAL</t>
          </r>
        </is>
      </c>
    </row>
    <row r="6428" customHeight="1" ht="29">
      <c r="A6428" s="18" t="inlineStr">
        <is>
          <r>
            <t xml:space="preserve">P.03.000.042621</t>
          </r>
        </is>
      </c>
      <c r="B6428" s="19" t="inlineStr">
        <is>
          <r>
            <t xml:space="preserve">Duto corrugado tipo Kanalex-KL, DN= 30mm</t>
          </r>
        </is>
      </c>
      <c r="C6428" s="18" t="inlineStr">
        <is>
          <r>
            <t xml:space="preserve">SP Obras</t>
          </r>
        </is>
      </c>
      <c r="D6428" s="18" t="inlineStr">
        <is>
          <r>
            <t xml:space="preserve">M</t>
          </r>
        </is>
      </c>
      <c r="E6428" s="20" t="n">
        <v>1.03</v>
      </c>
      <c r="F6428" s="21" t="n">
        <v>5.07</v>
      </c>
      <c r="G6428" s="21" t="n">
        <f>ROUND(ROUND(E6428,4)*F6428,2)</f>
        <v>5.22</v>
      </c>
    </row>
    <row r="6429" customHeight="1" ht="15">
      <c r="A6429" s="2" t="inlineStr"/>
      <c r="B6429" s="2" t="inlineStr"/>
      <c r="C6429" s="2" t="inlineStr"/>
      <c r="D6429" s="2" t="inlineStr"/>
      <c r="E6429" s="22" t="inlineStr">
        <is>
          <r>
            <t xml:space="preserve">TOTAL Material:</t>
          </r>
        </is>
      </c>
      <c r="F6429" s="22" t="inlineStr"/>
      <c r="G6429" s="23" t="n">
        <f>SUM(G6428:G6428)</f>
        <v>5.22</v>
      </c>
    </row>
    <row r="6430" customHeight="1" ht="15">
      <c r="A6430" s="16" t="inlineStr">
        <is>
          <r>
            <t xml:space="preserve">Mão de Obra</t>
          </r>
        </is>
      </c>
      <c r="B6430" s="16" t="inlineStr"/>
      <c r="C6430" s="17" t="inlineStr">
        <is>
          <r>
            <t xml:space="preserve">FONTE</t>
          </r>
        </is>
      </c>
      <c r="D6430" s="17" t="inlineStr">
        <is>
          <r>
            <t xml:space="preserve">UNID</t>
          </r>
        </is>
      </c>
      <c r="E6430" s="17" t="inlineStr">
        <is>
          <r>
            <t xml:space="preserve">COEFICIENTE</t>
          </r>
        </is>
      </c>
      <c r="F6430" s="17" t="inlineStr">
        <is>
          <r>
            <t xml:space="preserve">PREÇO UNITÁRIO</t>
          </r>
        </is>
      </c>
      <c r="G6430" s="17" t="inlineStr">
        <is>
          <r>
            <t xml:space="preserve">TOTAL</t>
          </r>
        </is>
      </c>
    </row>
    <row r="6431" customHeight="1" ht="29">
      <c r="A6431" s="18" t="inlineStr">
        <is>
          <r>
            <t xml:space="preserve">B.01.000.010116</t>
          </r>
        </is>
      </c>
      <c r="B6431" s="19" t="inlineStr">
        <is>
          <r>
            <t xml:space="preserve">Ajudante eletricista</t>
          </r>
        </is>
      </c>
      <c r="C6431" s="18" t="inlineStr">
        <is>
          <r>
            <t xml:space="preserve">SP Obras</t>
          </r>
        </is>
      </c>
      <c r="D6431" s="18" t="inlineStr">
        <is>
          <r>
            <t xml:space="preserve">H</t>
          </r>
        </is>
      </c>
      <c r="E6431" s="20" t="n">
        <v>0.04</v>
      </c>
      <c r="F6431" s="21" t="n">
        <v>20.4363</v>
      </c>
      <c r="G6431" s="21" t="n">
        <f>ROUND(ROUND(E6431,4)*F6431,2)</f>
        <v>0.82</v>
      </c>
    </row>
    <row r="6432" customHeight="1" ht="29">
      <c r="A6432" s="18" t="inlineStr">
        <is>
          <r>
            <t xml:space="preserve">B.01.000.010115</t>
          </r>
        </is>
      </c>
      <c r="B6432" s="19" t="inlineStr">
        <is>
          <r>
            <t xml:space="preserve">Eletricista</t>
          </r>
        </is>
      </c>
      <c r="C6432" s="18" t="inlineStr">
        <is>
          <r>
            <t xml:space="preserve">SP Obras</t>
          </r>
        </is>
      </c>
      <c r="D6432" s="18" t="inlineStr">
        <is>
          <r>
            <t xml:space="preserve">H</t>
          </r>
        </is>
      </c>
      <c r="E6432" s="20" t="n">
        <v>0.04</v>
      </c>
      <c r="F6432" s="21" t="n">
        <v>29.8021</v>
      </c>
      <c r="G6432" s="21" t="n">
        <f>ROUND(ROUND(E6432,4)*F6432,2)</f>
        <v>1.19</v>
      </c>
    </row>
    <row r="6433" customHeight="1" ht="15">
      <c r="A6433" s="2" t="inlineStr"/>
      <c r="B6433" s="2" t="inlineStr"/>
      <c r="C6433" s="2" t="inlineStr"/>
      <c r="D6433" s="2" t="inlineStr"/>
      <c r="E6433" s="22" t="inlineStr">
        <is>
          <r>
            <t xml:space="preserve">TOTAL Mão de Obra:</t>
          </r>
        </is>
      </c>
      <c r="F6433" s="22" t="inlineStr"/>
      <c r="G6433" s="23" t="n">
        <f>SUM(G6431:G6432)</f>
        <v>2.01</v>
      </c>
    </row>
    <row r="6434" customHeight="1" ht="15">
      <c r="A6434" s="2" t="inlineStr"/>
      <c r="B6434" s="2" t="inlineStr"/>
      <c r="C6434" s="2" t="inlineStr"/>
      <c r="D6434" s="2" t="inlineStr"/>
      <c r="E6434" s="24" t="inlineStr">
        <is>
          <r>
            <t xml:space="preserve">VALOR:</t>
          </r>
        </is>
      </c>
      <c r="F6434" s="24" t="inlineStr"/>
      <c r="G6434" s="25" t="n">
        <f>ROUND(SUM(G6429,G6433),2)</f>
        <v>7.23</v>
      </c>
    </row>
    <row r="6435" customHeight="1" ht="10">
      <c r="A6435" s="2" t="inlineStr"/>
      <c r="B6435" s="2" t="inlineStr"/>
      <c r="C6435" s="2" t="inlineStr"/>
      <c r="D6435" s="2" t="inlineStr"/>
      <c r="E6435" s="14" t="inlineStr"/>
      <c r="F6435" s="14" t="inlineStr"/>
      <c r="G6435" s="14" t="inlineStr"/>
    </row>
    <row r="6436" customHeight="1" ht="20">
      <c r="A6436" s="15" t="inlineStr">
        <is>
          <r>
            <t xml:space="preserve">6.1.18. ​38.13.040​ Eletroduto corrugado em polietileno de alta densidade, DN= 100 mm, com acessórios​ (M)</t>
          </r>
        </is>
      </c>
      <c r="B6436" s="15" t="inlineStr"/>
      <c r="C6436" s="15" t="inlineStr"/>
      <c r="D6436" s="15" t="inlineStr"/>
      <c r="E6436" s="15" t="inlineStr"/>
      <c r="F6436" s="15" t="inlineStr"/>
      <c r="G6436" s="15" t="inlineStr"/>
    </row>
    <row r="6437" customHeight="1" ht="15">
      <c r="A6437" s="16" t="inlineStr">
        <is>
          <r>
            <t xml:space="preserve">Material</t>
          </r>
        </is>
      </c>
      <c r="B6437" s="16" t="inlineStr"/>
      <c r="C6437" s="17" t="inlineStr">
        <is>
          <r>
            <t xml:space="preserve">FONTE</t>
          </r>
        </is>
      </c>
      <c r="D6437" s="17" t="inlineStr">
        <is>
          <r>
            <t xml:space="preserve">UNID</t>
          </r>
        </is>
      </c>
      <c r="E6437" s="17" t="inlineStr">
        <is>
          <r>
            <t xml:space="preserve">COEFICIENTE</t>
          </r>
        </is>
      </c>
      <c r="F6437" s="17" t="inlineStr">
        <is>
          <r>
            <t xml:space="preserve">PREÇO UNITÁRIO</t>
          </r>
        </is>
      </c>
      <c r="G6437" s="17" t="inlineStr">
        <is>
          <r>
            <t xml:space="preserve">TOTAL</t>
          </r>
        </is>
      </c>
    </row>
    <row r="6438" customHeight="1" ht="29">
      <c r="A6438" s="18" t="inlineStr">
        <is>
          <r>
            <t xml:space="preserve">P.03.000.042624</t>
          </r>
        </is>
      </c>
      <c r="B6438" s="19" t="inlineStr">
        <is>
          <r>
            <t xml:space="preserve">Duto corrugado tipo Kanalex-KL, DN= 100mm</t>
          </r>
        </is>
      </c>
      <c r="C6438" s="18" t="inlineStr">
        <is>
          <r>
            <t xml:space="preserve">SP Obras</t>
          </r>
        </is>
      </c>
      <c r="D6438" s="18" t="inlineStr">
        <is>
          <r>
            <t xml:space="preserve">M</t>
          </r>
        </is>
      </c>
      <c r="E6438" s="20" t="n">
        <v>1.03</v>
      </c>
      <c r="F6438" s="21" t="n">
        <v>18.12</v>
      </c>
      <c r="G6438" s="21" t="n">
        <f>ROUND(ROUND(E6438,4)*F6438,2)</f>
        <v>18.66</v>
      </c>
    </row>
    <row r="6439" customHeight="1" ht="15">
      <c r="A6439" s="2" t="inlineStr"/>
      <c r="B6439" s="2" t="inlineStr"/>
      <c r="C6439" s="2" t="inlineStr"/>
      <c r="D6439" s="2" t="inlineStr"/>
      <c r="E6439" s="22" t="inlineStr">
        <is>
          <r>
            <t xml:space="preserve">TOTAL Material:</t>
          </r>
        </is>
      </c>
      <c r="F6439" s="22" t="inlineStr"/>
      <c r="G6439" s="23" t="n">
        <f>SUM(G6438:G6438)</f>
        <v>18.66</v>
      </c>
    </row>
    <row r="6440" customHeight="1" ht="15">
      <c r="A6440" s="16" t="inlineStr">
        <is>
          <r>
            <t xml:space="preserve">Mão de Obra</t>
          </r>
        </is>
      </c>
      <c r="B6440" s="16" t="inlineStr"/>
      <c r="C6440" s="17" t="inlineStr">
        <is>
          <r>
            <t xml:space="preserve">FONTE</t>
          </r>
        </is>
      </c>
      <c r="D6440" s="17" t="inlineStr">
        <is>
          <r>
            <t xml:space="preserve">UNID</t>
          </r>
        </is>
      </c>
      <c r="E6440" s="17" t="inlineStr">
        <is>
          <r>
            <t xml:space="preserve">COEFICIENTE</t>
          </r>
        </is>
      </c>
      <c r="F6440" s="17" t="inlineStr">
        <is>
          <r>
            <t xml:space="preserve">PREÇO UNITÁRIO</t>
          </r>
        </is>
      </c>
      <c r="G6440" s="17" t="inlineStr">
        <is>
          <r>
            <t xml:space="preserve">TOTAL</t>
          </r>
        </is>
      </c>
    </row>
    <row r="6441" customHeight="1" ht="29">
      <c r="A6441" s="18" t="inlineStr">
        <is>
          <r>
            <t xml:space="preserve">B.01.000.010116</t>
          </r>
        </is>
      </c>
      <c r="B6441" s="19" t="inlineStr">
        <is>
          <r>
            <t xml:space="preserve">Ajudante eletricista</t>
          </r>
        </is>
      </c>
      <c r="C6441" s="18" t="inlineStr">
        <is>
          <r>
            <t xml:space="preserve">SP Obras</t>
          </r>
        </is>
      </c>
      <c r="D6441" s="18" t="inlineStr">
        <is>
          <r>
            <t xml:space="preserve">H</t>
          </r>
        </is>
      </c>
      <c r="E6441" s="20" t="n">
        <v>0.04</v>
      </c>
      <c r="F6441" s="21" t="n">
        <v>20.4363</v>
      </c>
      <c r="G6441" s="21" t="n">
        <f>ROUND(ROUND(E6441,4)*F6441,2)</f>
        <v>0.82</v>
      </c>
    </row>
    <row r="6442" customHeight="1" ht="29">
      <c r="A6442" s="18" t="inlineStr">
        <is>
          <r>
            <t xml:space="preserve">B.01.000.010115</t>
          </r>
        </is>
      </c>
      <c r="B6442" s="19" t="inlineStr">
        <is>
          <r>
            <t xml:space="preserve">Eletricista</t>
          </r>
        </is>
      </c>
      <c r="C6442" s="18" t="inlineStr">
        <is>
          <r>
            <t xml:space="preserve">SP Obras</t>
          </r>
        </is>
      </c>
      <c r="D6442" s="18" t="inlineStr">
        <is>
          <r>
            <t xml:space="preserve">H</t>
          </r>
        </is>
      </c>
      <c r="E6442" s="20" t="n">
        <v>0.04</v>
      </c>
      <c r="F6442" s="21" t="n">
        <v>29.8021</v>
      </c>
      <c r="G6442" s="21" t="n">
        <f>ROUND(ROUND(E6442,4)*F6442,2)</f>
        <v>1.19</v>
      </c>
    </row>
    <row r="6443" customHeight="1" ht="15">
      <c r="A6443" s="2" t="inlineStr"/>
      <c r="B6443" s="2" t="inlineStr"/>
      <c r="C6443" s="2" t="inlineStr"/>
      <c r="D6443" s="2" t="inlineStr"/>
      <c r="E6443" s="22" t="inlineStr">
        <is>
          <r>
            <t xml:space="preserve">TOTAL Mão de Obra:</t>
          </r>
        </is>
      </c>
      <c r="F6443" s="22" t="inlineStr"/>
      <c r="G6443" s="23" t="n">
        <f>SUM(G6441:G6442)</f>
        <v>2.01</v>
      </c>
    </row>
    <row r="6444" customHeight="1" ht="15">
      <c r="A6444" s="2" t="inlineStr"/>
      <c r="B6444" s="2" t="inlineStr"/>
      <c r="C6444" s="2" t="inlineStr"/>
      <c r="D6444" s="2" t="inlineStr"/>
      <c r="E6444" s="24" t="inlineStr">
        <is>
          <r>
            <t xml:space="preserve">VALOR:</t>
          </r>
        </is>
      </c>
      <c r="F6444" s="24" t="inlineStr"/>
      <c r="G6444" s="25" t="n">
        <f>ROUND(SUM(G6439,G6443),2)</f>
        <v>20.67</v>
      </c>
    </row>
    <row r="6445" customHeight="1" ht="10">
      <c r="A6445" s="2" t="inlineStr"/>
      <c r="B6445" s="2" t="inlineStr"/>
      <c r="C6445" s="2" t="inlineStr"/>
      <c r="D6445" s="2" t="inlineStr"/>
      <c r="E6445" s="14" t="inlineStr"/>
      <c r="F6445" s="14" t="inlineStr"/>
      <c r="G6445" s="14" t="inlineStr"/>
    </row>
    <row r="6446" customHeight="1" ht="20">
      <c r="A6446" s="15" t="inlineStr">
        <is>
          <r>
            <t xml:space="preserve">6.1.19. ​38.19.220​ Eletroduto de PVC corrugado flexível reforçado, diâmetro externo de 32 mm​ (M)</t>
          </r>
        </is>
      </c>
      <c r="B6446" s="15" t="inlineStr"/>
      <c r="C6446" s="15" t="inlineStr"/>
      <c r="D6446" s="15" t="inlineStr"/>
      <c r="E6446" s="15" t="inlineStr"/>
      <c r="F6446" s="15" t="inlineStr"/>
      <c r="G6446" s="15" t="inlineStr"/>
    </row>
    <row r="6447" customHeight="1" ht="15">
      <c r="A6447" s="16" t="inlineStr">
        <is>
          <r>
            <t xml:space="preserve">Material</t>
          </r>
        </is>
      </c>
      <c r="B6447" s="16" t="inlineStr"/>
      <c r="C6447" s="17" t="inlineStr">
        <is>
          <r>
            <t xml:space="preserve">FONTE</t>
          </r>
        </is>
      </c>
      <c r="D6447" s="17" t="inlineStr">
        <is>
          <r>
            <t xml:space="preserve">UNID</t>
          </r>
        </is>
      </c>
      <c r="E6447" s="17" t="inlineStr">
        <is>
          <r>
            <t xml:space="preserve">COEFICIENTE</t>
          </r>
        </is>
      </c>
      <c r="F6447" s="17" t="inlineStr">
        <is>
          <r>
            <t xml:space="preserve">PREÇO UNITÁRIO</t>
          </r>
        </is>
      </c>
      <c r="G6447" s="17" t="inlineStr">
        <is>
          <r>
            <t xml:space="preserve">TOTAL</t>
          </r>
        </is>
      </c>
    </row>
    <row r="6448" customHeight="1" ht="29">
      <c r="A6448" s="18" t="inlineStr">
        <is>
          <r>
            <t xml:space="preserve">P.02.000.042516</t>
          </r>
        </is>
      </c>
      <c r="B6448" s="19" t="inlineStr">
        <is>
          <r>
            <t xml:space="preserve">Eletroduto de PVC corrugado flexível reforçado cinza, DE= 32mm</t>
          </r>
        </is>
      </c>
      <c r="C6448" s="18" t="inlineStr">
        <is>
          <r>
            <t xml:space="preserve">SP Obras</t>
          </r>
        </is>
      </c>
      <c r="D6448" s="18" t="inlineStr">
        <is>
          <r>
            <t xml:space="preserve">M</t>
          </r>
        </is>
      </c>
      <c r="E6448" s="20" t="n">
        <v>1.05</v>
      </c>
      <c r="F6448" s="21" t="n">
        <v>5.67</v>
      </c>
      <c r="G6448" s="21" t="n">
        <f>ROUND(ROUND(E6448,4)*F6448,2)</f>
        <v>5.95</v>
      </c>
    </row>
    <row r="6449" customHeight="1" ht="15">
      <c r="A6449" s="2" t="inlineStr"/>
      <c r="B6449" s="2" t="inlineStr"/>
      <c r="C6449" s="2" t="inlineStr"/>
      <c r="D6449" s="2" t="inlineStr"/>
      <c r="E6449" s="22" t="inlineStr">
        <is>
          <r>
            <t xml:space="preserve">TOTAL Material:</t>
          </r>
        </is>
      </c>
      <c r="F6449" s="22" t="inlineStr"/>
      <c r="G6449" s="23" t="n">
        <f>SUM(G6448:G6448)</f>
        <v>5.95</v>
      </c>
    </row>
    <row r="6450" customHeight="1" ht="15">
      <c r="A6450" s="16" t="inlineStr">
        <is>
          <r>
            <t xml:space="preserve">Mão de Obra</t>
          </r>
        </is>
      </c>
      <c r="B6450" s="16" t="inlineStr"/>
      <c r="C6450" s="17" t="inlineStr">
        <is>
          <r>
            <t xml:space="preserve">FONTE</t>
          </r>
        </is>
      </c>
      <c r="D6450" s="17" t="inlineStr">
        <is>
          <r>
            <t xml:space="preserve">UNID</t>
          </r>
        </is>
      </c>
      <c r="E6450" s="17" t="inlineStr">
        <is>
          <r>
            <t xml:space="preserve">COEFICIENTE</t>
          </r>
        </is>
      </c>
      <c r="F6450" s="17" t="inlineStr">
        <is>
          <r>
            <t xml:space="preserve">PREÇO UNITÁRIO</t>
          </r>
        </is>
      </c>
      <c r="G6450" s="17" t="inlineStr">
        <is>
          <r>
            <t xml:space="preserve">TOTAL</t>
          </r>
        </is>
      </c>
    </row>
    <row r="6451" customHeight="1" ht="29">
      <c r="A6451" s="18" t="inlineStr">
        <is>
          <r>
            <t xml:space="preserve">B.01.000.010116</t>
          </r>
        </is>
      </c>
      <c r="B6451" s="19" t="inlineStr">
        <is>
          <r>
            <t xml:space="preserve">Ajudante eletricista</t>
          </r>
        </is>
      </c>
      <c r="C6451" s="18" t="inlineStr">
        <is>
          <r>
            <t xml:space="preserve">SP Obras</t>
          </r>
        </is>
      </c>
      <c r="D6451" s="18" t="inlineStr">
        <is>
          <r>
            <t xml:space="preserve">H</t>
          </r>
        </is>
      </c>
      <c r="E6451" s="20" t="n">
        <v>0.3</v>
      </c>
      <c r="F6451" s="21" t="n">
        <v>20.4363</v>
      </c>
      <c r="G6451" s="21" t="n">
        <f>ROUND(ROUND(E6451,4)*F6451,2)</f>
        <v>6.13</v>
      </c>
    </row>
    <row r="6452" customHeight="1" ht="29">
      <c r="A6452" s="18" t="inlineStr">
        <is>
          <r>
            <t xml:space="preserve">B.01.000.010115</t>
          </r>
        </is>
      </c>
      <c r="B6452" s="19" t="inlineStr">
        <is>
          <r>
            <t xml:space="preserve">Eletricista</t>
          </r>
        </is>
      </c>
      <c r="C6452" s="18" t="inlineStr">
        <is>
          <r>
            <t xml:space="preserve">SP Obras</t>
          </r>
        </is>
      </c>
      <c r="D6452" s="18" t="inlineStr">
        <is>
          <r>
            <t xml:space="preserve">H</t>
          </r>
        </is>
      </c>
      <c r="E6452" s="20" t="n">
        <v>0.3</v>
      </c>
      <c r="F6452" s="21" t="n">
        <v>29.8021</v>
      </c>
      <c r="G6452" s="21" t="n">
        <f>ROUND(ROUND(E6452,4)*F6452,2)</f>
        <v>8.94</v>
      </c>
    </row>
    <row r="6453" customHeight="1" ht="15">
      <c r="A6453" s="2" t="inlineStr"/>
      <c r="B6453" s="2" t="inlineStr"/>
      <c r="C6453" s="2" t="inlineStr"/>
      <c r="D6453" s="2" t="inlineStr"/>
      <c r="E6453" s="22" t="inlineStr">
        <is>
          <r>
            <t xml:space="preserve">TOTAL Mão de Obra:</t>
          </r>
        </is>
      </c>
      <c r="F6453" s="22" t="inlineStr"/>
      <c r="G6453" s="23" t="n">
        <f>SUM(G6451:G6452)</f>
        <v>15.07</v>
      </c>
    </row>
    <row r="6454" customHeight="1" ht="15">
      <c r="A6454" s="2" t="inlineStr"/>
      <c r="B6454" s="2" t="inlineStr"/>
      <c r="C6454" s="2" t="inlineStr"/>
      <c r="D6454" s="2" t="inlineStr"/>
      <c r="E6454" s="24" t="inlineStr">
        <is>
          <r>
            <t xml:space="preserve">VALOR:</t>
          </r>
        </is>
      </c>
      <c r="F6454" s="24" t="inlineStr"/>
      <c r="G6454" s="25" t="n">
        <f>ROUND(SUM(G6449,G6453),2)</f>
        <v>21.02</v>
      </c>
    </row>
    <row r="6455" customHeight="1" ht="10">
      <c r="A6455" s="2" t="inlineStr"/>
      <c r="B6455" s="2" t="inlineStr"/>
      <c r="C6455" s="2" t="inlineStr"/>
      <c r="D6455" s="2" t="inlineStr"/>
      <c r="E6455" s="14" t="inlineStr"/>
      <c r="F6455" s="14" t="inlineStr"/>
      <c r="G6455" s="14" t="inlineStr"/>
    </row>
    <row r="6456" customHeight="1" ht="20">
      <c r="A6456" s="15" t="inlineStr">
        <is>
          <r>
            <t xml:space="preserve">6.1.20. ​38.21.330​ Eletrocalha lisa galvanizada a fogo, 200 x 100 mm, com acessórios​ (M)</t>
          </r>
        </is>
      </c>
      <c r="B6456" s="15" t="inlineStr"/>
      <c r="C6456" s="15" t="inlineStr"/>
      <c r="D6456" s="15" t="inlineStr"/>
      <c r="E6456" s="15" t="inlineStr"/>
      <c r="F6456" s="15" t="inlineStr"/>
      <c r="G6456" s="15" t="inlineStr"/>
    </row>
    <row r="6457" customHeight="1" ht="15">
      <c r="A6457" s="16" t="inlineStr">
        <is>
          <r>
            <t xml:space="preserve">Material</t>
          </r>
        </is>
      </c>
      <c r="B6457" s="16" t="inlineStr"/>
      <c r="C6457" s="17" t="inlineStr">
        <is>
          <r>
            <t xml:space="preserve">FONTE</t>
          </r>
        </is>
      </c>
      <c r="D6457" s="17" t="inlineStr">
        <is>
          <r>
            <t xml:space="preserve">UNID</t>
          </r>
        </is>
      </c>
      <c r="E6457" s="17" t="inlineStr">
        <is>
          <r>
            <t xml:space="preserve">COEFICIENTE</t>
          </r>
        </is>
      </c>
      <c r="F6457" s="17" t="inlineStr">
        <is>
          <r>
            <t xml:space="preserve">PREÇO UNITÁRIO</t>
          </r>
        </is>
      </c>
      <c r="G6457" s="17" t="inlineStr">
        <is>
          <r>
            <t xml:space="preserve">TOTAL</t>
          </r>
        </is>
      </c>
    </row>
    <row r="6458" customHeight="1" ht="29">
      <c r="A6458" s="18" t="inlineStr">
        <is>
          <r>
            <t xml:space="preserve">P.04.000.062057</t>
          </r>
        </is>
      </c>
      <c r="B6458" s="19" t="inlineStr">
        <is>
          <r>
            <t xml:space="preserve">Eletrocalha lisa galvanizada a fogo, 200x100mm</t>
          </r>
        </is>
      </c>
      <c r="C6458" s="18" t="inlineStr">
        <is>
          <r>
            <t xml:space="preserve">SP Obras</t>
          </r>
        </is>
      </c>
      <c r="D6458" s="18" t="inlineStr">
        <is>
          <r>
            <t xml:space="preserve">M</t>
          </r>
        </is>
      </c>
      <c r="E6458" s="20" t="n">
        <v>1.3</v>
      </c>
      <c r="F6458" s="21" t="n">
        <v>106.91</v>
      </c>
      <c r="G6458" s="21" t="n">
        <f>ROUND(ROUND(E6458,4)*F6458,2)</f>
        <v>138.98</v>
      </c>
    </row>
    <row r="6459" customHeight="1" ht="15">
      <c r="A6459" s="2" t="inlineStr"/>
      <c r="B6459" s="2" t="inlineStr"/>
      <c r="C6459" s="2" t="inlineStr"/>
      <c r="D6459" s="2" t="inlineStr"/>
      <c r="E6459" s="22" t="inlineStr">
        <is>
          <r>
            <t xml:space="preserve">TOTAL Material:</t>
          </r>
        </is>
      </c>
      <c r="F6459" s="22" t="inlineStr"/>
      <c r="G6459" s="23" t="n">
        <f>SUM(G6458:G6458)</f>
        <v>138.98</v>
      </c>
    </row>
    <row r="6460" customHeight="1" ht="15">
      <c r="A6460" s="16" t="inlineStr">
        <is>
          <r>
            <t xml:space="preserve">Mão de Obra</t>
          </r>
        </is>
      </c>
      <c r="B6460" s="16" t="inlineStr"/>
      <c r="C6460" s="17" t="inlineStr">
        <is>
          <r>
            <t xml:space="preserve">FONTE</t>
          </r>
        </is>
      </c>
      <c r="D6460" s="17" t="inlineStr">
        <is>
          <r>
            <t xml:space="preserve">UNID</t>
          </r>
        </is>
      </c>
      <c r="E6460" s="17" t="inlineStr">
        <is>
          <r>
            <t xml:space="preserve">COEFICIENTE</t>
          </r>
        </is>
      </c>
      <c r="F6460" s="17" t="inlineStr">
        <is>
          <r>
            <t xml:space="preserve">PREÇO UNITÁRIO</t>
          </r>
        </is>
      </c>
      <c r="G6460" s="17" t="inlineStr">
        <is>
          <r>
            <t xml:space="preserve">TOTAL</t>
          </r>
        </is>
      </c>
    </row>
    <row r="6461" customHeight="1" ht="29">
      <c r="A6461" s="18" t="inlineStr">
        <is>
          <r>
            <t xml:space="preserve">B.01.000.010116</t>
          </r>
        </is>
      </c>
      <c r="B6461" s="19" t="inlineStr">
        <is>
          <r>
            <t xml:space="preserve">Ajudante eletricista</t>
          </r>
        </is>
      </c>
      <c r="C6461" s="18" t="inlineStr">
        <is>
          <r>
            <t xml:space="preserve">SP Obras</t>
          </r>
        </is>
      </c>
      <c r="D6461" s="18" t="inlineStr">
        <is>
          <r>
            <t xml:space="preserve">H</t>
          </r>
        </is>
      </c>
      <c r="E6461" s="20" t="n">
        <v>0.75</v>
      </c>
      <c r="F6461" s="21" t="n">
        <v>20.4363</v>
      </c>
      <c r="G6461" s="21" t="n">
        <f>ROUND(ROUND(E6461,4)*F6461,2)</f>
        <v>15.33</v>
      </c>
    </row>
    <row r="6462" customHeight="1" ht="29">
      <c r="A6462" s="18" t="inlineStr">
        <is>
          <r>
            <t xml:space="preserve">B.01.000.010115</t>
          </r>
        </is>
      </c>
      <c r="B6462" s="19" t="inlineStr">
        <is>
          <r>
            <t xml:space="preserve">Eletricista</t>
          </r>
        </is>
      </c>
      <c r="C6462" s="18" t="inlineStr">
        <is>
          <r>
            <t xml:space="preserve">SP Obras</t>
          </r>
        </is>
      </c>
      <c r="D6462" s="18" t="inlineStr">
        <is>
          <r>
            <t xml:space="preserve">H</t>
          </r>
        </is>
      </c>
      <c r="E6462" s="20" t="n">
        <v>0.75</v>
      </c>
      <c r="F6462" s="21" t="n">
        <v>29.8021</v>
      </c>
      <c r="G6462" s="21" t="n">
        <f>ROUND(ROUND(E6462,4)*F6462,2)</f>
        <v>22.35</v>
      </c>
    </row>
    <row r="6463" customHeight="1" ht="15">
      <c r="A6463" s="2" t="inlineStr"/>
      <c r="B6463" s="2" t="inlineStr"/>
      <c r="C6463" s="2" t="inlineStr"/>
      <c r="D6463" s="2" t="inlineStr"/>
      <c r="E6463" s="22" t="inlineStr">
        <is>
          <r>
            <t xml:space="preserve">TOTAL Mão de Obra:</t>
          </r>
        </is>
      </c>
      <c r="F6463" s="22" t="inlineStr"/>
      <c r="G6463" s="23" t="n">
        <f>SUM(G6461:G6462)</f>
        <v>37.68</v>
      </c>
    </row>
    <row r="6464" customHeight="1" ht="15">
      <c r="A6464" s="2" t="inlineStr"/>
      <c r="B6464" s="2" t="inlineStr"/>
      <c r="C6464" s="2" t="inlineStr"/>
      <c r="D6464" s="2" t="inlineStr"/>
      <c r="E6464" s="24" t="inlineStr">
        <is>
          <r>
            <t xml:space="preserve">VALOR:</t>
          </r>
        </is>
      </c>
      <c r="F6464" s="24" t="inlineStr"/>
      <c r="G6464" s="25" t="n">
        <f>ROUND(SUM(G6459,G6463),2)</f>
        <v>176.66</v>
      </c>
    </row>
    <row r="6465" customHeight="1" ht="10">
      <c r="A6465" s="2" t="inlineStr"/>
      <c r="B6465" s="2" t="inlineStr"/>
      <c r="C6465" s="2" t="inlineStr"/>
      <c r="D6465" s="2" t="inlineStr"/>
      <c r="E6465" s="14" t="inlineStr"/>
      <c r="F6465" s="14" t="inlineStr"/>
      <c r="G6465" s="14" t="inlineStr"/>
    </row>
    <row r="6466" customHeight="1" ht="20">
      <c r="A6466" s="15" t="inlineStr">
        <is>
          <r>
            <t xml:space="preserve">6.1.21. ​38.22.640​ Tampa de encaixe para eletrocalha, galvanizada a fogo, L= 200 mm​ (M)</t>
          </r>
        </is>
      </c>
      <c r="B6466" s="15" t="inlineStr"/>
      <c r="C6466" s="15" t="inlineStr"/>
      <c r="D6466" s="15" t="inlineStr"/>
      <c r="E6466" s="15" t="inlineStr"/>
      <c r="F6466" s="15" t="inlineStr"/>
      <c r="G6466" s="15" t="inlineStr"/>
    </row>
    <row r="6467" customHeight="1" ht="15">
      <c r="A6467" s="16" t="inlineStr">
        <is>
          <r>
            <t xml:space="preserve">Material</t>
          </r>
        </is>
      </c>
      <c r="B6467" s="16" t="inlineStr"/>
      <c r="C6467" s="17" t="inlineStr">
        <is>
          <r>
            <t xml:space="preserve">FONTE</t>
          </r>
        </is>
      </c>
      <c r="D6467" s="17" t="inlineStr">
        <is>
          <r>
            <t xml:space="preserve">UNID</t>
          </r>
        </is>
      </c>
      <c r="E6467" s="17" t="inlineStr">
        <is>
          <r>
            <t xml:space="preserve">COEFICIENTE</t>
          </r>
        </is>
      </c>
      <c r="F6467" s="17" t="inlineStr">
        <is>
          <r>
            <t xml:space="preserve">PREÇO UNITÁRIO</t>
          </r>
        </is>
      </c>
      <c r="G6467" s="17" t="inlineStr">
        <is>
          <r>
            <t xml:space="preserve">TOTAL</t>
          </r>
        </is>
      </c>
    </row>
    <row r="6468" customHeight="1" ht="29">
      <c r="A6468" s="18" t="inlineStr">
        <is>
          <r>
            <t xml:space="preserve">P.04.000.062173</t>
          </r>
        </is>
      </c>
      <c r="B6468" s="19" t="inlineStr">
        <is>
          <r>
            <t xml:space="preserve">Tampa encaixe para eletrocalha galvanizada a fogo, L= 200mm</t>
          </r>
        </is>
      </c>
      <c r="C6468" s="18" t="inlineStr">
        <is>
          <r>
            <t xml:space="preserve">SP Obras</t>
          </r>
        </is>
      </c>
      <c r="D6468" s="18" t="inlineStr">
        <is>
          <r>
            <t xml:space="preserve">M</t>
          </r>
        </is>
      </c>
      <c r="E6468" s="20" t="n">
        <v>1.3</v>
      </c>
      <c r="F6468" s="21" t="n">
        <v>64.91</v>
      </c>
      <c r="G6468" s="21" t="n">
        <f>ROUND(ROUND(E6468,4)*F6468,2)</f>
        <v>84.38</v>
      </c>
    </row>
    <row r="6469" customHeight="1" ht="15">
      <c r="A6469" s="2" t="inlineStr"/>
      <c r="B6469" s="2" t="inlineStr"/>
      <c r="C6469" s="2" t="inlineStr"/>
      <c r="D6469" s="2" t="inlineStr"/>
      <c r="E6469" s="22" t="inlineStr">
        <is>
          <r>
            <t xml:space="preserve">TOTAL Material:</t>
          </r>
        </is>
      </c>
      <c r="F6469" s="22" t="inlineStr"/>
      <c r="G6469" s="23" t="n">
        <f>SUM(G6468:G6468)</f>
        <v>84.38</v>
      </c>
    </row>
    <row r="6470" customHeight="1" ht="15">
      <c r="A6470" s="16" t="inlineStr">
        <is>
          <r>
            <t xml:space="preserve">Mão de Obra</t>
          </r>
        </is>
      </c>
      <c r="B6470" s="16" t="inlineStr"/>
      <c r="C6470" s="17" t="inlineStr">
        <is>
          <r>
            <t xml:space="preserve">FONTE</t>
          </r>
        </is>
      </c>
      <c r="D6470" s="17" t="inlineStr">
        <is>
          <r>
            <t xml:space="preserve">UNID</t>
          </r>
        </is>
      </c>
      <c r="E6470" s="17" t="inlineStr">
        <is>
          <r>
            <t xml:space="preserve">COEFICIENTE</t>
          </r>
        </is>
      </c>
      <c r="F6470" s="17" t="inlineStr">
        <is>
          <r>
            <t xml:space="preserve">PREÇO UNITÁRIO</t>
          </r>
        </is>
      </c>
      <c r="G6470" s="17" t="inlineStr">
        <is>
          <r>
            <t xml:space="preserve">TOTAL</t>
          </r>
        </is>
      </c>
    </row>
    <row r="6471" customHeight="1" ht="29">
      <c r="A6471" s="18" t="inlineStr">
        <is>
          <r>
            <t xml:space="preserve">B.01.000.010116</t>
          </r>
        </is>
      </c>
      <c r="B6471" s="19" t="inlineStr">
        <is>
          <r>
            <t xml:space="preserve">Ajudante eletricista</t>
          </r>
        </is>
      </c>
      <c r="C6471" s="18" t="inlineStr">
        <is>
          <r>
            <t xml:space="preserve">SP Obras</t>
          </r>
        </is>
      </c>
      <c r="D6471" s="18" t="inlineStr">
        <is>
          <r>
            <t xml:space="preserve">H</t>
          </r>
        </is>
      </c>
      <c r="E6471" s="20" t="n">
        <v>0.05</v>
      </c>
      <c r="F6471" s="21" t="n">
        <v>20.4363</v>
      </c>
      <c r="G6471" s="21" t="n">
        <f>ROUND(ROUND(E6471,4)*F6471,2)</f>
        <v>1.02</v>
      </c>
    </row>
    <row r="6472" customHeight="1" ht="29">
      <c r="A6472" s="18" t="inlineStr">
        <is>
          <r>
            <t xml:space="preserve">B.01.000.010115</t>
          </r>
        </is>
      </c>
      <c r="B6472" s="19" t="inlineStr">
        <is>
          <r>
            <t xml:space="preserve">Eletricista</t>
          </r>
        </is>
      </c>
      <c r="C6472" s="18" t="inlineStr">
        <is>
          <r>
            <t xml:space="preserve">SP Obras</t>
          </r>
        </is>
      </c>
      <c r="D6472" s="18" t="inlineStr">
        <is>
          <r>
            <t xml:space="preserve">H</t>
          </r>
        </is>
      </c>
      <c r="E6472" s="20" t="n">
        <v>0.05</v>
      </c>
      <c r="F6472" s="21" t="n">
        <v>29.8021</v>
      </c>
      <c r="G6472" s="21" t="n">
        <f>ROUND(ROUND(E6472,4)*F6472,2)</f>
        <v>1.49</v>
      </c>
    </row>
    <row r="6473" customHeight="1" ht="15">
      <c r="A6473" s="2" t="inlineStr"/>
      <c r="B6473" s="2" t="inlineStr"/>
      <c r="C6473" s="2" t="inlineStr"/>
      <c r="D6473" s="2" t="inlineStr"/>
      <c r="E6473" s="22" t="inlineStr">
        <is>
          <r>
            <t xml:space="preserve">TOTAL Mão de Obra:</t>
          </r>
        </is>
      </c>
      <c r="F6473" s="22" t="inlineStr"/>
      <c r="G6473" s="23" t="n">
        <f>SUM(G6471:G6472)</f>
        <v>2.51</v>
      </c>
    </row>
    <row r="6474" customHeight="1" ht="15">
      <c r="A6474" s="2" t="inlineStr"/>
      <c r="B6474" s="2" t="inlineStr"/>
      <c r="C6474" s="2" t="inlineStr"/>
      <c r="D6474" s="2" t="inlineStr"/>
      <c r="E6474" s="24" t="inlineStr">
        <is>
          <r>
            <t xml:space="preserve">VALOR:</t>
          </r>
        </is>
      </c>
      <c r="F6474" s="24" t="inlineStr"/>
      <c r="G6474" s="25" t="n">
        <f>ROUND(SUM(G6469,G6473),2)</f>
        <v>86.89</v>
      </c>
    </row>
    <row r="6475" customHeight="1" ht="10">
      <c r="A6475" s="2" t="inlineStr"/>
      <c r="B6475" s="2" t="inlineStr"/>
      <c r="C6475" s="2" t="inlineStr"/>
      <c r="D6475" s="2" t="inlineStr"/>
      <c r="E6475" s="14" t="inlineStr"/>
      <c r="F6475" s="14" t="inlineStr"/>
      <c r="G6475" s="14" t="inlineStr"/>
    </row>
    <row r="6476" customHeight="1" ht="20">
      <c r="A6476" s="15" t="inlineStr">
        <is>
          <r>
            <t xml:space="preserve">6.1.22. ​38.23.130​ Suporte para eletrocalha, galvanizado a fogo, 200x100 mm​ (UN)</t>
          </r>
        </is>
      </c>
      <c r="B6476" s="15" t="inlineStr"/>
      <c r="C6476" s="15" t="inlineStr"/>
      <c r="D6476" s="15" t="inlineStr"/>
      <c r="E6476" s="15" t="inlineStr"/>
      <c r="F6476" s="15" t="inlineStr"/>
      <c r="G6476" s="15" t="inlineStr"/>
    </row>
    <row r="6477" customHeight="1" ht="15">
      <c r="A6477" s="16" t="inlineStr">
        <is>
          <r>
            <t xml:space="preserve">Material</t>
          </r>
        </is>
      </c>
      <c r="B6477" s="16" t="inlineStr"/>
      <c r="C6477" s="17" t="inlineStr">
        <is>
          <r>
            <t xml:space="preserve">FONTE</t>
          </r>
        </is>
      </c>
      <c r="D6477" s="17" t="inlineStr">
        <is>
          <r>
            <t xml:space="preserve">UNID</t>
          </r>
        </is>
      </c>
      <c r="E6477" s="17" t="inlineStr">
        <is>
          <r>
            <t xml:space="preserve">COEFICIENTE</t>
          </r>
        </is>
      </c>
      <c r="F6477" s="17" t="inlineStr">
        <is>
          <r>
            <t xml:space="preserve">PREÇO UNITÁRIO</t>
          </r>
        </is>
      </c>
      <c r="G6477" s="17" t="inlineStr">
        <is>
          <r>
            <t xml:space="preserve">TOTAL</t>
          </r>
        </is>
      </c>
    </row>
    <row r="6478" customHeight="1" ht="29">
      <c r="A6478" s="18" t="inlineStr">
        <is>
          <r>
            <t xml:space="preserve">P.04.000.062198</t>
          </r>
        </is>
      </c>
      <c r="B6478" s="19" t="inlineStr">
        <is>
          <r>
            <t xml:space="preserve">Suporte para eletrocalha galvanizada a fogo, 200x100mm</t>
          </r>
        </is>
      </c>
      <c r="C6478" s="18" t="inlineStr">
        <is>
          <r>
            <t xml:space="preserve">SP Obras</t>
          </r>
        </is>
      </c>
      <c r="D6478" s="18" t="inlineStr">
        <is>
          <r>
            <t xml:space="preserve">UN</t>
          </r>
        </is>
      </c>
      <c r="E6478" s="20" t="n">
        <v>1.0</v>
      </c>
      <c r="F6478" s="21" t="n">
        <v>21.1</v>
      </c>
      <c r="G6478" s="21" t="n">
        <f>ROUND(ROUND(E6478,4)*F6478,2)</f>
        <v>21.1</v>
      </c>
    </row>
    <row r="6479" customHeight="1" ht="15">
      <c r="A6479" s="2" t="inlineStr"/>
      <c r="B6479" s="2" t="inlineStr"/>
      <c r="C6479" s="2" t="inlineStr"/>
      <c r="D6479" s="2" t="inlineStr"/>
      <c r="E6479" s="22" t="inlineStr">
        <is>
          <r>
            <t xml:space="preserve">TOTAL Material:</t>
          </r>
        </is>
      </c>
      <c r="F6479" s="22" t="inlineStr"/>
      <c r="G6479" s="23" t="n">
        <f>SUM(G6478:G6478)</f>
        <v>21.1</v>
      </c>
    </row>
    <row r="6480" customHeight="1" ht="15">
      <c r="A6480" s="16" t="inlineStr">
        <is>
          <r>
            <t xml:space="preserve">Mão de Obra</t>
          </r>
        </is>
      </c>
      <c r="B6480" s="16" t="inlineStr"/>
      <c r="C6480" s="17" t="inlineStr">
        <is>
          <r>
            <t xml:space="preserve">FONTE</t>
          </r>
        </is>
      </c>
      <c r="D6480" s="17" t="inlineStr">
        <is>
          <r>
            <t xml:space="preserve">UNID</t>
          </r>
        </is>
      </c>
      <c r="E6480" s="17" t="inlineStr">
        <is>
          <r>
            <t xml:space="preserve">COEFICIENTE</t>
          </r>
        </is>
      </c>
      <c r="F6480" s="17" t="inlineStr">
        <is>
          <r>
            <t xml:space="preserve">PREÇO UNITÁRIO</t>
          </r>
        </is>
      </c>
      <c r="G6480" s="17" t="inlineStr">
        <is>
          <r>
            <t xml:space="preserve">TOTAL</t>
          </r>
        </is>
      </c>
    </row>
    <row r="6481" customHeight="1" ht="29">
      <c r="A6481" s="18" t="inlineStr">
        <is>
          <r>
            <t xml:space="preserve">B.01.000.010116</t>
          </r>
        </is>
      </c>
      <c r="B6481" s="19" t="inlineStr">
        <is>
          <r>
            <t xml:space="preserve">Ajudante eletricista</t>
          </r>
        </is>
      </c>
      <c r="C6481" s="18" t="inlineStr">
        <is>
          <r>
            <t xml:space="preserve">SP Obras</t>
          </r>
        </is>
      </c>
      <c r="D6481" s="18" t="inlineStr">
        <is>
          <r>
            <t xml:space="preserve">H</t>
          </r>
        </is>
      </c>
      <c r="E6481" s="20" t="n">
        <v>0.25</v>
      </c>
      <c r="F6481" s="21" t="n">
        <v>20.4363</v>
      </c>
      <c r="G6481" s="21" t="n">
        <f>ROUND(ROUND(E6481,4)*F6481,2)</f>
        <v>5.11</v>
      </c>
    </row>
    <row r="6482" customHeight="1" ht="29">
      <c r="A6482" s="18" t="inlineStr">
        <is>
          <r>
            <t xml:space="preserve">B.01.000.010115</t>
          </r>
        </is>
      </c>
      <c r="B6482" s="19" t="inlineStr">
        <is>
          <r>
            <t xml:space="preserve">Eletricista</t>
          </r>
        </is>
      </c>
      <c r="C6482" s="18" t="inlineStr">
        <is>
          <r>
            <t xml:space="preserve">SP Obras</t>
          </r>
        </is>
      </c>
      <c r="D6482" s="18" t="inlineStr">
        <is>
          <r>
            <t xml:space="preserve">H</t>
          </r>
        </is>
      </c>
      <c r="E6482" s="20" t="n">
        <v>0.25</v>
      </c>
      <c r="F6482" s="21" t="n">
        <v>29.8021</v>
      </c>
      <c r="G6482" s="21" t="n">
        <f>ROUND(ROUND(E6482,4)*F6482,2)</f>
        <v>7.45</v>
      </c>
    </row>
    <row r="6483" customHeight="1" ht="15">
      <c r="A6483" s="2" t="inlineStr"/>
      <c r="B6483" s="2" t="inlineStr"/>
      <c r="C6483" s="2" t="inlineStr"/>
      <c r="D6483" s="2" t="inlineStr"/>
      <c r="E6483" s="22" t="inlineStr">
        <is>
          <r>
            <t xml:space="preserve">TOTAL Mão de Obra:</t>
          </r>
        </is>
      </c>
      <c r="F6483" s="22" t="inlineStr"/>
      <c r="G6483" s="23" t="n">
        <f>SUM(G6481:G6482)</f>
        <v>12.56</v>
      </c>
    </row>
    <row r="6484" customHeight="1" ht="15">
      <c r="A6484" s="2" t="inlineStr"/>
      <c r="B6484" s="2" t="inlineStr"/>
      <c r="C6484" s="2" t="inlineStr"/>
      <c r="D6484" s="2" t="inlineStr"/>
      <c r="E6484" s="24" t="inlineStr">
        <is>
          <r>
            <t xml:space="preserve">VALOR:</t>
          </r>
        </is>
      </c>
      <c r="F6484" s="24" t="inlineStr"/>
      <c r="G6484" s="25" t="n">
        <f>ROUND(SUM(G6479,G6483),2)</f>
        <v>33.66</v>
      </c>
    </row>
    <row r="6485" customHeight="1" ht="10">
      <c r="A6485" s="2" t="inlineStr"/>
      <c r="B6485" s="2" t="inlineStr"/>
      <c r="C6485" s="2" t="inlineStr"/>
      <c r="D6485" s="2" t="inlineStr"/>
      <c r="E6485" s="14" t="inlineStr"/>
      <c r="F6485" s="14" t="inlineStr"/>
      <c r="G6485" s="14" t="inlineStr"/>
    </row>
    <row r="6486" customHeight="1" ht="20">
      <c r="A6486" s="15" t="inlineStr">
        <is>
          <r>
            <t xml:space="preserve">6.1.23. ​39.02.016​ Cabo de cobre de 2,5 mm², isolamento 750 V - isolação em PVC 70°C​ (M)</t>
          </r>
        </is>
      </c>
      <c r="B6486" s="15" t="inlineStr"/>
      <c r="C6486" s="15" t="inlineStr"/>
      <c r="D6486" s="15" t="inlineStr"/>
      <c r="E6486" s="15" t="inlineStr"/>
      <c r="F6486" s="15" t="inlineStr"/>
      <c r="G6486" s="15" t="inlineStr"/>
    </row>
    <row r="6487" customHeight="1" ht="15">
      <c r="A6487" s="16" t="inlineStr">
        <is>
          <r>
            <t xml:space="preserve">Material</t>
          </r>
        </is>
      </c>
      <c r="B6487" s="16" t="inlineStr"/>
      <c r="C6487" s="17" t="inlineStr">
        <is>
          <r>
            <t xml:space="preserve">FONTE</t>
          </r>
        </is>
      </c>
      <c r="D6487" s="17" t="inlineStr">
        <is>
          <r>
            <t xml:space="preserve">UNID</t>
          </r>
        </is>
      </c>
      <c r="E6487" s="17" t="inlineStr">
        <is>
          <r>
            <t xml:space="preserve">COEFICIENTE</t>
          </r>
        </is>
      </c>
      <c r="F6487" s="17" t="inlineStr">
        <is>
          <r>
            <t xml:space="preserve">PREÇO UNITÁRIO</t>
          </r>
        </is>
      </c>
      <c r="G6487" s="17" t="inlineStr">
        <is>
          <r>
            <t xml:space="preserve">TOTAL</t>
          </r>
        </is>
      </c>
    </row>
    <row r="6488" customHeight="1" ht="29">
      <c r="A6488" s="18" t="inlineStr">
        <is>
          <r>
            <t xml:space="preserve">P.08.000.043025</t>
          </r>
        </is>
      </c>
      <c r="B6488" s="19" t="inlineStr">
        <is>
          <r>
            <t xml:space="preserve">Cabo de cobre flexível de 2,5 mm², isolamento 750V - isolação PVC 70°C</t>
          </r>
        </is>
      </c>
      <c r="C6488" s="18" t="inlineStr">
        <is>
          <r>
            <t xml:space="preserve">SP Obras</t>
          </r>
        </is>
      </c>
      <c r="D6488" s="18" t="inlineStr">
        <is>
          <r>
            <t xml:space="preserve">M</t>
          </r>
        </is>
      </c>
      <c r="E6488" s="20" t="n">
        <v>1.02</v>
      </c>
      <c r="F6488" s="21" t="n">
        <v>2.37</v>
      </c>
      <c r="G6488" s="21" t="n">
        <f>ROUND(ROUND(E6488,4)*F6488,2)</f>
        <v>2.42</v>
      </c>
    </row>
    <row r="6489" customHeight="1" ht="15">
      <c r="A6489" s="2" t="inlineStr"/>
      <c r="B6489" s="2" t="inlineStr"/>
      <c r="C6489" s="2" t="inlineStr"/>
      <c r="D6489" s="2" t="inlineStr"/>
      <c r="E6489" s="22" t="inlineStr">
        <is>
          <r>
            <t xml:space="preserve">TOTAL Material:</t>
          </r>
        </is>
      </c>
      <c r="F6489" s="22" t="inlineStr"/>
      <c r="G6489" s="23" t="n">
        <f>SUM(G6488:G6488)</f>
        <v>2.42</v>
      </c>
    </row>
    <row r="6490" customHeight="1" ht="15">
      <c r="A6490" s="16" t="inlineStr">
        <is>
          <r>
            <t xml:space="preserve">Mão de Obra</t>
          </r>
        </is>
      </c>
      <c r="B6490" s="16" t="inlineStr"/>
      <c r="C6490" s="17" t="inlineStr">
        <is>
          <r>
            <t xml:space="preserve">FONTE</t>
          </r>
        </is>
      </c>
      <c r="D6490" s="17" t="inlineStr">
        <is>
          <r>
            <t xml:space="preserve">UNID</t>
          </r>
        </is>
      </c>
      <c r="E6490" s="17" t="inlineStr">
        <is>
          <r>
            <t xml:space="preserve">COEFICIENTE</t>
          </r>
        </is>
      </c>
      <c r="F6490" s="17" t="inlineStr">
        <is>
          <r>
            <t xml:space="preserve">PREÇO UNITÁRIO</t>
          </r>
        </is>
      </c>
      <c r="G6490" s="17" t="inlineStr">
        <is>
          <r>
            <t xml:space="preserve">TOTAL</t>
          </r>
        </is>
      </c>
    </row>
    <row r="6491" customHeight="1" ht="29">
      <c r="A6491" s="18" t="inlineStr">
        <is>
          <r>
            <t xml:space="preserve">B.01.000.010116</t>
          </r>
        </is>
      </c>
      <c r="B6491" s="19" t="inlineStr">
        <is>
          <r>
            <t xml:space="preserve">Ajudante eletricista</t>
          </r>
        </is>
      </c>
      <c r="C6491" s="18" t="inlineStr">
        <is>
          <r>
            <t xml:space="preserve">SP Obras</t>
          </r>
        </is>
      </c>
      <c r="D6491" s="18" t="inlineStr">
        <is>
          <r>
            <t xml:space="preserve">H</t>
          </r>
        </is>
      </c>
      <c r="E6491" s="20" t="n">
        <v>0.04</v>
      </c>
      <c r="F6491" s="21" t="n">
        <v>20.4363</v>
      </c>
      <c r="G6491" s="21" t="n">
        <f>ROUND(ROUND(E6491,4)*F6491,2)</f>
        <v>0.82</v>
      </c>
    </row>
    <row r="6492" customHeight="1" ht="29">
      <c r="A6492" s="18" t="inlineStr">
        <is>
          <r>
            <t xml:space="preserve">B.01.000.010115</t>
          </r>
        </is>
      </c>
      <c r="B6492" s="19" t="inlineStr">
        <is>
          <r>
            <t xml:space="preserve">Eletricista</t>
          </r>
        </is>
      </c>
      <c r="C6492" s="18" t="inlineStr">
        <is>
          <r>
            <t xml:space="preserve">SP Obras</t>
          </r>
        </is>
      </c>
      <c r="D6492" s="18" t="inlineStr">
        <is>
          <r>
            <t xml:space="preserve">H</t>
          </r>
        </is>
      </c>
      <c r="E6492" s="20" t="n">
        <v>0.04</v>
      </c>
      <c r="F6492" s="21" t="n">
        <v>29.8021</v>
      </c>
      <c r="G6492" s="21" t="n">
        <f>ROUND(ROUND(E6492,4)*F6492,2)</f>
        <v>1.19</v>
      </c>
    </row>
    <row r="6493" customHeight="1" ht="15">
      <c r="A6493" s="2" t="inlineStr"/>
      <c r="B6493" s="2" t="inlineStr"/>
      <c r="C6493" s="2" t="inlineStr"/>
      <c r="D6493" s="2" t="inlineStr"/>
      <c r="E6493" s="22" t="inlineStr">
        <is>
          <r>
            <t xml:space="preserve">TOTAL Mão de Obra:</t>
          </r>
        </is>
      </c>
      <c r="F6493" s="22" t="inlineStr"/>
      <c r="G6493" s="23" t="n">
        <f>SUM(G6491:G6492)</f>
        <v>2.01</v>
      </c>
    </row>
    <row r="6494" customHeight="1" ht="15">
      <c r="A6494" s="2" t="inlineStr"/>
      <c r="B6494" s="2" t="inlineStr"/>
      <c r="C6494" s="2" t="inlineStr"/>
      <c r="D6494" s="2" t="inlineStr"/>
      <c r="E6494" s="24" t="inlineStr">
        <is>
          <r>
            <t xml:space="preserve">VALOR:</t>
          </r>
        </is>
      </c>
      <c r="F6494" s="24" t="inlineStr"/>
      <c r="G6494" s="25" t="n">
        <f>ROUND(SUM(G6489,G6493),2)</f>
        <v>4.43</v>
      </c>
    </row>
    <row r="6495" customHeight="1" ht="10">
      <c r="A6495" s="2" t="inlineStr"/>
      <c r="B6495" s="2" t="inlineStr"/>
      <c r="C6495" s="2" t="inlineStr"/>
      <c r="D6495" s="2" t="inlineStr"/>
      <c r="E6495" s="14" t="inlineStr"/>
      <c r="F6495" s="14" t="inlineStr"/>
      <c r="G6495" s="14" t="inlineStr"/>
    </row>
    <row r="6496" customHeight="1" ht="20">
      <c r="A6496" s="15" t="inlineStr">
        <is>
          <r>
            <t xml:space="preserve">6.1.24. ​39.02.020​ Cabo de cobre de 4 mm², isolamento 750 V - isolação em PVC 70°C​ (M)</t>
          </r>
        </is>
      </c>
      <c r="B6496" s="15" t="inlineStr"/>
      <c r="C6496" s="15" t="inlineStr"/>
      <c r="D6496" s="15" t="inlineStr"/>
      <c r="E6496" s="15" t="inlineStr"/>
      <c r="F6496" s="15" t="inlineStr"/>
      <c r="G6496" s="15" t="inlineStr"/>
    </row>
    <row r="6497" customHeight="1" ht="15">
      <c r="A6497" s="16" t="inlineStr">
        <is>
          <r>
            <t xml:space="preserve">Material</t>
          </r>
        </is>
      </c>
      <c r="B6497" s="16" t="inlineStr"/>
      <c r="C6497" s="17" t="inlineStr">
        <is>
          <r>
            <t xml:space="preserve">FONTE</t>
          </r>
        </is>
      </c>
      <c r="D6497" s="17" t="inlineStr">
        <is>
          <r>
            <t xml:space="preserve">UNID</t>
          </r>
        </is>
      </c>
      <c r="E6497" s="17" t="inlineStr">
        <is>
          <r>
            <t xml:space="preserve">COEFICIENTE</t>
          </r>
        </is>
      </c>
      <c r="F6497" s="17" t="inlineStr">
        <is>
          <r>
            <t xml:space="preserve">PREÇO UNITÁRIO</t>
          </r>
        </is>
      </c>
      <c r="G6497" s="17" t="inlineStr">
        <is>
          <r>
            <t xml:space="preserve">TOTAL</t>
          </r>
        </is>
      </c>
    </row>
    <row r="6498" customHeight="1" ht="29">
      <c r="A6498" s="18" t="inlineStr">
        <is>
          <r>
            <t xml:space="preserve">P.08.000.043026</t>
          </r>
        </is>
      </c>
      <c r="B6498" s="19" t="inlineStr">
        <is>
          <r>
            <t xml:space="preserve">Cabo de cobre flexível de 4 mm², isolamento 750V - isolação PVC 70°C</t>
          </r>
        </is>
      </c>
      <c r="C6498" s="18" t="inlineStr">
        <is>
          <r>
            <t xml:space="preserve">SP Obras</t>
          </r>
        </is>
      </c>
      <c r="D6498" s="18" t="inlineStr">
        <is>
          <r>
            <t xml:space="preserve">M</t>
          </r>
        </is>
      </c>
      <c r="E6498" s="20" t="n">
        <v>1.02</v>
      </c>
      <c r="F6498" s="21" t="n">
        <v>3.82</v>
      </c>
      <c r="G6498" s="21" t="n">
        <f>ROUND(ROUND(E6498,4)*F6498,2)</f>
        <v>3.9</v>
      </c>
    </row>
    <row r="6499" customHeight="1" ht="15">
      <c r="A6499" s="2" t="inlineStr"/>
      <c r="B6499" s="2" t="inlineStr"/>
      <c r="C6499" s="2" t="inlineStr"/>
      <c r="D6499" s="2" t="inlineStr"/>
      <c r="E6499" s="22" t="inlineStr">
        <is>
          <r>
            <t xml:space="preserve">TOTAL Material:</t>
          </r>
        </is>
      </c>
      <c r="F6499" s="22" t="inlineStr"/>
      <c r="G6499" s="23" t="n">
        <f>SUM(G6498:G6498)</f>
        <v>3.9</v>
      </c>
    </row>
    <row r="6500" customHeight="1" ht="15">
      <c r="A6500" s="16" t="inlineStr">
        <is>
          <r>
            <t xml:space="preserve">Mão de Obra</t>
          </r>
        </is>
      </c>
      <c r="B6500" s="16" t="inlineStr"/>
      <c r="C6500" s="17" t="inlineStr">
        <is>
          <r>
            <t xml:space="preserve">FONTE</t>
          </r>
        </is>
      </c>
      <c r="D6500" s="17" t="inlineStr">
        <is>
          <r>
            <t xml:space="preserve">UNID</t>
          </r>
        </is>
      </c>
      <c r="E6500" s="17" t="inlineStr">
        <is>
          <r>
            <t xml:space="preserve">COEFICIENTE</t>
          </r>
        </is>
      </c>
      <c r="F6500" s="17" t="inlineStr">
        <is>
          <r>
            <t xml:space="preserve">PREÇO UNITÁRIO</t>
          </r>
        </is>
      </c>
      <c r="G6500" s="17" t="inlineStr">
        <is>
          <r>
            <t xml:space="preserve">TOTAL</t>
          </r>
        </is>
      </c>
    </row>
    <row r="6501" customHeight="1" ht="29">
      <c r="A6501" s="18" t="inlineStr">
        <is>
          <r>
            <t xml:space="preserve">B.01.000.010116</t>
          </r>
        </is>
      </c>
      <c r="B6501" s="19" t="inlineStr">
        <is>
          <r>
            <t xml:space="preserve">Ajudante eletricista</t>
          </r>
        </is>
      </c>
      <c r="C6501" s="18" t="inlineStr">
        <is>
          <r>
            <t xml:space="preserve">SP Obras</t>
          </r>
        </is>
      </c>
      <c r="D6501" s="18" t="inlineStr">
        <is>
          <r>
            <t xml:space="preserve">H</t>
          </r>
        </is>
      </c>
      <c r="E6501" s="20" t="n">
        <v>0.06</v>
      </c>
      <c r="F6501" s="21" t="n">
        <v>20.4363</v>
      </c>
      <c r="G6501" s="21" t="n">
        <f>ROUND(ROUND(E6501,4)*F6501,2)</f>
        <v>1.23</v>
      </c>
    </row>
    <row r="6502" customHeight="1" ht="29">
      <c r="A6502" s="18" t="inlineStr">
        <is>
          <r>
            <t xml:space="preserve">B.01.000.010115</t>
          </r>
        </is>
      </c>
      <c r="B6502" s="19" t="inlineStr">
        <is>
          <r>
            <t xml:space="preserve">Eletricista</t>
          </r>
        </is>
      </c>
      <c r="C6502" s="18" t="inlineStr">
        <is>
          <r>
            <t xml:space="preserve">SP Obras</t>
          </r>
        </is>
      </c>
      <c r="D6502" s="18" t="inlineStr">
        <is>
          <r>
            <t xml:space="preserve">H</t>
          </r>
        </is>
      </c>
      <c r="E6502" s="20" t="n">
        <v>0.06</v>
      </c>
      <c r="F6502" s="21" t="n">
        <v>29.8021</v>
      </c>
      <c r="G6502" s="21" t="n">
        <f>ROUND(ROUND(E6502,4)*F6502,2)</f>
        <v>1.79</v>
      </c>
    </row>
    <row r="6503" customHeight="1" ht="15">
      <c r="A6503" s="2" t="inlineStr"/>
      <c r="B6503" s="2" t="inlineStr"/>
      <c r="C6503" s="2" t="inlineStr"/>
      <c r="D6503" s="2" t="inlineStr"/>
      <c r="E6503" s="22" t="inlineStr">
        <is>
          <r>
            <t xml:space="preserve">TOTAL Mão de Obra:</t>
          </r>
        </is>
      </c>
      <c r="F6503" s="22" t="inlineStr"/>
      <c r="G6503" s="23" t="n">
        <f>SUM(G6501:G6502)</f>
        <v>3.02</v>
      </c>
    </row>
    <row r="6504" customHeight="1" ht="15">
      <c r="A6504" s="2" t="inlineStr"/>
      <c r="B6504" s="2" t="inlineStr"/>
      <c r="C6504" s="2" t="inlineStr"/>
      <c r="D6504" s="2" t="inlineStr"/>
      <c r="E6504" s="24" t="inlineStr">
        <is>
          <r>
            <t xml:space="preserve">VALOR:</t>
          </r>
        </is>
      </c>
      <c r="F6504" s="24" t="inlineStr"/>
      <c r="G6504" s="25" t="n">
        <f>ROUND(SUM(G6499,G6503),2)</f>
        <v>6.92</v>
      </c>
    </row>
    <row r="6505" customHeight="1" ht="10">
      <c r="A6505" s="2" t="inlineStr"/>
      <c r="B6505" s="2" t="inlineStr"/>
      <c r="C6505" s="2" t="inlineStr"/>
      <c r="D6505" s="2" t="inlineStr"/>
      <c r="E6505" s="14" t="inlineStr"/>
      <c r="F6505" s="14" t="inlineStr"/>
      <c r="G6505" s="14" t="inlineStr"/>
    </row>
    <row r="6506" customHeight="1" ht="20">
      <c r="A6506" s="15" t="inlineStr">
        <is>
          <r>
            <t xml:space="preserve">6.1.25. ​39.02.030​ Cabo de cobre de 6 mm², isolamento 750 V - isolação em PVC 70°C​ (M)</t>
          </r>
        </is>
      </c>
      <c r="B6506" s="15" t="inlineStr"/>
      <c r="C6506" s="15" t="inlineStr"/>
      <c r="D6506" s="15" t="inlineStr"/>
      <c r="E6506" s="15" t="inlineStr"/>
      <c r="F6506" s="15" t="inlineStr"/>
      <c r="G6506" s="15" t="inlineStr"/>
    </row>
    <row r="6507" customHeight="1" ht="15">
      <c r="A6507" s="16" t="inlineStr">
        <is>
          <r>
            <t xml:space="preserve">Material</t>
          </r>
        </is>
      </c>
      <c r="B6507" s="16" t="inlineStr"/>
      <c r="C6507" s="17" t="inlineStr">
        <is>
          <r>
            <t xml:space="preserve">FONTE</t>
          </r>
        </is>
      </c>
      <c r="D6507" s="17" t="inlineStr">
        <is>
          <r>
            <t xml:space="preserve">UNID</t>
          </r>
        </is>
      </c>
      <c r="E6507" s="17" t="inlineStr">
        <is>
          <r>
            <t xml:space="preserve">COEFICIENTE</t>
          </r>
        </is>
      </c>
      <c r="F6507" s="17" t="inlineStr">
        <is>
          <r>
            <t xml:space="preserve">PREÇO UNITÁRIO</t>
          </r>
        </is>
      </c>
      <c r="G6507" s="17" t="inlineStr">
        <is>
          <r>
            <t xml:space="preserve">TOTAL</t>
          </r>
        </is>
      </c>
    </row>
    <row r="6508" customHeight="1" ht="29">
      <c r="A6508" s="18" t="inlineStr">
        <is>
          <r>
            <t xml:space="preserve">P.08.000.043027</t>
          </r>
        </is>
      </c>
      <c r="B6508" s="19" t="inlineStr">
        <is>
          <r>
            <t xml:space="preserve">Cabo de cobre flexível de 6 mm², isolamento 750V - isolação PVC 70°C</t>
          </r>
        </is>
      </c>
      <c r="C6508" s="18" t="inlineStr">
        <is>
          <r>
            <t xml:space="preserve">SP Obras</t>
          </r>
        </is>
      </c>
      <c r="D6508" s="18" t="inlineStr">
        <is>
          <r>
            <t xml:space="preserve">M</t>
          </r>
        </is>
      </c>
      <c r="E6508" s="20" t="n">
        <v>1.02</v>
      </c>
      <c r="F6508" s="21" t="n">
        <v>5.7</v>
      </c>
      <c r="G6508" s="21" t="n">
        <f>ROUND(ROUND(E6508,4)*F6508,2)</f>
        <v>5.81</v>
      </c>
    </row>
    <row r="6509" customHeight="1" ht="15">
      <c r="A6509" s="2" t="inlineStr"/>
      <c r="B6509" s="2" t="inlineStr"/>
      <c r="C6509" s="2" t="inlineStr"/>
      <c r="D6509" s="2" t="inlineStr"/>
      <c r="E6509" s="22" t="inlineStr">
        <is>
          <r>
            <t xml:space="preserve">TOTAL Material:</t>
          </r>
        </is>
      </c>
      <c r="F6509" s="22" t="inlineStr"/>
      <c r="G6509" s="23" t="n">
        <f>SUM(G6508:G6508)</f>
        <v>5.81</v>
      </c>
    </row>
    <row r="6510" customHeight="1" ht="15">
      <c r="A6510" s="16" t="inlineStr">
        <is>
          <r>
            <t xml:space="preserve">Mão de Obra</t>
          </r>
        </is>
      </c>
      <c r="B6510" s="16" t="inlineStr"/>
      <c r="C6510" s="17" t="inlineStr">
        <is>
          <r>
            <t xml:space="preserve">FONTE</t>
          </r>
        </is>
      </c>
      <c r="D6510" s="17" t="inlineStr">
        <is>
          <r>
            <t xml:space="preserve">UNID</t>
          </r>
        </is>
      </c>
      <c r="E6510" s="17" t="inlineStr">
        <is>
          <r>
            <t xml:space="preserve">COEFICIENTE</t>
          </r>
        </is>
      </c>
      <c r="F6510" s="17" t="inlineStr">
        <is>
          <r>
            <t xml:space="preserve">PREÇO UNITÁRIO</t>
          </r>
        </is>
      </c>
      <c r="G6510" s="17" t="inlineStr">
        <is>
          <r>
            <t xml:space="preserve">TOTAL</t>
          </r>
        </is>
      </c>
    </row>
    <row r="6511" customHeight="1" ht="29">
      <c r="A6511" s="18" t="inlineStr">
        <is>
          <r>
            <t xml:space="preserve">B.01.000.010116</t>
          </r>
        </is>
      </c>
      <c r="B6511" s="19" t="inlineStr">
        <is>
          <r>
            <t xml:space="preserve">Ajudante eletricista</t>
          </r>
        </is>
      </c>
      <c r="C6511" s="18" t="inlineStr">
        <is>
          <r>
            <t xml:space="preserve">SP Obras</t>
          </r>
        </is>
      </c>
      <c r="D6511" s="18" t="inlineStr">
        <is>
          <r>
            <t xml:space="preserve">H</t>
          </r>
        </is>
      </c>
      <c r="E6511" s="20" t="n">
        <v>0.07</v>
      </c>
      <c r="F6511" s="21" t="n">
        <v>20.4363</v>
      </c>
      <c r="G6511" s="21" t="n">
        <f>ROUND(ROUND(E6511,4)*F6511,2)</f>
        <v>1.43</v>
      </c>
    </row>
    <row r="6512" customHeight="1" ht="29">
      <c r="A6512" s="18" t="inlineStr">
        <is>
          <r>
            <t xml:space="preserve">B.01.000.010115</t>
          </r>
        </is>
      </c>
      <c r="B6512" s="19" t="inlineStr">
        <is>
          <r>
            <t xml:space="preserve">Eletricista</t>
          </r>
        </is>
      </c>
      <c r="C6512" s="18" t="inlineStr">
        <is>
          <r>
            <t xml:space="preserve">SP Obras</t>
          </r>
        </is>
      </c>
      <c r="D6512" s="18" t="inlineStr">
        <is>
          <r>
            <t xml:space="preserve">H</t>
          </r>
        </is>
      </c>
      <c r="E6512" s="20" t="n">
        <v>0.07</v>
      </c>
      <c r="F6512" s="21" t="n">
        <v>29.8021</v>
      </c>
      <c r="G6512" s="21" t="n">
        <f>ROUND(ROUND(E6512,4)*F6512,2)</f>
        <v>2.09</v>
      </c>
    </row>
    <row r="6513" customHeight="1" ht="15">
      <c r="A6513" s="2" t="inlineStr"/>
      <c r="B6513" s="2" t="inlineStr"/>
      <c r="C6513" s="2" t="inlineStr"/>
      <c r="D6513" s="2" t="inlineStr"/>
      <c r="E6513" s="22" t="inlineStr">
        <is>
          <r>
            <t xml:space="preserve">TOTAL Mão de Obra:</t>
          </r>
        </is>
      </c>
      <c r="F6513" s="22" t="inlineStr"/>
      <c r="G6513" s="23" t="n">
        <f>SUM(G6511:G6512)</f>
        <v>3.52</v>
      </c>
    </row>
    <row r="6514" customHeight="1" ht="15">
      <c r="A6514" s="2" t="inlineStr"/>
      <c r="B6514" s="2" t="inlineStr"/>
      <c r="C6514" s="2" t="inlineStr"/>
      <c r="D6514" s="2" t="inlineStr"/>
      <c r="E6514" s="24" t="inlineStr">
        <is>
          <r>
            <t xml:space="preserve">VALOR:</t>
          </r>
        </is>
      </c>
      <c r="F6514" s="24" t="inlineStr"/>
      <c r="G6514" s="25" t="n">
        <f>ROUND(SUM(G6509,G6513),2)</f>
        <v>9.33</v>
      </c>
    </row>
    <row r="6515" customHeight="1" ht="10">
      <c r="A6515" s="2" t="inlineStr"/>
      <c r="B6515" s="2" t="inlineStr"/>
      <c r="C6515" s="2" t="inlineStr"/>
      <c r="D6515" s="2" t="inlineStr"/>
      <c r="E6515" s="14" t="inlineStr"/>
      <c r="F6515" s="14" t="inlineStr"/>
      <c r="G6515" s="14" t="inlineStr"/>
    </row>
    <row r="6516" customHeight="1" ht="20">
      <c r="A6516" s="15" t="inlineStr">
        <is>
          <r>
            <t xml:space="preserve">6.1.26. ​39.26.040​ Cabo de cobre flexível de 6 mm², isolamento 0,6/1 kV - isolação HEPR 90°C - baixa emissão de fumaça e gases​ (M)</t>
          </r>
        </is>
      </c>
      <c r="B6516" s="15" t="inlineStr"/>
      <c r="C6516" s="15" t="inlineStr"/>
      <c r="D6516" s="15" t="inlineStr"/>
      <c r="E6516" s="15" t="inlineStr"/>
      <c r="F6516" s="15" t="inlineStr"/>
      <c r="G6516" s="15" t="inlineStr"/>
    </row>
    <row r="6517" customHeight="1" ht="15">
      <c r="A6517" s="16" t="inlineStr">
        <is>
          <r>
            <t xml:space="preserve">Material</t>
          </r>
        </is>
      </c>
      <c r="B6517" s="16" t="inlineStr"/>
      <c r="C6517" s="17" t="inlineStr">
        <is>
          <r>
            <t xml:space="preserve">FONTE</t>
          </r>
        </is>
      </c>
      <c r="D6517" s="17" t="inlineStr">
        <is>
          <r>
            <t xml:space="preserve">UNID</t>
          </r>
        </is>
      </c>
      <c r="E6517" s="17" t="inlineStr">
        <is>
          <r>
            <t xml:space="preserve">COEFICIENTE</t>
          </r>
        </is>
      </c>
      <c r="F6517" s="17" t="inlineStr">
        <is>
          <r>
            <t xml:space="preserve">PREÇO UNITÁRIO</t>
          </r>
        </is>
      </c>
      <c r="G6517" s="17" t="inlineStr">
        <is>
          <r>
            <t xml:space="preserve">TOTAL</t>
          </r>
        </is>
      </c>
    </row>
    <row r="6518" customHeight="1" ht="38">
      <c r="A6518" s="18" t="inlineStr">
        <is>
          <r>
            <t xml:space="preserve">P.08.000.043053</t>
          </r>
        </is>
      </c>
      <c r="B6518" s="19" t="inlineStr">
        <is>
          <r>
            <t xml:space="preserve">Cabo cobre flexível 6 mm², isolamento 0,6/1 kV - isolação HEPR 90°C, têmpera mole, classe 5, baixa emissão fumaça, ref. Cabos Afumex Prysmian; Atexsil Sil; ToxFree Conduspar ou equivalente</t>
          </r>
        </is>
      </c>
      <c r="C6518" s="18" t="inlineStr">
        <is>
          <r>
            <t xml:space="preserve">SP Obras</t>
          </r>
        </is>
      </c>
      <c r="D6518" s="18" t="inlineStr">
        <is>
          <r>
            <t xml:space="preserve">M</t>
          </r>
        </is>
      </c>
      <c r="E6518" s="20" t="n">
        <v>1.02</v>
      </c>
      <c r="F6518" s="21" t="n">
        <v>6.31</v>
      </c>
      <c r="G6518" s="21" t="n">
        <f>ROUND(ROUND(E6518,4)*F6518,2)</f>
        <v>6.44</v>
      </c>
    </row>
    <row r="6519" customHeight="1" ht="15">
      <c r="A6519" s="2" t="inlineStr"/>
      <c r="B6519" s="2" t="inlineStr"/>
      <c r="C6519" s="2" t="inlineStr"/>
      <c r="D6519" s="2" t="inlineStr"/>
      <c r="E6519" s="22" t="inlineStr">
        <is>
          <r>
            <t xml:space="preserve">TOTAL Material:</t>
          </r>
        </is>
      </c>
      <c r="F6519" s="22" t="inlineStr"/>
      <c r="G6519" s="23" t="n">
        <f>SUM(G6518:G6518)</f>
        <v>6.44</v>
      </c>
    </row>
    <row r="6520" customHeight="1" ht="15">
      <c r="A6520" s="16" t="inlineStr">
        <is>
          <r>
            <t xml:space="preserve">Mão de Obra</t>
          </r>
        </is>
      </c>
      <c r="B6520" s="16" t="inlineStr"/>
      <c r="C6520" s="17" t="inlineStr">
        <is>
          <r>
            <t xml:space="preserve">FONTE</t>
          </r>
        </is>
      </c>
      <c r="D6520" s="17" t="inlineStr">
        <is>
          <r>
            <t xml:space="preserve">UNID</t>
          </r>
        </is>
      </c>
      <c r="E6520" s="17" t="inlineStr">
        <is>
          <r>
            <t xml:space="preserve">COEFICIENTE</t>
          </r>
        </is>
      </c>
      <c r="F6520" s="17" t="inlineStr">
        <is>
          <r>
            <t xml:space="preserve">PREÇO UNITÁRIO</t>
          </r>
        </is>
      </c>
      <c r="G6520" s="17" t="inlineStr">
        <is>
          <r>
            <t xml:space="preserve">TOTAL</t>
          </r>
        </is>
      </c>
    </row>
    <row r="6521" customHeight="1" ht="29">
      <c r="A6521" s="18" t="inlineStr">
        <is>
          <r>
            <t xml:space="preserve">B.01.000.010116</t>
          </r>
        </is>
      </c>
      <c r="B6521" s="19" t="inlineStr">
        <is>
          <r>
            <t xml:space="preserve">Ajudante eletricista</t>
          </r>
        </is>
      </c>
      <c r="C6521" s="18" t="inlineStr">
        <is>
          <r>
            <t xml:space="preserve">SP Obras</t>
          </r>
        </is>
      </c>
      <c r="D6521" s="18" t="inlineStr">
        <is>
          <r>
            <t xml:space="preserve">H</t>
          </r>
        </is>
      </c>
      <c r="E6521" s="20" t="n">
        <v>0.07</v>
      </c>
      <c r="F6521" s="21" t="n">
        <v>20.4363</v>
      </c>
      <c r="G6521" s="21" t="n">
        <f>ROUND(ROUND(E6521,4)*F6521,2)</f>
        <v>1.43</v>
      </c>
    </row>
    <row r="6522" customHeight="1" ht="29">
      <c r="A6522" s="18" t="inlineStr">
        <is>
          <r>
            <t xml:space="preserve">B.01.000.010115</t>
          </r>
        </is>
      </c>
      <c r="B6522" s="19" t="inlineStr">
        <is>
          <r>
            <t xml:space="preserve">Eletricista</t>
          </r>
        </is>
      </c>
      <c r="C6522" s="18" t="inlineStr">
        <is>
          <r>
            <t xml:space="preserve">SP Obras</t>
          </r>
        </is>
      </c>
      <c r="D6522" s="18" t="inlineStr">
        <is>
          <r>
            <t xml:space="preserve">H</t>
          </r>
        </is>
      </c>
      <c r="E6522" s="20" t="n">
        <v>0.07</v>
      </c>
      <c r="F6522" s="21" t="n">
        <v>29.8021</v>
      </c>
      <c r="G6522" s="21" t="n">
        <f>ROUND(ROUND(E6522,4)*F6522,2)</f>
        <v>2.09</v>
      </c>
    </row>
    <row r="6523" customHeight="1" ht="15">
      <c r="A6523" s="2" t="inlineStr"/>
      <c r="B6523" s="2" t="inlineStr"/>
      <c r="C6523" s="2" t="inlineStr"/>
      <c r="D6523" s="2" t="inlineStr"/>
      <c r="E6523" s="22" t="inlineStr">
        <is>
          <r>
            <t xml:space="preserve">TOTAL Mão de Obra:</t>
          </r>
        </is>
      </c>
      <c r="F6523" s="22" t="inlineStr"/>
      <c r="G6523" s="23" t="n">
        <f>SUM(G6521:G6522)</f>
        <v>3.52</v>
      </c>
    </row>
    <row r="6524" customHeight="1" ht="15">
      <c r="A6524" s="2" t="inlineStr"/>
      <c r="B6524" s="2" t="inlineStr"/>
      <c r="C6524" s="2" t="inlineStr"/>
      <c r="D6524" s="2" t="inlineStr"/>
      <c r="E6524" s="24" t="inlineStr">
        <is>
          <r>
            <t xml:space="preserve">VALOR:</t>
          </r>
        </is>
      </c>
      <c r="F6524" s="24" t="inlineStr"/>
      <c r="G6524" s="25" t="n">
        <f>ROUND(SUM(G6519,G6523),2)</f>
        <v>9.96</v>
      </c>
    </row>
    <row r="6525" customHeight="1" ht="10">
      <c r="A6525" s="2" t="inlineStr"/>
      <c r="B6525" s="2" t="inlineStr"/>
      <c r="C6525" s="2" t="inlineStr"/>
      <c r="D6525" s="2" t="inlineStr"/>
      <c r="E6525" s="14" t="inlineStr"/>
      <c r="F6525" s="14" t="inlineStr"/>
      <c r="G6525" s="14" t="inlineStr"/>
    </row>
    <row r="6526" customHeight="1" ht="20">
      <c r="A6526" s="15" t="inlineStr">
        <is>
          <r>
            <t xml:space="preserve">6.1.27. ​39.26.050​ Cabo de cobre flexível de 10 mm², isolamento 0,6/1 kV - isolação HEPR 90°C - baixa emissão de fumaça e gases​ (M)</t>
          </r>
        </is>
      </c>
      <c r="B6526" s="15" t="inlineStr"/>
      <c r="C6526" s="15" t="inlineStr"/>
      <c r="D6526" s="15" t="inlineStr"/>
      <c r="E6526" s="15" t="inlineStr"/>
      <c r="F6526" s="15" t="inlineStr"/>
      <c r="G6526" s="15" t="inlineStr"/>
    </row>
    <row r="6527" customHeight="1" ht="15">
      <c r="A6527" s="16" t="inlineStr">
        <is>
          <r>
            <t xml:space="preserve">Material</t>
          </r>
        </is>
      </c>
      <c r="B6527" s="16" t="inlineStr"/>
      <c r="C6527" s="17" t="inlineStr">
        <is>
          <r>
            <t xml:space="preserve">FONTE</t>
          </r>
        </is>
      </c>
      <c r="D6527" s="17" t="inlineStr">
        <is>
          <r>
            <t xml:space="preserve">UNID</t>
          </r>
        </is>
      </c>
      <c r="E6527" s="17" t="inlineStr">
        <is>
          <r>
            <t xml:space="preserve">COEFICIENTE</t>
          </r>
        </is>
      </c>
      <c r="F6527" s="17" t="inlineStr">
        <is>
          <r>
            <t xml:space="preserve">PREÇO UNITÁRIO</t>
          </r>
        </is>
      </c>
      <c r="G6527" s="17" t="inlineStr">
        <is>
          <r>
            <t xml:space="preserve">TOTAL</t>
          </r>
        </is>
      </c>
    </row>
    <row r="6528" customHeight="1" ht="38">
      <c r="A6528" s="18" t="inlineStr">
        <is>
          <r>
            <t xml:space="preserve">P.08.000.043054</t>
          </r>
        </is>
      </c>
      <c r="B6528" s="19" t="inlineStr">
        <is>
          <r>
            <t xml:space="preserve">Cabo cobre flexível 10 mm², isolamento 0,6/1 kV - isolação HEPR 90°C, têmpera mole, classe 5, baixa emissão fumaça, ref. Cabos Afumex Prysmian; Atexsil Sil; ToxFree Conduspar ou equivalente</t>
          </r>
        </is>
      </c>
      <c r="C6528" s="18" t="inlineStr">
        <is>
          <r>
            <t xml:space="preserve">SP Obras</t>
          </r>
        </is>
      </c>
      <c r="D6528" s="18" t="inlineStr">
        <is>
          <r>
            <t xml:space="preserve">M</t>
          </r>
        </is>
      </c>
      <c r="E6528" s="20" t="n">
        <v>1.02</v>
      </c>
      <c r="F6528" s="21" t="n">
        <v>9.99</v>
      </c>
      <c r="G6528" s="21" t="n">
        <f>ROUND(ROUND(E6528,4)*F6528,2)</f>
        <v>10.19</v>
      </c>
    </row>
    <row r="6529" customHeight="1" ht="15">
      <c r="A6529" s="2" t="inlineStr"/>
      <c r="B6529" s="2" t="inlineStr"/>
      <c r="C6529" s="2" t="inlineStr"/>
      <c r="D6529" s="2" t="inlineStr"/>
      <c r="E6529" s="22" t="inlineStr">
        <is>
          <r>
            <t xml:space="preserve">TOTAL Material:</t>
          </r>
        </is>
      </c>
      <c r="F6529" s="22" t="inlineStr"/>
      <c r="G6529" s="23" t="n">
        <f>SUM(G6528:G6528)</f>
        <v>10.19</v>
      </c>
    </row>
    <row r="6530" customHeight="1" ht="15">
      <c r="A6530" s="16" t="inlineStr">
        <is>
          <r>
            <t xml:space="preserve">Mão de Obra</t>
          </r>
        </is>
      </c>
      <c r="B6530" s="16" t="inlineStr"/>
      <c r="C6530" s="17" t="inlineStr">
        <is>
          <r>
            <t xml:space="preserve">FONTE</t>
          </r>
        </is>
      </c>
      <c r="D6530" s="17" t="inlineStr">
        <is>
          <r>
            <t xml:space="preserve">UNID</t>
          </r>
        </is>
      </c>
      <c r="E6530" s="17" t="inlineStr">
        <is>
          <r>
            <t xml:space="preserve">COEFICIENTE</t>
          </r>
        </is>
      </c>
      <c r="F6530" s="17" t="inlineStr">
        <is>
          <r>
            <t xml:space="preserve">PREÇO UNITÁRIO</t>
          </r>
        </is>
      </c>
      <c r="G6530" s="17" t="inlineStr">
        <is>
          <r>
            <t xml:space="preserve">TOTAL</t>
          </r>
        </is>
      </c>
    </row>
    <row r="6531" customHeight="1" ht="29">
      <c r="A6531" s="18" t="inlineStr">
        <is>
          <r>
            <t xml:space="preserve">B.01.000.010116</t>
          </r>
        </is>
      </c>
      <c r="B6531" s="19" t="inlineStr">
        <is>
          <r>
            <t xml:space="preserve">Ajudante eletricista</t>
          </r>
        </is>
      </c>
      <c r="C6531" s="18" t="inlineStr">
        <is>
          <r>
            <t xml:space="preserve">SP Obras</t>
          </r>
        </is>
      </c>
      <c r="D6531" s="18" t="inlineStr">
        <is>
          <r>
            <t xml:space="preserve">H</t>
          </r>
        </is>
      </c>
      <c r="E6531" s="20" t="n">
        <v>0.08</v>
      </c>
      <c r="F6531" s="21" t="n">
        <v>20.4363</v>
      </c>
      <c r="G6531" s="21" t="n">
        <f>ROUND(ROUND(E6531,4)*F6531,2)</f>
        <v>1.63</v>
      </c>
    </row>
    <row r="6532" customHeight="1" ht="29">
      <c r="A6532" s="18" t="inlineStr">
        <is>
          <r>
            <t xml:space="preserve">B.01.000.010115</t>
          </r>
        </is>
      </c>
      <c r="B6532" s="19" t="inlineStr">
        <is>
          <r>
            <t xml:space="preserve">Eletricista</t>
          </r>
        </is>
      </c>
      <c r="C6532" s="18" t="inlineStr">
        <is>
          <r>
            <t xml:space="preserve">SP Obras</t>
          </r>
        </is>
      </c>
      <c r="D6532" s="18" t="inlineStr">
        <is>
          <r>
            <t xml:space="preserve">H</t>
          </r>
        </is>
      </c>
      <c r="E6532" s="20" t="n">
        <v>0.08</v>
      </c>
      <c r="F6532" s="21" t="n">
        <v>29.8021</v>
      </c>
      <c r="G6532" s="21" t="n">
        <f>ROUND(ROUND(E6532,4)*F6532,2)</f>
        <v>2.38</v>
      </c>
    </row>
    <row r="6533" customHeight="1" ht="15">
      <c r="A6533" s="2" t="inlineStr"/>
      <c r="B6533" s="2" t="inlineStr"/>
      <c r="C6533" s="2" t="inlineStr"/>
      <c r="D6533" s="2" t="inlineStr"/>
      <c r="E6533" s="22" t="inlineStr">
        <is>
          <r>
            <t xml:space="preserve">TOTAL Mão de Obra:</t>
          </r>
        </is>
      </c>
      <c r="F6533" s="22" t="inlineStr"/>
      <c r="G6533" s="23" t="n">
        <f>SUM(G6531:G6532)</f>
        <v>4.01</v>
      </c>
    </row>
    <row r="6534" customHeight="1" ht="15">
      <c r="A6534" s="2" t="inlineStr"/>
      <c r="B6534" s="2" t="inlineStr"/>
      <c r="C6534" s="2" t="inlineStr"/>
      <c r="D6534" s="2" t="inlineStr"/>
      <c r="E6534" s="24" t="inlineStr">
        <is>
          <r>
            <t xml:space="preserve">VALOR:</t>
          </r>
        </is>
      </c>
      <c r="F6534" s="24" t="inlineStr"/>
      <c r="G6534" s="25" t="n">
        <f>ROUND(SUM(G6529,G6533),2)</f>
        <v>14.21</v>
      </c>
    </row>
    <row r="6535" customHeight="1" ht="10">
      <c r="A6535" s="2" t="inlineStr"/>
      <c r="B6535" s="2" t="inlineStr"/>
      <c r="C6535" s="2" t="inlineStr"/>
      <c r="D6535" s="2" t="inlineStr"/>
      <c r="E6535" s="14" t="inlineStr"/>
      <c r="F6535" s="14" t="inlineStr"/>
      <c r="G6535" s="14" t="inlineStr"/>
    </row>
    <row r="6536" customHeight="1" ht="20">
      <c r="A6536" s="15" t="inlineStr">
        <is>
          <r>
            <t xml:space="preserve">6.1.28. ​39.26.060​ Cabo de cobre flexível de 16 mm², isolamento 0,6/1 kV - isolação HEPR 90°C - baixa emissão de fumaça e gases​ (M)</t>
          </r>
        </is>
      </c>
      <c r="B6536" s="15" t="inlineStr"/>
      <c r="C6536" s="15" t="inlineStr"/>
      <c r="D6536" s="15" t="inlineStr"/>
      <c r="E6536" s="15" t="inlineStr"/>
      <c r="F6536" s="15" t="inlineStr"/>
      <c r="G6536" s="15" t="inlineStr"/>
    </row>
    <row r="6537" customHeight="1" ht="15">
      <c r="A6537" s="16" t="inlineStr">
        <is>
          <r>
            <t xml:space="preserve">Material</t>
          </r>
        </is>
      </c>
      <c r="B6537" s="16" t="inlineStr"/>
      <c r="C6537" s="17" t="inlineStr">
        <is>
          <r>
            <t xml:space="preserve">FONTE</t>
          </r>
        </is>
      </c>
      <c r="D6537" s="17" t="inlineStr">
        <is>
          <r>
            <t xml:space="preserve">UNID</t>
          </r>
        </is>
      </c>
      <c r="E6537" s="17" t="inlineStr">
        <is>
          <r>
            <t xml:space="preserve">COEFICIENTE</t>
          </r>
        </is>
      </c>
      <c r="F6537" s="17" t="inlineStr">
        <is>
          <r>
            <t xml:space="preserve">PREÇO UNITÁRIO</t>
          </r>
        </is>
      </c>
      <c r="G6537" s="17" t="inlineStr">
        <is>
          <r>
            <t xml:space="preserve">TOTAL</t>
          </r>
        </is>
      </c>
    </row>
    <row r="6538" customHeight="1" ht="38">
      <c r="A6538" s="18" t="inlineStr">
        <is>
          <r>
            <t xml:space="preserve">P.08.000.043055</t>
          </r>
        </is>
      </c>
      <c r="B6538" s="19" t="inlineStr">
        <is>
          <r>
            <t xml:space="preserve">Cabo cobre flexível 16 mm², isolamento 0,6/1 kV - isolação HEPR 90°C, têmpera mole, classe 5, baixa emissão fumaça, ref. Cabos Afumex Prysmian; Atexsil Sil; ToxFree Conduspar ou equivalente</t>
          </r>
        </is>
      </c>
      <c r="C6538" s="18" t="inlineStr">
        <is>
          <r>
            <t xml:space="preserve">SP Obras</t>
          </r>
        </is>
      </c>
      <c r="D6538" s="18" t="inlineStr">
        <is>
          <r>
            <t xml:space="preserve">M</t>
          </r>
        </is>
      </c>
      <c r="E6538" s="20" t="n">
        <v>1.02</v>
      </c>
      <c r="F6538" s="21" t="n">
        <v>15.32</v>
      </c>
      <c r="G6538" s="21" t="n">
        <f>ROUND(ROUND(E6538,4)*F6538,2)</f>
        <v>15.63</v>
      </c>
    </row>
    <row r="6539" customHeight="1" ht="15">
      <c r="A6539" s="2" t="inlineStr"/>
      <c r="B6539" s="2" t="inlineStr"/>
      <c r="C6539" s="2" t="inlineStr"/>
      <c r="D6539" s="2" t="inlineStr"/>
      <c r="E6539" s="22" t="inlineStr">
        <is>
          <r>
            <t xml:space="preserve">TOTAL Material:</t>
          </r>
        </is>
      </c>
      <c r="F6539" s="22" t="inlineStr"/>
      <c r="G6539" s="23" t="n">
        <f>SUM(G6538:G6538)</f>
        <v>15.63</v>
      </c>
    </row>
    <row r="6540" customHeight="1" ht="15">
      <c r="A6540" s="16" t="inlineStr">
        <is>
          <r>
            <t xml:space="preserve">Mão de Obra</t>
          </r>
        </is>
      </c>
      <c r="B6540" s="16" t="inlineStr"/>
      <c r="C6540" s="17" t="inlineStr">
        <is>
          <r>
            <t xml:space="preserve">FONTE</t>
          </r>
        </is>
      </c>
      <c r="D6540" s="17" t="inlineStr">
        <is>
          <r>
            <t xml:space="preserve">UNID</t>
          </r>
        </is>
      </c>
      <c r="E6540" s="17" t="inlineStr">
        <is>
          <r>
            <t xml:space="preserve">COEFICIENTE</t>
          </r>
        </is>
      </c>
      <c r="F6540" s="17" t="inlineStr">
        <is>
          <r>
            <t xml:space="preserve">PREÇO UNITÁRIO</t>
          </r>
        </is>
      </c>
      <c r="G6540" s="17" t="inlineStr">
        <is>
          <r>
            <t xml:space="preserve">TOTAL</t>
          </r>
        </is>
      </c>
    </row>
    <row r="6541" customHeight="1" ht="29">
      <c r="A6541" s="18" t="inlineStr">
        <is>
          <r>
            <t xml:space="preserve">B.01.000.010116</t>
          </r>
        </is>
      </c>
      <c r="B6541" s="19" t="inlineStr">
        <is>
          <r>
            <t xml:space="preserve">Ajudante eletricista</t>
          </r>
        </is>
      </c>
      <c r="C6541" s="18" t="inlineStr">
        <is>
          <r>
            <t xml:space="preserve">SP Obras</t>
          </r>
        </is>
      </c>
      <c r="D6541" s="18" t="inlineStr">
        <is>
          <r>
            <t xml:space="preserve">H</t>
          </r>
        </is>
      </c>
      <c r="E6541" s="20" t="n">
        <v>0.09</v>
      </c>
      <c r="F6541" s="21" t="n">
        <v>20.4363</v>
      </c>
      <c r="G6541" s="21" t="n">
        <f>ROUND(ROUND(E6541,4)*F6541,2)</f>
        <v>1.84</v>
      </c>
    </row>
    <row r="6542" customHeight="1" ht="29">
      <c r="A6542" s="18" t="inlineStr">
        <is>
          <r>
            <t xml:space="preserve">B.01.000.010115</t>
          </r>
        </is>
      </c>
      <c r="B6542" s="19" t="inlineStr">
        <is>
          <r>
            <t xml:space="preserve">Eletricista</t>
          </r>
        </is>
      </c>
      <c r="C6542" s="18" t="inlineStr">
        <is>
          <r>
            <t xml:space="preserve">SP Obras</t>
          </r>
        </is>
      </c>
      <c r="D6542" s="18" t="inlineStr">
        <is>
          <r>
            <t xml:space="preserve">H</t>
          </r>
        </is>
      </c>
      <c r="E6542" s="20" t="n">
        <v>0.09</v>
      </c>
      <c r="F6542" s="21" t="n">
        <v>29.8021</v>
      </c>
      <c r="G6542" s="21" t="n">
        <f>ROUND(ROUND(E6542,4)*F6542,2)</f>
        <v>2.68</v>
      </c>
    </row>
    <row r="6543" customHeight="1" ht="15">
      <c r="A6543" s="2" t="inlineStr"/>
      <c r="B6543" s="2" t="inlineStr"/>
      <c r="C6543" s="2" t="inlineStr"/>
      <c r="D6543" s="2" t="inlineStr"/>
      <c r="E6543" s="22" t="inlineStr">
        <is>
          <r>
            <t xml:space="preserve">TOTAL Mão de Obra:</t>
          </r>
        </is>
      </c>
      <c r="F6543" s="22" t="inlineStr"/>
      <c r="G6543" s="23" t="n">
        <f>SUM(G6541:G6542)</f>
        <v>4.52</v>
      </c>
    </row>
    <row r="6544" customHeight="1" ht="15">
      <c r="A6544" s="2" t="inlineStr"/>
      <c r="B6544" s="2" t="inlineStr"/>
      <c r="C6544" s="2" t="inlineStr"/>
      <c r="D6544" s="2" t="inlineStr"/>
      <c r="E6544" s="24" t="inlineStr">
        <is>
          <r>
            <t xml:space="preserve">VALOR:</t>
          </r>
        </is>
      </c>
      <c r="F6544" s="24" t="inlineStr"/>
      <c r="G6544" s="25" t="n">
        <f>ROUND(SUM(G6539,G6543),2)</f>
        <v>20.15</v>
      </c>
    </row>
    <row r="6545" customHeight="1" ht="10">
      <c r="A6545" s="2" t="inlineStr"/>
      <c r="B6545" s="2" t="inlineStr"/>
      <c r="C6545" s="2" t="inlineStr"/>
      <c r="D6545" s="2" t="inlineStr"/>
      <c r="E6545" s="14" t="inlineStr"/>
      <c r="F6545" s="14" t="inlineStr"/>
      <c r="G6545" s="14" t="inlineStr"/>
    </row>
    <row r="6546" customHeight="1" ht="20">
      <c r="A6546" s="15" t="inlineStr">
        <is>
          <r>
            <t xml:space="preserve">6.1.29. ​39.26.070​ Cabo de cobre flexível de 25 mm², isolamento 0,6/1 kV - isolação HEPR 90°C - baixa emissão de fumaça e gases​ (M)</t>
          </r>
        </is>
      </c>
      <c r="B6546" s="15" t="inlineStr"/>
      <c r="C6546" s="15" t="inlineStr"/>
      <c r="D6546" s="15" t="inlineStr"/>
      <c r="E6546" s="15" t="inlineStr"/>
      <c r="F6546" s="15" t="inlineStr"/>
      <c r="G6546" s="15" t="inlineStr"/>
    </row>
    <row r="6547" customHeight="1" ht="15">
      <c r="A6547" s="16" t="inlineStr">
        <is>
          <r>
            <t xml:space="preserve">Material</t>
          </r>
        </is>
      </c>
      <c r="B6547" s="16" t="inlineStr"/>
      <c r="C6547" s="17" t="inlineStr">
        <is>
          <r>
            <t xml:space="preserve">FONTE</t>
          </r>
        </is>
      </c>
      <c r="D6547" s="17" t="inlineStr">
        <is>
          <r>
            <t xml:space="preserve">UNID</t>
          </r>
        </is>
      </c>
      <c r="E6547" s="17" t="inlineStr">
        <is>
          <r>
            <t xml:space="preserve">COEFICIENTE</t>
          </r>
        </is>
      </c>
      <c r="F6547" s="17" t="inlineStr">
        <is>
          <r>
            <t xml:space="preserve">PREÇO UNITÁRIO</t>
          </r>
        </is>
      </c>
      <c r="G6547" s="17" t="inlineStr">
        <is>
          <r>
            <t xml:space="preserve">TOTAL</t>
          </r>
        </is>
      </c>
    </row>
    <row r="6548" customHeight="1" ht="38">
      <c r="A6548" s="18" t="inlineStr">
        <is>
          <r>
            <t xml:space="preserve">P.08.000.043056</t>
          </r>
        </is>
      </c>
      <c r="B6548" s="19" t="inlineStr">
        <is>
          <r>
            <t xml:space="preserve">Cabo cobre flexível 25 mm², isolamento 0,6/1 kV - isolação HEPR 90°C, têmpera mole, classe 5, baixa emissão fumaça, ref. Cabos Afumex Prysmian; Atexsil Sil; ToxFree Conduspar ou equivalente</t>
          </r>
        </is>
      </c>
      <c r="C6548" s="18" t="inlineStr">
        <is>
          <r>
            <t xml:space="preserve">SP Obras</t>
          </r>
        </is>
      </c>
      <c r="D6548" s="18" t="inlineStr">
        <is>
          <r>
            <t xml:space="preserve">M</t>
          </r>
        </is>
      </c>
      <c r="E6548" s="20" t="n">
        <v>1.02</v>
      </c>
      <c r="F6548" s="21" t="n">
        <v>23.61</v>
      </c>
      <c r="G6548" s="21" t="n">
        <f>ROUND(ROUND(E6548,4)*F6548,2)</f>
        <v>24.08</v>
      </c>
    </row>
    <row r="6549" customHeight="1" ht="15">
      <c r="A6549" s="2" t="inlineStr"/>
      <c r="B6549" s="2" t="inlineStr"/>
      <c r="C6549" s="2" t="inlineStr"/>
      <c r="D6549" s="2" t="inlineStr"/>
      <c r="E6549" s="22" t="inlineStr">
        <is>
          <r>
            <t xml:space="preserve">TOTAL Material:</t>
          </r>
        </is>
      </c>
      <c r="F6549" s="22" t="inlineStr"/>
      <c r="G6549" s="23" t="n">
        <f>SUM(G6548:G6548)</f>
        <v>24.08</v>
      </c>
    </row>
    <row r="6550" customHeight="1" ht="15">
      <c r="A6550" s="16" t="inlineStr">
        <is>
          <r>
            <t xml:space="preserve">Mão de Obra</t>
          </r>
        </is>
      </c>
      <c r="B6550" s="16" t="inlineStr"/>
      <c r="C6550" s="17" t="inlineStr">
        <is>
          <r>
            <t xml:space="preserve">FONTE</t>
          </r>
        </is>
      </c>
      <c r="D6550" s="17" t="inlineStr">
        <is>
          <r>
            <t xml:space="preserve">UNID</t>
          </r>
        </is>
      </c>
      <c r="E6550" s="17" t="inlineStr">
        <is>
          <r>
            <t xml:space="preserve">COEFICIENTE</t>
          </r>
        </is>
      </c>
      <c r="F6550" s="17" t="inlineStr">
        <is>
          <r>
            <t xml:space="preserve">PREÇO UNITÁRIO</t>
          </r>
        </is>
      </c>
      <c r="G6550" s="17" t="inlineStr">
        <is>
          <r>
            <t xml:space="preserve">TOTAL</t>
          </r>
        </is>
      </c>
    </row>
    <row r="6551" customHeight="1" ht="29">
      <c r="A6551" s="18" t="inlineStr">
        <is>
          <r>
            <t xml:space="preserve">B.01.000.010116</t>
          </r>
        </is>
      </c>
      <c r="B6551" s="19" t="inlineStr">
        <is>
          <r>
            <t xml:space="preserve">Ajudante eletricista</t>
          </r>
        </is>
      </c>
      <c r="C6551" s="18" t="inlineStr">
        <is>
          <r>
            <t xml:space="preserve">SP Obras</t>
          </r>
        </is>
      </c>
      <c r="D6551" s="18" t="inlineStr">
        <is>
          <r>
            <t xml:space="preserve">H</t>
          </r>
        </is>
      </c>
      <c r="E6551" s="20" t="n">
        <v>0.1</v>
      </c>
      <c r="F6551" s="21" t="n">
        <v>20.4363</v>
      </c>
      <c r="G6551" s="21" t="n">
        <f>ROUND(ROUND(E6551,4)*F6551,2)</f>
        <v>2.04</v>
      </c>
    </row>
    <row r="6552" customHeight="1" ht="29">
      <c r="A6552" s="18" t="inlineStr">
        <is>
          <r>
            <t xml:space="preserve">B.01.000.010115</t>
          </r>
        </is>
      </c>
      <c r="B6552" s="19" t="inlineStr">
        <is>
          <r>
            <t xml:space="preserve">Eletricista</t>
          </r>
        </is>
      </c>
      <c r="C6552" s="18" t="inlineStr">
        <is>
          <r>
            <t xml:space="preserve">SP Obras</t>
          </r>
        </is>
      </c>
      <c r="D6552" s="18" t="inlineStr">
        <is>
          <r>
            <t xml:space="preserve">H</t>
          </r>
        </is>
      </c>
      <c r="E6552" s="20" t="n">
        <v>0.1</v>
      </c>
      <c r="F6552" s="21" t="n">
        <v>29.8021</v>
      </c>
      <c r="G6552" s="21" t="n">
        <f>ROUND(ROUND(E6552,4)*F6552,2)</f>
        <v>2.98</v>
      </c>
    </row>
    <row r="6553" customHeight="1" ht="15">
      <c r="A6553" s="2" t="inlineStr"/>
      <c r="B6553" s="2" t="inlineStr"/>
      <c r="C6553" s="2" t="inlineStr"/>
      <c r="D6553" s="2" t="inlineStr"/>
      <c r="E6553" s="22" t="inlineStr">
        <is>
          <r>
            <t xml:space="preserve">TOTAL Mão de Obra:</t>
          </r>
        </is>
      </c>
      <c r="F6553" s="22" t="inlineStr"/>
      <c r="G6553" s="23" t="n">
        <f>SUM(G6551:G6552)</f>
        <v>5.02</v>
      </c>
    </row>
    <row r="6554" customHeight="1" ht="15">
      <c r="A6554" s="2" t="inlineStr"/>
      <c r="B6554" s="2" t="inlineStr"/>
      <c r="C6554" s="2" t="inlineStr"/>
      <c r="D6554" s="2" t="inlineStr"/>
      <c r="E6554" s="24" t="inlineStr">
        <is>
          <r>
            <t xml:space="preserve">VALOR:</t>
          </r>
        </is>
      </c>
      <c r="F6554" s="24" t="inlineStr"/>
      <c r="G6554" s="25" t="n">
        <f>ROUND(SUM(G6549,G6553),2)</f>
        <v>29.1</v>
      </c>
    </row>
    <row r="6555" customHeight="1" ht="10">
      <c r="A6555" s="2" t="inlineStr"/>
      <c r="B6555" s="2" t="inlineStr"/>
      <c r="C6555" s="2" t="inlineStr"/>
      <c r="D6555" s="2" t="inlineStr"/>
      <c r="E6555" s="14" t="inlineStr"/>
      <c r="F6555" s="14" t="inlineStr"/>
      <c r="G6555" s="14" t="inlineStr"/>
    </row>
    <row r="6556" customHeight="1" ht="20">
      <c r="A6556" s="15" t="inlineStr">
        <is>
          <r>
            <t xml:space="preserve">6.1.30. ​39.26.080​ Cabo de cobre flexível de 35 mm², isolamento 0,6/1 kV - isolação HEPR 90°C - baixa emissão de fumaça e gases​ (M)</t>
          </r>
        </is>
      </c>
      <c r="B6556" s="15" t="inlineStr"/>
      <c r="C6556" s="15" t="inlineStr"/>
      <c r="D6556" s="15" t="inlineStr"/>
      <c r="E6556" s="15" t="inlineStr"/>
      <c r="F6556" s="15" t="inlineStr"/>
      <c r="G6556" s="15" t="inlineStr"/>
    </row>
    <row r="6557" customHeight="1" ht="15">
      <c r="A6557" s="16" t="inlineStr">
        <is>
          <r>
            <t xml:space="preserve">Material</t>
          </r>
        </is>
      </c>
      <c r="B6557" s="16" t="inlineStr"/>
      <c r="C6557" s="17" t="inlineStr">
        <is>
          <r>
            <t xml:space="preserve">FONTE</t>
          </r>
        </is>
      </c>
      <c r="D6557" s="17" t="inlineStr">
        <is>
          <r>
            <t xml:space="preserve">UNID</t>
          </r>
        </is>
      </c>
      <c r="E6557" s="17" t="inlineStr">
        <is>
          <r>
            <t xml:space="preserve">COEFICIENTE</t>
          </r>
        </is>
      </c>
      <c r="F6557" s="17" t="inlineStr">
        <is>
          <r>
            <t xml:space="preserve">PREÇO UNITÁRIO</t>
          </r>
        </is>
      </c>
      <c r="G6557" s="17" t="inlineStr">
        <is>
          <r>
            <t xml:space="preserve">TOTAL</t>
          </r>
        </is>
      </c>
    </row>
    <row r="6558" customHeight="1" ht="38">
      <c r="A6558" s="18" t="inlineStr">
        <is>
          <r>
            <t xml:space="preserve">P.08.000.043057</t>
          </r>
        </is>
      </c>
      <c r="B6558" s="19" t="inlineStr">
        <is>
          <r>
            <t xml:space="preserve">Cabo cobre flexível 35 mm², isolamento 0,6/1 kV - isolação HEPR 90°C, têmpera mole, classe 5, baixa emissão fumaça, ref. Cabos Afumex Prysmian; Atexsil Sil; ToxFree Conduspar ou equivalente</t>
          </r>
        </is>
      </c>
      <c r="C6558" s="18" t="inlineStr">
        <is>
          <r>
            <t xml:space="preserve">SP Obras</t>
          </r>
        </is>
      </c>
      <c r="D6558" s="18" t="inlineStr">
        <is>
          <r>
            <t xml:space="preserve">M</t>
          </r>
        </is>
      </c>
      <c r="E6558" s="20" t="n">
        <v>1.02</v>
      </c>
      <c r="F6558" s="21" t="n">
        <v>32.31</v>
      </c>
      <c r="G6558" s="21" t="n">
        <f>ROUND(ROUND(E6558,4)*F6558,2)</f>
        <v>32.96</v>
      </c>
    </row>
    <row r="6559" customHeight="1" ht="15">
      <c r="A6559" s="2" t="inlineStr"/>
      <c r="B6559" s="2" t="inlineStr"/>
      <c r="C6559" s="2" t="inlineStr"/>
      <c r="D6559" s="2" t="inlineStr"/>
      <c r="E6559" s="22" t="inlineStr">
        <is>
          <r>
            <t xml:space="preserve">TOTAL Material:</t>
          </r>
        </is>
      </c>
      <c r="F6559" s="22" t="inlineStr"/>
      <c r="G6559" s="23" t="n">
        <f>SUM(G6558:G6558)</f>
        <v>32.96</v>
      </c>
    </row>
    <row r="6560" customHeight="1" ht="15">
      <c r="A6560" s="16" t="inlineStr">
        <is>
          <r>
            <t xml:space="preserve">Mão de Obra</t>
          </r>
        </is>
      </c>
      <c r="B6560" s="16" t="inlineStr"/>
      <c r="C6560" s="17" t="inlineStr">
        <is>
          <r>
            <t xml:space="preserve">FONTE</t>
          </r>
        </is>
      </c>
      <c r="D6560" s="17" t="inlineStr">
        <is>
          <r>
            <t xml:space="preserve">UNID</t>
          </r>
        </is>
      </c>
      <c r="E6560" s="17" t="inlineStr">
        <is>
          <r>
            <t xml:space="preserve">COEFICIENTE</t>
          </r>
        </is>
      </c>
      <c r="F6560" s="17" t="inlineStr">
        <is>
          <r>
            <t xml:space="preserve">PREÇO UNITÁRIO</t>
          </r>
        </is>
      </c>
      <c r="G6560" s="17" t="inlineStr">
        <is>
          <r>
            <t xml:space="preserve">TOTAL</t>
          </r>
        </is>
      </c>
    </row>
    <row r="6561" customHeight="1" ht="29">
      <c r="A6561" s="18" t="inlineStr">
        <is>
          <r>
            <t xml:space="preserve">B.01.000.010116</t>
          </r>
        </is>
      </c>
      <c r="B6561" s="19" t="inlineStr">
        <is>
          <r>
            <t xml:space="preserve">Ajudante eletricista</t>
          </r>
        </is>
      </c>
      <c r="C6561" s="18" t="inlineStr">
        <is>
          <r>
            <t xml:space="preserve">SP Obras</t>
          </r>
        </is>
      </c>
      <c r="D6561" s="18" t="inlineStr">
        <is>
          <r>
            <t xml:space="preserve">H</t>
          </r>
        </is>
      </c>
      <c r="E6561" s="20" t="n">
        <v>0.15</v>
      </c>
      <c r="F6561" s="21" t="n">
        <v>20.4363</v>
      </c>
      <c r="G6561" s="21" t="n">
        <f>ROUND(ROUND(E6561,4)*F6561,2)</f>
        <v>3.07</v>
      </c>
    </row>
    <row r="6562" customHeight="1" ht="29">
      <c r="A6562" s="18" t="inlineStr">
        <is>
          <r>
            <t xml:space="preserve">B.01.000.010115</t>
          </r>
        </is>
      </c>
      <c r="B6562" s="19" t="inlineStr">
        <is>
          <r>
            <t xml:space="preserve">Eletricista</t>
          </r>
        </is>
      </c>
      <c r="C6562" s="18" t="inlineStr">
        <is>
          <r>
            <t xml:space="preserve">SP Obras</t>
          </r>
        </is>
      </c>
      <c r="D6562" s="18" t="inlineStr">
        <is>
          <r>
            <t xml:space="preserve">H</t>
          </r>
        </is>
      </c>
      <c r="E6562" s="20" t="n">
        <v>0.15</v>
      </c>
      <c r="F6562" s="21" t="n">
        <v>29.8021</v>
      </c>
      <c r="G6562" s="21" t="n">
        <f>ROUND(ROUND(E6562,4)*F6562,2)</f>
        <v>4.47</v>
      </c>
    </row>
    <row r="6563" customHeight="1" ht="15">
      <c r="A6563" s="2" t="inlineStr"/>
      <c r="B6563" s="2" t="inlineStr"/>
      <c r="C6563" s="2" t="inlineStr"/>
      <c r="D6563" s="2" t="inlineStr"/>
      <c r="E6563" s="22" t="inlineStr">
        <is>
          <r>
            <t xml:space="preserve">TOTAL Mão de Obra:</t>
          </r>
        </is>
      </c>
      <c r="F6563" s="22" t="inlineStr"/>
      <c r="G6563" s="23" t="n">
        <f>SUM(G6561:G6562)</f>
        <v>7.54</v>
      </c>
    </row>
    <row r="6564" customHeight="1" ht="15">
      <c r="A6564" s="2" t="inlineStr"/>
      <c r="B6564" s="2" t="inlineStr"/>
      <c r="C6564" s="2" t="inlineStr"/>
      <c r="D6564" s="2" t="inlineStr"/>
      <c r="E6564" s="24" t="inlineStr">
        <is>
          <r>
            <t xml:space="preserve">VALOR:</t>
          </r>
        </is>
      </c>
      <c r="F6564" s="24" t="inlineStr"/>
      <c r="G6564" s="25" t="n">
        <f>ROUND(SUM(G6559,G6563),2)</f>
        <v>40.5</v>
      </c>
    </row>
    <row r="6565" customHeight="1" ht="10">
      <c r="A6565" s="2" t="inlineStr"/>
      <c r="B6565" s="2" t="inlineStr"/>
      <c r="C6565" s="2" t="inlineStr"/>
      <c r="D6565" s="2" t="inlineStr"/>
      <c r="E6565" s="14" t="inlineStr"/>
      <c r="F6565" s="14" t="inlineStr"/>
      <c r="G6565" s="14" t="inlineStr"/>
    </row>
    <row r="6566" customHeight="1" ht="20">
      <c r="A6566" s="15" t="inlineStr">
        <is>
          <r>
            <t xml:space="preserve">6.1.31. ​39.26.110​ Cabo de cobre flexível de 95 mm², isolamento 0,6/1 kV - isolação HEPR 90°C - baixa emissão de fumaça e gases​ (M)</t>
          </r>
        </is>
      </c>
      <c r="B6566" s="15" t="inlineStr"/>
      <c r="C6566" s="15" t="inlineStr"/>
      <c r="D6566" s="15" t="inlineStr"/>
      <c r="E6566" s="15" t="inlineStr"/>
      <c r="F6566" s="15" t="inlineStr"/>
      <c r="G6566" s="15" t="inlineStr"/>
    </row>
    <row r="6567" customHeight="1" ht="15">
      <c r="A6567" s="16" t="inlineStr">
        <is>
          <r>
            <t xml:space="preserve">Material</t>
          </r>
        </is>
      </c>
      <c r="B6567" s="16" t="inlineStr"/>
      <c r="C6567" s="17" t="inlineStr">
        <is>
          <r>
            <t xml:space="preserve">FONTE</t>
          </r>
        </is>
      </c>
      <c r="D6567" s="17" t="inlineStr">
        <is>
          <r>
            <t xml:space="preserve">UNID</t>
          </r>
        </is>
      </c>
      <c r="E6567" s="17" t="inlineStr">
        <is>
          <r>
            <t xml:space="preserve">COEFICIENTE</t>
          </r>
        </is>
      </c>
      <c r="F6567" s="17" t="inlineStr">
        <is>
          <r>
            <t xml:space="preserve">PREÇO UNITÁRIO</t>
          </r>
        </is>
      </c>
      <c r="G6567" s="17" t="inlineStr">
        <is>
          <r>
            <t xml:space="preserve">TOTAL</t>
          </r>
        </is>
      </c>
    </row>
    <row r="6568" customHeight="1" ht="38">
      <c r="A6568" s="18" t="inlineStr">
        <is>
          <r>
            <t xml:space="preserve">P.08.000.043060</t>
          </r>
        </is>
      </c>
      <c r="B6568" s="19" t="inlineStr">
        <is>
          <r>
            <t xml:space="preserve">Cabo cobre flexível 95 mm², isolamento 0,6/1 kV - isolação HEPR 90°C, têmpera mole, classe 5, baixa emissão fumaça, ref. Cabos Afumex Prysmian; Atexsil Sil; ToxFree Conduspar ou equivalente</t>
          </r>
        </is>
      </c>
      <c r="C6568" s="18" t="inlineStr">
        <is>
          <r>
            <t xml:space="preserve">SP Obras</t>
          </r>
        </is>
      </c>
      <c r="D6568" s="18" t="inlineStr">
        <is>
          <r>
            <t xml:space="preserve">M</t>
          </r>
        </is>
      </c>
      <c r="E6568" s="20" t="n">
        <v>1.02</v>
      </c>
      <c r="F6568" s="21" t="n">
        <v>85.89</v>
      </c>
      <c r="G6568" s="21" t="n">
        <f>ROUND(ROUND(E6568,4)*F6568,2)</f>
        <v>87.61</v>
      </c>
    </row>
    <row r="6569" customHeight="1" ht="15">
      <c r="A6569" s="2" t="inlineStr"/>
      <c r="B6569" s="2" t="inlineStr"/>
      <c r="C6569" s="2" t="inlineStr"/>
      <c r="D6569" s="2" t="inlineStr"/>
      <c r="E6569" s="22" t="inlineStr">
        <is>
          <r>
            <t xml:space="preserve">TOTAL Material:</t>
          </r>
        </is>
      </c>
      <c r="F6569" s="22" t="inlineStr"/>
      <c r="G6569" s="23" t="n">
        <f>SUM(G6568:G6568)</f>
        <v>87.61</v>
      </c>
    </row>
    <row r="6570" customHeight="1" ht="15">
      <c r="A6570" s="16" t="inlineStr">
        <is>
          <r>
            <t xml:space="preserve">Mão de Obra</t>
          </r>
        </is>
      </c>
      <c r="B6570" s="16" t="inlineStr"/>
      <c r="C6570" s="17" t="inlineStr">
        <is>
          <r>
            <t xml:space="preserve">FONTE</t>
          </r>
        </is>
      </c>
      <c r="D6570" s="17" t="inlineStr">
        <is>
          <r>
            <t xml:space="preserve">UNID</t>
          </r>
        </is>
      </c>
      <c r="E6570" s="17" t="inlineStr">
        <is>
          <r>
            <t xml:space="preserve">COEFICIENTE</t>
          </r>
        </is>
      </c>
      <c r="F6570" s="17" t="inlineStr">
        <is>
          <r>
            <t xml:space="preserve">PREÇO UNITÁRIO</t>
          </r>
        </is>
      </c>
      <c r="G6570" s="17" t="inlineStr">
        <is>
          <r>
            <t xml:space="preserve">TOTAL</t>
          </r>
        </is>
      </c>
    </row>
    <row r="6571" customHeight="1" ht="29">
      <c r="A6571" s="18" t="inlineStr">
        <is>
          <r>
            <t xml:space="preserve">B.01.000.010116</t>
          </r>
        </is>
      </c>
      <c r="B6571" s="19" t="inlineStr">
        <is>
          <r>
            <t xml:space="preserve">Ajudante eletricista</t>
          </r>
        </is>
      </c>
      <c r="C6571" s="18" t="inlineStr">
        <is>
          <r>
            <t xml:space="preserve">SP Obras</t>
          </r>
        </is>
      </c>
      <c r="D6571" s="18" t="inlineStr">
        <is>
          <r>
            <t xml:space="preserve">H</t>
          </r>
        </is>
      </c>
      <c r="E6571" s="20" t="n">
        <v>0.3</v>
      </c>
      <c r="F6571" s="21" t="n">
        <v>20.4363</v>
      </c>
      <c r="G6571" s="21" t="n">
        <f>ROUND(ROUND(E6571,4)*F6571,2)</f>
        <v>6.13</v>
      </c>
    </row>
    <row r="6572" customHeight="1" ht="29">
      <c r="A6572" s="18" t="inlineStr">
        <is>
          <r>
            <t xml:space="preserve">B.01.000.010115</t>
          </r>
        </is>
      </c>
      <c r="B6572" s="19" t="inlineStr">
        <is>
          <r>
            <t xml:space="preserve">Eletricista</t>
          </r>
        </is>
      </c>
      <c r="C6572" s="18" t="inlineStr">
        <is>
          <r>
            <t xml:space="preserve">SP Obras</t>
          </r>
        </is>
      </c>
      <c r="D6572" s="18" t="inlineStr">
        <is>
          <r>
            <t xml:space="preserve">H</t>
          </r>
        </is>
      </c>
      <c r="E6572" s="20" t="n">
        <v>0.3</v>
      </c>
      <c r="F6572" s="21" t="n">
        <v>29.8021</v>
      </c>
      <c r="G6572" s="21" t="n">
        <f>ROUND(ROUND(E6572,4)*F6572,2)</f>
        <v>8.94</v>
      </c>
    </row>
    <row r="6573" customHeight="1" ht="15">
      <c r="A6573" s="2" t="inlineStr"/>
      <c r="B6573" s="2" t="inlineStr"/>
      <c r="C6573" s="2" t="inlineStr"/>
      <c r="D6573" s="2" t="inlineStr"/>
      <c r="E6573" s="22" t="inlineStr">
        <is>
          <r>
            <t xml:space="preserve">TOTAL Mão de Obra:</t>
          </r>
        </is>
      </c>
      <c r="F6573" s="22" t="inlineStr"/>
      <c r="G6573" s="23" t="n">
        <f>SUM(G6571:G6572)</f>
        <v>15.07</v>
      </c>
    </row>
    <row r="6574" customHeight="1" ht="15">
      <c r="A6574" s="2" t="inlineStr"/>
      <c r="B6574" s="2" t="inlineStr"/>
      <c r="C6574" s="2" t="inlineStr"/>
      <c r="D6574" s="2" t="inlineStr"/>
      <c r="E6574" s="24" t="inlineStr">
        <is>
          <r>
            <t xml:space="preserve">VALOR:</t>
          </r>
        </is>
      </c>
      <c r="F6574" s="24" t="inlineStr"/>
      <c r="G6574" s="25" t="n">
        <f>ROUND(SUM(G6569,G6573),2)</f>
        <v>102.68</v>
      </c>
    </row>
    <row r="6575" customHeight="1" ht="10">
      <c r="A6575" s="2" t="inlineStr"/>
      <c r="B6575" s="2" t="inlineStr"/>
      <c r="C6575" s="2" t="inlineStr"/>
      <c r="D6575" s="2" t="inlineStr"/>
      <c r="E6575" s="14" t="inlineStr"/>
      <c r="F6575" s="14" t="inlineStr"/>
      <c r="G6575" s="14" t="inlineStr"/>
    </row>
    <row r="6576" customHeight="1" ht="20">
      <c r="A6576" s="15" t="inlineStr">
        <is>
          <r>
            <t xml:space="preserve">6.1.32. ​40.01.020​ Caixa de ferro estampada 4´ x 2´​ (UN)</t>
          </r>
        </is>
      </c>
      <c r="B6576" s="15" t="inlineStr"/>
      <c r="C6576" s="15" t="inlineStr"/>
      <c r="D6576" s="15" t="inlineStr"/>
      <c r="E6576" s="15" t="inlineStr"/>
      <c r="F6576" s="15" t="inlineStr"/>
      <c r="G6576" s="15" t="inlineStr"/>
    </row>
    <row r="6577" customHeight="1" ht="15">
      <c r="A6577" s="16" t="inlineStr">
        <is>
          <r>
            <t xml:space="preserve">Material</t>
          </r>
        </is>
      </c>
      <c r="B6577" s="16" t="inlineStr"/>
      <c r="C6577" s="17" t="inlineStr">
        <is>
          <r>
            <t xml:space="preserve">FONTE</t>
          </r>
        </is>
      </c>
      <c r="D6577" s="17" t="inlineStr">
        <is>
          <r>
            <t xml:space="preserve">UNID</t>
          </r>
        </is>
      </c>
      <c r="E6577" s="17" t="inlineStr">
        <is>
          <r>
            <t xml:space="preserve">COEFICIENTE</t>
          </r>
        </is>
      </c>
      <c r="F6577" s="17" t="inlineStr">
        <is>
          <r>
            <t xml:space="preserve">PREÇO UNITÁRIO</t>
          </r>
        </is>
      </c>
      <c r="G6577" s="17" t="inlineStr">
        <is>
          <r>
            <t xml:space="preserve">TOTAL</t>
          </r>
        </is>
      </c>
    </row>
    <row r="6578" customHeight="1" ht="29">
      <c r="A6578" s="18" t="inlineStr">
        <is>
          <r>
            <t xml:space="preserve">P.13.000.045135</t>
          </r>
        </is>
      </c>
      <c r="B6578" s="19" t="inlineStr">
        <is>
          <r>
            <t xml:space="preserve">Caixa de ferro chapa 20, estampada, de 4´ x 2´</t>
          </r>
        </is>
      </c>
      <c r="C6578" s="18" t="inlineStr">
        <is>
          <r>
            <t xml:space="preserve">SP Obras</t>
          </r>
        </is>
      </c>
      <c r="D6578" s="18" t="inlineStr">
        <is>
          <r>
            <t xml:space="preserve">UN</t>
          </r>
        </is>
      </c>
      <c r="E6578" s="20" t="n">
        <v>1.0</v>
      </c>
      <c r="F6578" s="21" t="n">
        <v>1.96</v>
      </c>
      <c r="G6578" s="21" t="n">
        <f>ROUND(ROUND(E6578,4)*F6578,2)</f>
        <v>1.96</v>
      </c>
    </row>
    <row r="6579" customHeight="1" ht="15">
      <c r="A6579" s="2" t="inlineStr"/>
      <c r="B6579" s="2" t="inlineStr"/>
      <c r="C6579" s="2" t="inlineStr"/>
      <c r="D6579" s="2" t="inlineStr"/>
      <c r="E6579" s="22" t="inlineStr">
        <is>
          <r>
            <t xml:space="preserve">TOTAL Material:</t>
          </r>
        </is>
      </c>
      <c r="F6579" s="22" t="inlineStr"/>
      <c r="G6579" s="23" t="n">
        <f>SUM(G6578:G6578)</f>
        <v>1.96</v>
      </c>
    </row>
    <row r="6580" customHeight="1" ht="15">
      <c r="A6580" s="16" t="inlineStr">
        <is>
          <r>
            <t xml:space="preserve">Mão de Obra</t>
          </r>
        </is>
      </c>
      <c r="B6580" s="16" t="inlineStr"/>
      <c r="C6580" s="17" t="inlineStr">
        <is>
          <r>
            <t xml:space="preserve">FONTE</t>
          </r>
        </is>
      </c>
      <c r="D6580" s="17" t="inlineStr">
        <is>
          <r>
            <t xml:space="preserve">UNID</t>
          </r>
        </is>
      </c>
      <c r="E6580" s="17" t="inlineStr">
        <is>
          <r>
            <t xml:space="preserve">COEFICIENTE</t>
          </r>
        </is>
      </c>
      <c r="F6580" s="17" t="inlineStr">
        <is>
          <r>
            <t xml:space="preserve">PREÇO UNITÁRIO</t>
          </r>
        </is>
      </c>
      <c r="G6580" s="17" t="inlineStr">
        <is>
          <r>
            <t xml:space="preserve">TOTAL</t>
          </r>
        </is>
      </c>
    </row>
    <row r="6581" customHeight="1" ht="29">
      <c r="A6581" s="18" t="inlineStr">
        <is>
          <r>
            <t xml:space="preserve">B.01.000.010116</t>
          </r>
        </is>
      </c>
      <c r="B6581" s="19" t="inlineStr">
        <is>
          <r>
            <t xml:space="preserve">Ajudante eletricista</t>
          </r>
        </is>
      </c>
      <c r="C6581" s="18" t="inlineStr">
        <is>
          <r>
            <t xml:space="preserve">SP Obras</t>
          </r>
        </is>
      </c>
      <c r="D6581" s="18" t="inlineStr">
        <is>
          <r>
            <t xml:space="preserve">H</t>
          </r>
        </is>
      </c>
      <c r="E6581" s="20" t="n">
        <v>0.25</v>
      </c>
      <c r="F6581" s="21" t="n">
        <v>20.4363</v>
      </c>
      <c r="G6581" s="21" t="n">
        <f>ROUND(ROUND(E6581,4)*F6581,2)</f>
        <v>5.11</v>
      </c>
    </row>
    <row r="6582" customHeight="1" ht="29">
      <c r="A6582" s="18" t="inlineStr">
        <is>
          <r>
            <t xml:space="preserve">B.01.000.010115</t>
          </r>
        </is>
      </c>
      <c r="B6582" s="19" t="inlineStr">
        <is>
          <r>
            <t xml:space="preserve">Eletricista</t>
          </r>
        </is>
      </c>
      <c r="C6582" s="18" t="inlineStr">
        <is>
          <r>
            <t xml:space="preserve">SP Obras</t>
          </r>
        </is>
      </c>
      <c r="D6582" s="18" t="inlineStr">
        <is>
          <r>
            <t xml:space="preserve">H</t>
          </r>
        </is>
      </c>
      <c r="E6582" s="20" t="n">
        <v>0.25</v>
      </c>
      <c r="F6582" s="21" t="n">
        <v>29.8021</v>
      </c>
      <c r="G6582" s="21" t="n">
        <f>ROUND(ROUND(E6582,4)*F6582,2)</f>
        <v>7.45</v>
      </c>
    </row>
    <row r="6583" customHeight="1" ht="15">
      <c r="A6583" s="2" t="inlineStr"/>
      <c r="B6583" s="2" t="inlineStr"/>
      <c r="C6583" s="2" t="inlineStr"/>
      <c r="D6583" s="2" t="inlineStr"/>
      <c r="E6583" s="22" t="inlineStr">
        <is>
          <r>
            <t xml:space="preserve">TOTAL Mão de Obra:</t>
          </r>
        </is>
      </c>
      <c r="F6583" s="22" t="inlineStr"/>
      <c r="G6583" s="23" t="n">
        <f>SUM(G6581:G6582)</f>
        <v>12.56</v>
      </c>
    </row>
    <row r="6584" customHeight="1" ht="15">
      <c r="A6584" s="2" t="inlineStr"/>
      <c r="B6584" s="2" t="inlineStr"/>
      <c r="C6584" s="2" t="inlineStr"/>
      <c r="D6584" s="2" t="inlineStr"/>
      <c r="E6584" s="24" t="inlineStr">
        <is>
          <r>
            <t xml:space="preserve">VALOR:</t>
          </r>
        </is>
      </c>
      <c r="F6584" s="24" t="inlineStr"/>
      <c r="G6584" s="25" t="n">
        <f>ROUND(SUM(G6579,G6583),2)</f>
        <v>14.52</v>
      </c>
    </row>
    <row r="6585" customHeight="1" ht="10">
      <c r="A6585" s="2" t="inlineStr"/>
      <c r="B6585" s="2" t="inlineStr"/>
      <c r="C6585" s="2" t="inlineStr"/>
      <c r="D6585" s="2" t="inlineStr"/>
      <c r="E6585" s="14" t="inlineStr"/>
      <c r="F6585" s="14" t="inlineStr"/>
      <c r="G6585" s="14" t="inlineStr"/>
    </row>
    <row r="6586" customHeight="1" ht="20">
      <c r="A6586" s="15" t="inlineStr">
        <is>
          <r>
            <t xml:space="preserve">6.1.33. ​40.01.080​ Caixa de ferro octogonal fundo móvel 4´ x 4´​ (UN)</t>
          </r>
        </is>
      </c>
      <c r="B6586" s="15" t="inlineStr"/>
      <c r="C6586" s="15" t="inlineStr"/>
      <c r="D6586" s="15" t="inlineStr"/>
      <c r="E6586" s="15" t="inlineStr"/>
      <c r="F6586" s="15" t="inlineStr"/>
      <c r="G6586" s="15" t="inlineStr"/>
    </row>
    <row r="6587" customHeight="1" ht="15">
      <c r="A6587" s="16" t="inlineStr">
        <is>
          <r>
            <t xml:space="preserve">Material</t>
          </r>
        </is>
      </c>
      <c r="B6587" s="16" t="inlineStr"/>
      <c r="C6587" s="17" t="inlineStr">
        <is>
          <r>
            <t xml:space="preserve">FONTE</t>
          </r>
        </is>
      </c>
      <c r="D6587" s="17" t="inlineStr">
        <is>
          <r>
            <t xml:space="preserve">UNID</t>
          </r>
        </is>
      </c>
      <c r="E6587" s="17" t="inlineStr">
        <is>
          <r>
            <t xml:space="preserve">COEFICIENTE</t>
          </r>
        </is>
      </c>
      <c r="F6587" s="17" t="inlineStr">
        <is>
          <r>
            <t xml:space="preserve">PREÇO UNITÁRIO</t>
          </r>
        </is>
      </c>
      <c r="G6587" s="17" t="inlineStr">
        <is>
          <r>
            <t xml:space="preserve">TOTAL</t>
          </r>
        </is>
      </c>
    </row>
    <row r="6588" customHeight="1" ht="29">
      <c r="A6588" s="18" t="inlineStr">
        <is>
          <r>
            <t xml:space="preserve">P.13.000.045140</t>
          </r>
        </is>
      </c>
      <c r="B6588" s="19" t="inlineStr">
        <is>
          <r>
            <t xml:space="preserve">Caixa de ferro chapa 20, esmaltada octogonal FMS com fundo móvel, de 4´ x 4´</t>
          </r>
        </is>
      </c>
      <c r="C6588" s="18" t="inlineStr">
        <is>
          <r>
            <t xml:space="preserve">SP Obras</t>
          </r>
        </is>
      </c>
      <c r="D6588" s="18" t="inlineStr">
        <is>
          <r>
            <t xml:space="preserve">UN</t>
          </r>
        </is>
      </c>
      <c r="E6588" s="20" t="n">
        <v>1.0</v>
      </c>
      <c r="F6588" s="21" t="n">
        <v>2.84</v>
      </c>
      <c r="G6588" s="21" t="n">
        <f>ROUND(ROUND(E6588,4)*F6588,2)</f>
        <v>2.84</v>
      </c>
    </row>
    <row r="6589" customHeight="1" ht="15">
      <c r="A6589" s="2" t="inlineStr"/>
      <c r="B6589" s="2" t="inlineStr"/>
      <c r="C6589" s="2" t="inlineStr"/>
      <c r="D6589" s="2" t="inlineStr"/>
      <c r="E6589" s="22" t="inlineStr">
        <is>
          <r>
            <t xml:space="preserve">TOTAL Material:</t>
          </r>
        </is>
      </c>
      <c r="F6589" s="22" t="inlineStr"/>
      <c r="G6589" s="23" t="n">
        <f>SUM(G6588:G6588)</f>
        <v>2.84</v>
      </c>
    </row>
    <row r="6590" customHeight="1" ht="15">
      <c r="A6590" s="16" t="inlineStr">
        <is>
          <r>
            <t xml:space="preserve">Mão de Obra</t>
          </r>
        </is>
      </c>
      <c r="B6590" s="16" t="inlineStr"/>
      <c r="C6590" s="17" t="inlineStr">
        <is>
          <r>
            <t xml:space="preserve">FONTE</t>
          </r>
        </is>
      </c>
      <c r="D6590" s="17" t="inlineStr">
        <is>
          <r>
            <t xml:space="preserve">UNID</t>
          </r>
        </is>
      </c>
      <c r="E6590" s="17" t="inlineStr">
        <is>
          <r>
            <t xml:space="preserve">COEFICIENTE</t>
          </r>
        </is>
      </c>
      <c r="F6590" s="17" t="inlineStr">
        <is>
          <r>
            <t xml:space="preserve">PREÇO UNITÁRIO</t>
          </r>
        </is>
      </c>
      <c r="G6590" s="17" t="inlineStr">
        <is>
          <r>
            <t xml:space="preserve">TOTAL</t>
          </r>
        </is>
      </c>
    </row>
    <row r="6591" customHeight="1" ht="29">
      <c r="A6591" s="18" t="inlineStr">
        <is>
          <r>
            <t xml:space="preserve">B.01.000.010116</t>
          </r>
        </is>
      </c>
      <c r="B6591" s="19" t="inlineStr">
        <is>
          <r>
            <t xml:space="preserve">Ajudante eletricista</t>
          </r>
        </is>
      </c>
      <c r="C6591" s="18" t="inlineStr">
        <is>
          <r>
            <t xml:space="preserve">SP Obras</t>
          </r>
        </is>
      </c>
      <c r="D6591" s="18" t="inlineStr">
        <is>
          <r>
            <t xml:space="preserve">H</t>
          </r>
        </is>
      </c>
      <c r="E6591" s="20" t="n">
        <v>0.3</v>
      </c>
      <c r="F6591" s="21" t="n">
        <v>20.4363</v>
      </c>
      <c r="G6591" s="21" t="n">
        <f>ROUND(ROUND(E6591,4)*F6591,2)</f>
        <v>6.13</v>
      </c>
    </row>
    <row r="6592" customHeight="1" ht="29">
      <c r="A6592" s="18" t="inlineStr">
        <is>
          <r>
            <t xml:space="preserve">B.01.000.010115</t>
          </r>
        </is>
      </c>
      <c r="B6592" s="19" t="inlineStr">
        <is>
          <r>
            <t xml:space="preserve">Eletricista</t>
          </r>
        </is>
      </c>
      <c r="C6592" s="18" t="inlineStr">
        <is>
          <r>
            <t xml:space="preserve">SP Obras</t>
          </r>
        </is>
      </c>
      <c r="D6592" s="18" t="inlineStr">
        <is>
          <r>
            <t xml:space="preserve">H</t>
          </r>
        </is>
      </c>
      <c r="E6592" s="20" t="n">
        <v>0.3</v>
      </c>
      <c r="F6592" s="21" t="n">
        <v>29.8021</v>
      </c>
      <c r="G6592" s="21" t="n">
        <f>ROUND(ROUND(E6592,4)*F6592,2)</f>
        <v>8.94</v>
      </c>
    </row>
    <row r="6593" customHeight="1" ht="15">
      <c r="A6593" s="2" t="inlineStr"/>
      <c r="B6593" s="2" t="inlineStr"/>
      <c r="C6593" s="2" t="inlineStr"/>
      <c r="D6593" s="2" t="inlineStr"/>
      <c r="E6593" s="22" t="inlineStr">
        <is>
          <r>
            <t xml:space="preserve">TOTAL Mão de Obra:</t>
          </r>
        </is>
      </c>
      <c r="F6593" s="22" t="inlineStr"/>
      <c r="G6593" s="23" t="n">
        <f>SUM(G6591:G6592)</f>
        <v>15.07</v>
      </c>
    </row>
    <row r="6594" customHeight="1" ht="15">
      <c r="A6594" s="2" t="inlineStr"/>
      <c r="B6594" s="2" t="inlineStr"/>
      <c r="C6594" s="2" t="inlineStr"/>
      <c r="D6594" s="2" t="inlineStr"/>
      <c r="E6594" s="24" t="inlineStr">
        <is>
          <r>
            <t xml:space="preserve">VALOR:</t>
          </r>
        </is>
      </c>
      <c r="F6594" s="24" t="inlineStr"/>
      <c r="G6594" s="25" t="n">
        <f>ROUND(SUM(G6589,G6593),2)</f>
        <v>17.91</v>
      </c>
    </row>
    <row r="6595" customHeight="1" ht="10">
      <c r="A6595" s="2" t="inlineStr"/>
      <c r="B6595" s="2" t="inlineStr"/>
      <c r="C6595" s="2" t="inlineStr"/>
      <c r="D6595" s="2" t="inlineStr"/>
      <c r="E6595" s="14" t="inlineStr"/>
      <c r="F6595" s="14" t="inlineStr"/>
      <c r="G6595" s="14" t="inlineStr"/>
    </row>
    <row r="6596" customHeight="1" ht="20">
      <c r="A6596" s="15" t="inlineStr">
        <is>
          <r>
            <t xml:space="preserve">6.1.34. ​40.02.610​ Caixa de passagem em alumínio fundido à prova de tempo, 200 x 200 mm​ (UN)</t>
          </r>
        </is>
      </c>
      <c r="B6596" s="15" t="inlineStr"/>
      <c r="C6596" s="15" t="inlineStr"/>
      <c r="D6596" s="15" t="inlineStr"/>
      <c r="E6596" s="15" t="inlineStr"/>
      <c r="F6596" s="15" t="inlineStr"/>
      <c r="G6596" s="15" t="inlineStr"/>
    </row>
    <row r="6597" customHeight="1" ht="15">
      <c r="A6597" s="16" t="inlineStr">
        <is>
          <r>
            <t xml:space="preserve">Material</t>
          </r>
        </is>
      </c>
      <c r="B6597" s="16" t="inlineStr"/>
      <c r="C6597" s="17" t="inlineStr">
        <is>
          <r>
            <t xml:space="preserve">FONTE</t>
          </r>
        </is>
      </c>
      <c r="D6597" s="17" t="inlineStr">
        <is>
          <r>
            <t xml:space="preserve">UNID</t>
          </r>
        </is>
      </c>
      <c r="E6597" s="17" t="inlineStr">
        <is>
          <r>
            <t xml:space="preserve">COEFICIENTE</t>
          </r>
        </is>
      </c>
      <c r="F6597" s="17" t="inlineStr">
        <is>
          <r>
            <t xml:space="preserve">PREÇO UNITÁRIO</t>
          </r>
        </is>
      </c>
      <c r="G6597" s="17" t="inlineStr">
        <is>
          <r>
            <t xml:space="preserve">TOTAL</t>
          </r>
        </is>
      </c>
    </row>
    <row r="6598" customHeight="1" ht="29">
      <c r="A6598" s="18" t="inlineStr">
        <is>
          <r>
            <t xml:space="preserve">P.07.000.045075</t>
          </r>
        </is>
      </c>
      <c r="B6598" s="19" t="inlineStr">
        <is>
          <r>
            <t xml:space="preserve">Caixa de passagem em alumínio fundido, à prova de tempo e tampa, de 200x200mm, profundidade mínima 100mm, ref. CDT20 da Daisa, Cemar ou equivalente</t>
          </r>
        </is>
      </c>
      <c r="C6598" s="18" t="inlineStr">
        <is>
          <r>
            <t xml:space="preserve">SP Obras</t>
          </r>
        </is>
      </c>
      <c r="D6598" s="18" t="inlineStr">
        <is>
          <r>
            <t xml:space="preserve">UN</t>
          </r>
        </is>
      </c>
      <c r="E6598" s="20" t="n">
        <v>1.0</v>
      </c>
      <c r="F6598" s="21" t="n">
        <v>78.27</v>
      </c>
      <c r="G6598" s="21" t="n">
        <f>ROUND(ROUND(E6598,4)*F6598,2)</f>
        <v>78.27</v>
      </c>
    </row>
    <row r="6599" customHeight="1" ht="15">
      <c r="A6599" s="2" t="inlineStr"/>
      <c r="B6599" s="2" t="inlineStr"/>
      <c r="C6599" s="2" t="inlineStr"/>
      <c r="D6599" s="2" t="inlineStr"/>
      <c r="E6599" s="22" t="inlineStr">
        <is>
          <r>
            <t xml:space="preserve">TOTAL Material:</t>
          </r>
        </is>
      </c>
      <c r="F6599" s="22" t="inlineStr"/>
      <c r="G6599" s="23" t="n">
        <f>SUM(G6598:G6598)</f>
        <v>78.27</v>
      </c>
    </row>
    <row r="6600" customHeight="1" ht="15">
      <c r="A6600" s="16" t="inlineStr">
        <is>
          <r>
            <t xml:space="preserve">Mão de Obra</t>
          </r>
        </is>
      </c>
      <c r="B6600" s="16" t="inlineStr"/>
      <c r="C6600" s="17" t="inlineStr">
        <is>
          <r>
            <t xml:space="preserve">FONTE</t>
          </r>
        </is>
      </c>
      <c r="D6600" s="17" t="inlineStr">
        <is>
          <r>
            <t xml:space="preserve">UNID</t>
          </r>
        </is>
      </c>
      <c r="E6600" s="17" t="inlineStr">
        <is>
          <r>
            <t xml:space="preserve">COEFICIENTE</t>
          </r>
        </is>
      </c>
      <c r="F6600" s="17" t="inlineStr">
        <is>
          <r>
            <t xml:space="preserve">PREÇO UNITÁRIO</t>
          </r>
        </is>
      </c>
      <c r="G6600" s="17" t="inlineStr">
        <is>
          <r>
            <t xml:space="preserve">TOTAL</t>
          </r>
        </is>
      </c>
    </row>
    <row r="6601" customHeight="1" ht="29">
      <c r="A6601" s="18" t="inlineStr">
        <is>
          <r>
            <t xml:space="preserve">B.01.000.010116</t>
          </r>
        </is>
      </c>
      <c r="B6601" s="19" t="inlineStr">
        <is>
          <r>
            <t xml:space="preserve">Ajudante eletricista</t>
          </r>
        </is>
      </c>
      <c r="C6601" s="18" t="inlineStr">
        <is>
          <r>
            <t xml:space="preserve">SP Obras</t>
          </r>
        </is>
      </c>
      <c r="D6601" s="18" t="inlineStr">
        <is>
          <r>
            <t xml:space="preserve">H</t>
          </r>
        </is>
      </c>
      <c r="E6601" s="20" t="n">
        <v>0.3</v>
      </c>
      <c r="F6601" s="21" t="n">
        <v>20.4363</v>
      </c>
      <c r="G6601" s="21" t="n">
        <f>ROUND(ROUND(E6601,4)*F6601,2)</f>
        <v>6.13</v>
      </c>
    </row>
    <row r="6602" customHeight="1" ht="29">
      <c r="A6602" s="18" t="inlineStr">
        <is>
          <r>
            <t xml:space="preserve">B.01.000.010115</t>
          </r>
        </is>
      </c>
      <c r="B6602" s="19" t="inlineStr">
        <is>
          <r>
            <t xml:space="preserve">Eletricista</t>
          </r>
        </is>
      </c>
      <c r="C6602" s="18" t="inlineStr">
        <is>
          <r>
            <t xml:space="preserve">SP Obras</t>
          </r>
        </is>
      </c>
      <c r="D6602" s="18" t="inlineStr">
        <is>
          <r>
            <t xml:space="preserve">H</t>
          </r>
        </is>
      </c>
      <c r="E6602" s="20" t="n">
        <v>0.3</v>
      </c>
      <c r="F6602" s="21" t="n">
        <v>29.8021</v>
      </c>
      <c r="G6602" s="21" t="n">
        <f>ROUND(ROUND(E6602,4)*F6602,2)</f>
        <v>8.94</v>
      </c>
    </row>
    <row r="6603" customHeight="1" ht="15">
      <c r="A6603" s="2" t="inlineStr"/>
      <c r="B6603" s="2" t="inlineStr"/>
      <c r="C6603" s="2" t="inlineStr"/>
      <c r="D6603" s="2" t="inlineStr"/>
      <c r="E6603" s="22" t="inlineStr">
        <is>
          <r>
            <t xml:space="preserve">TOTAL Mão de Obra:</t>
          </r>
        </is>
      </c>
      <c r="F6603" s="22" t="inlineStr"/>
      <c r="G6603" s="23" t="n">
        <f>SUM(G6601:G6602)</f>
        <v>15.07</v>
      </c>
    </row>
    <row r="6604" customHeight="1" ht="15">
      <c r="A6604" s="2" t="inlineStr"/>
      <c r="B6604" s="2" t="inlineStr"/>
      <c r="C6604" s="2" t="inlineStr"/>
      <c r="D6604" s="2" t="inlineStr"/>
      <c r="E6604" s="24" t="inlineStr">
        <is>
          <r>
            <t xml:space="preserve">VALOR:</t>
          </r>
        </is>
      </c>
      <c r="F6604" s="24" t="inlineStr"/>
      <c r="G6604" s="25" t="n">
        <f>ROUND(SUM(G6599,G6603),2)</f>
        <v>93.34</v>
      </c>
    </row>
    <row r="6605" customHeight="1" ht="10">
      <c r="A6605" s="2" t="inlineStr"/>
      <c r="B6605" s="2" t="inlineStr"/>
      <c r="C6605" s="2" t="inlineStr"/>
      <c r="D6605" s="2" t="inlineStr"/>
      <c r="E6605" s="14" t="inlineStr"/>
      <c r="F6605" s="14" t="inlineStr"/>
      <c r="G6605" s="14" t="inlineStr"/>
    </row>
    <row r="6606" customHeight="1" ht="20">
      <c r="A6606" s="15" t="inlineStr">
        <is>
          <r>
            <t xml:space="preserve">6.1.35. ​40.04.450​ Tomada 2P+T de 10 A - 250 V, completa​ (CJ)</t>
          </r>
        </is>
      </c>
      <c r="B6606" s="15" t="inlineStr"/>
      <c r="C6606" s="15" t="inlineStr"/>
      <c r="D6606" s="15" t="inlineStr"/>
      <c r="E6606" s="15" t="inlineStr"/>
      <c r="F6606" s="15" t="inlineStr"/>
      <c r="G6606" s="15" t="inlineStr"/>
    </row>
    <row r="6607" customHeight="1" ht="15">
      <c r="A6607" s="16" t="inlineStr">
        <is>
          <r>
            <t xml:space="preserve">Material</t>
          </r>
        </is>
      </c>
      <c r="B6607" s="16" t="inlineStr"/>
      <c r="C6607" s="17" t="inlineStr">
        <is>
          <r>
            <t xml:space="preserve">FONTE</t>
          </r>
        </is>
      </c>
      <c r="D6607" s="17" t="inlineStr">
        <is>
          <r>
            <t xml:space="preserve">UNID</t>
          </r>
        </is>
      </c>
      <c r="E6607" s="17" t="inlineStr">
        <is>
          <r>
            <t xml:space="preserve">COEFICIENTE</t>
          </r>
        </is>
      </c>
      <c r="F6607" s="17" t="inlineStr">
        <is>
          <r>
            <t xml:space="preserve">PREÇO UNITÁRIO</t>
          </r>
        </is>
      </c>
      <c r="G6607" s="17" t="inlineStr">
        <is>
          <r>
            <t xml:space="preserve">TOTAL</t>
          </r>
        </is>
      </c>
    </row>
    <row r="6608" customHeight="1" ht="29">
      <c r="A6608" s="18" t="inlineStr">
        <is>
          <r>
            <t xml:space="preserve">P.13.000.045572</t>
          </r>
        </is>
      </c>
      <c r="B6608" s="19" t="inlineStr">
        <is>
          <r>
            <t xml:space="preserve">Tomada 2P+T, 10A - 250V, completa; ref. 054343 da Pial Legrand ou equivalente</t>
          </r>
        </is>
      </c>
      <c r="C6608" s="18" t="inlineStr">
        <is>
          <r>
            <t xml:space="preserve">SP Obras</t>
          </r>
        </is>
      </c>
      <c r="D6608" s="18" t="inlineStr">
        <is>
          <r>
            <t xml:space="preserve">CJ</t>
          </r>
        </is>
      </c>
      <c r="E6608" s="20" t="n">
        <v>1.0</v>
      </c>
      <c r="F6608" s="21" t="n">
        <v>12.84</v>
      </c>
      <c r="G6608" s="21" t="n">
        <f>ROUND(ROUND(E6608,4)*F6608,2)</f>
        <v>12.84</v>
      </c>
    </row>
    <row r="6609" customHeight="1" ht="15">
      <c r="A6609" s="2" t="inlineStr"/>
      <c r="B6609" s="2" t="inlineStr"/>
      <c r="C6609" s="2" t="inlineStr"/>
      <c r="D6609" s="2" t="inlineStr"/>
      <c r="E6609" s="22" t="inlineStr">
        <is>
          <r>
            <t xml:space="preserve">TOTAL Material:</t>
          </r>
        </is>
      </c>
      <c r="F6609" s="22" t="inlineStr"/>
      <c r="G6609" s="23" t="n">
        <f>SUM(G6608:G6608)</f>
        <v>12.84</v>
      </c>
    </row>
    <row r="6610" customHeight="1" ht="15">
      <c r="A6610" s="16" t="inlineStr">
        <is>
          <r>
            <t xml:space="preserve">Mão de Obra</t>
          </r>
        </is>
      </c>
      <c r="B6610" s="16" t="inlineStr"/>
      <c r="C6610" s="17" t="inlineStr">
        <is>
          <r>
            <t xml:space="preserve">FONTE</t>
          </r>
        </is>
      </c>
      <c r="D6610" s="17" t="inlineStr">
        <is>
          <r>
            <t xml:space="preserve">UNID</t>
          </r>
        </is>
      </c>
      <c r="E6610" s="17" t="inlineStr">
        <is>
          <r>
            <t xml:space="preserve">COEFICIENTE</t>
          </r>
        </is>
      </c>
      <c r="F6610" s="17" t="inlineStr">
        <is>
          <r>
            <t xml:space="preserve">PREÇO UNITÁRIO</t>
          </r>
        </is>
      </c>
      <c r="G6610" s="17" t="inlineStr">
        <is>
          <r>
            <t xml:space="preserve">TOTAL</t>
          </r>
        </is>
      </c>
    </row>
    <row r="6611" customHeight="1" ht="29">
      <c r="A6611" s="18" t="inlineStr">
        <is>
          <r>
            <t xml:space="preserve">B.01.000.010116</t>
          </r>
        </is>
      </c>
      <c r="B6611" s="19" t="inlineStr">
        <is>
          <r>
            <t xml:space="preserve">Ajudante eletricista</t>
          </r>
        </is>
      </c>
      <c r="C6611" s="18" t="inlineStr">
        <is>
          <r>
            <t xml:space="preserve">SP Obras</t>
          </r>
        </is>
      </c>
      <c r="D6611" s="18" t="inlineStr">
        <is>
          <r>
            <t xml:space="preserve">H</t>
          </r>
        </is>
      </c>
      <c r="E6611" s="20" t="n">
        <v>0.3</v>
      </c>
      <c r="F6611" s="21" t="n">
        <v>20.4363</v>
      </c>
      <c r="G6611" s="21" t="n">
        <f>ROUND(ROUND(E6611,4)*F6611,2)</f>
        <v>6.13</v>
      </c>
    </row>
    <row r="6612" customHeight="1" ht="29">
      <c r="A6612" s="18" t="inlineStr">
        <is>
          <r>
            <t xml:space="preserve">B.01.000.010115</t>
          </r>
        </is>
      </c>
      <c r="B6612" s="19" t="inlineStr">
        <is>
          <r>
            <t xml:space="preserve">Eletricista</t>
          </r>
        </is>
      </c>
      <c r="C6612" s="18" t="inlineStr">
        <is>
          <r>
            <t xml:space="preserve">SP Obras</t>
          </r>
        </is>
      </c>
      <c r="D6612" s="18" t="inlineStr">
        <is>
          <r>
            <t xml:space="preserve">H</t>
          </r>
        </is>
      </c>
      <c r="E6612" s="20" t="n">
        <v>0.3</v>
      </c>
      <c r="F6612" s="21" t="n">
        <v>29.8021</v>
      </c>
      <c r="G6612" s="21" t="n">
        <f>ROUND(ROUND(E6612,4)*F6612,2)</f>
        <v>8.94</v>
      </c>
    </row>
    <row r="6613" customHeight="1" ht="15">
      <c r="A6613" s="2" t="inlineStr"/>
      <c r="B6613" s="2" t="inlineStr"/>
      <c r="C6613" s="2" t="inlineStr"/>
      <c r="D6613" s="2" t="inlineStr"/>
      <c r="E6613" s="22" t="inlineStr">
        <is>
          <r>
            <t xml:space="preserve">TOTAL Mão de Obra:</t>
          </r>
        </is>
      </c>
      <c r="F6613" s="22" t="inlineStr"/>
      <c r="G6613" s="23" t="n">
        <f>SUM(G6611:G6612)</f>
        <v>15.07</v>
      </c>
    </row>
    <row r="6614" customHeight="1" ht="15">
      <c r="A6614" s="2" t="inlineStr"/>
      <c r="B6614" s="2" t="inlineStr"/>
      <c r="C6614" s="2" t="inlineStr"/>
      <c r="D6614" s="2" t="inlineStr"/>
      <c r="E6614" s="24" t="inlineStr">
        <is>
          <r>
            <t xml:space="preserve">VALOR:</t>
          </r>
        </is>
      </c>
      <c r="F6614" s="24" t="inlineStr"/>
      <c r="G6614" s="25" t="n">
        <f>ROUND(SUM(G6609,G6613),2)</f>
        <v>27.91</v>
      </c>
    </row>
    <row r="6615" customHeight="1" ht="10">
      <c r="A6615" s="2" t="inlineStr"/>
      <c r="B6615" s="2" t="inlineStr"/>
      <c r="C6615" s="2" t="inlineStr"/>
      <c r="D6615" s="2" t="inlineStr"/>
      <c r="E6615" s="14" t="inlineStr"/>
      <c r="F6615" s="14" t="inlineStr"/>
      <c r="G6615" s="14" t="inlineStr"/>
    </row>
    <row r="6616" customHeight="1" ht="20">
      <c r="A6616" s="15" t="inlineStr">
        <is>
          <r>
            <t xml:space="preserve">6.1.36. ​40.04.460​ Tomada 2P+T de 20 A - 250 V, completa​ (CJ)</t>
          </r>
        </is>
      </c>
      <c r="B6616" s="15" t="inlineStr"/>
      <c r="C6616" s="15" t="inlineStr"/>
      <c r="D6616" s="15" t="inlineStr"/>
      <c r="E6616" s="15" t="inlineStr"/>
      <c r="F6616" s="15" t="inlineStr"/>
      <c r="G6616" s="15" t="inlineStr"/>
    </row>
    <row r="6617" customHeight="1" ht="15">
      <c r="A6617" s="16" t="inlineStr">
        <is>
          <r>
            <t xml:space="preserve">Material</t>
          </r>
        </is>
      </c>
      <c r="B6617" s="16" t="inlineStr"/>
      <c r="C6617" s="17" t="inlineStr">
        <is>
          <r>
            <t xml:space="preserve">FONTE</t>
          </r>
        </is>
      </c>
      <c r="D6617" s="17" t="inlineStr">
        <is>
          <r>
            <t xml:space="preserve">UNID</t>
          </r>
        </is>
      </c>
      <c r="E6617" s="17" t="inlineStr">
        <is>
          <r>
            <t xml:space="preserve">COEFICIENTE</t>
          </r>
        </is>
      </c>
      <c r="F6617" s="17" t="inlineStr">
        <is>
          <r>
            <t xml:space="preserve">PREÇO UNITÁRIO</t>
          </r>
        </is>
      </c>
      <c r="G6617" s="17" t="inlineStr">
        <is>
          <r>
            <t xml:space="preserve">TOTAL</t>
          </r>
        </is>
      </c>
    </row>
    <row r="6618" customHeight="1" ht="29">
      <c r="A6618" s="18" t="inlineStr">
        <is>
          <r>
            <t xml:space="preserve">P.13.000.045573</t>
          </r>
        </is>
      </c>
      <c r="B6618" s="19" t="inlineStr">
        <is>
          <r>
            <t xml:space="preserve">Tomada 2P+T, 20A - 250V, completa; ref. 054344 da Pial Legrand ou equivalente</t>
          </r>
        </is>
      </c>
      <c r="C6618" s="18" t="inlineStr">
        <is>
          <r>
            <t xml:space="preserve">SP Obras</t>
          </r>
        </is>
      </c>
      <c r="D6618" s="18" t="inlineStr">
        <is>
          <r>
            <t xml:space="preserve">CJ</t>
          </r>
        </is>
      </c>
      <c r="E6618" s="20" t="n">
        <v>1.0</v>
      </c>
      <c r="F6618" s="21" t="n">
        <v>13.92</v>
      </c>
      <c r="G6618" s="21" t="n">
        <f>ROUND(ROUND(E6618,4)*F6618,2)</f>
        <v>13.92</v>
      </c>
    </row>
    <row r="6619" customHeight="1" ht="15">
      <c r="A6619" s="2" t="inlineStr"/>
      <c r="B6619" s="2" t="inlineStr"/>
      <c r="C6619" s="2" t="inlineStr"/>
      <c r="D6619" s="2" t="inlineStr"/>
      <c r="E6619" s="22" t="inlineStr">
        <is>
          <r>
            <t xml:space="preserve">TOTAL Material:</t>
          </r>
        </is>
      </c>
      <c r="F6619" s="22" t="inlineStr"/>
      <c r="G6619" s="23" t="n">
        <f>SUM(G6618:G6618)</f>
        <v>13.92</v>
      </c>
    </row>
    <row r="6620" customHeight="1" ht="15">
      <c r="A6620" s="16" t="inlineStr">
        <is>
          <r>
            <t xml:space="preserve">Mão de Obra</t>
          </r>
        </is>
      </c>
      <c r="B6620" s="16" t="inlineStr"/>
      <c r="C6620" s="17" t="inlineStr">
        <is>
          <r>
            <t xml:space="preserve">FONTE</t>
          </r>
        </is>
      </c>
      <c r="D6620" s="17" t="inlineStr">
        <is>
          <r>
            <t xml:space="preserve">UNID</t>
          </r>
        </is>
      </c>
      <c r="E6620" s="17" t="inlineStr">
        <is>
          <r>
            <t xml:space="preserve">COEFICIENTE</t>
          </r>
        </is>
      </c>
      <c r="F6620" s="17" t="inlineStr">
        <is>
          <r>
            <t xml:space="preserve">PREÇO UNITÁRIO</t>
          </r>
        </is>
      </c>
      <c r="G6620" s="17" t="inlineStr">
        <is>
          <r>
            <t xml:space="preserve">TOTAL</t>
          </r>
        </is>
      </c>
    </row>
    <row r="6621" customHeight="1" ht="29">
      <c r="A6621" s="18" t="inlineStr">
        <is>
          <r>
            <t xml:space="preserve">B.01.000.010116</t>
          </r>
        </is>
      </c>
      <c r="B6621" s="19" t="inlineStr">
        <is>
          <r>
            <t xml:space="preserve">Ajudante eletricista</t>
          </r>
        </is>
      </c>
      <c r="C6621" s="18" t="inlineStr">
        <is>
          <r>
            <t xml:space="preserve">SP Obras</t>
          </r>
        </is>
      </c>
      <c r="D6621" s="18" t="inlineStr">
        <is>
          <r>
            <t xml:space="preserve">H</t>
          </r>
        </is>
      </c>
      <c r="E6621" s="20" t="n">
        <v>0.3</v>
      </c>
      <c r="F6621" s="21" t="n">
        <v>20.4363</v>
      </c>
      <c r="G6621" s="21" t="n">
        <f>ROUND(ROUND(E6621,4)*F6621,2)</f>
        <v>6.13</v>
      </c>
    </row>
    <row r="6622" customHeight="1" ht="29">
      <c r="A6622" s="18" t="inlineStr">
        <is>
          <r>
            <t xml:space="preserve">B.01.000.010115</t>
          </r>
        </is>
      </c>
      <c r="B6622" s="19" t="inlineStr">
        <is>
          <r>
            <t xml:space="preserve">Eletricista</t>
          </r>
        </is>
      </c>
      <c r="C6622" s="18" t="inlineStr">
        <is>
          <r>
            <t xml:space="preserve">SP Obras</t>
          </r>
        </is>
      </c>
      <c r="D6622" s="18" t="inlineStr">
        <is>
          <r>
            <t xml:space="preserve">H</t>
          </r>
        </is>
      </c>
      <c r="E6622" s="20" t="n">
        <v>0.3</v>
      </c>
      <c r="F6622" s="21" t="n">
        <v>29.8021</v>
      </c>
      <c r="G6622" s="21" t="n">
        <f>ROUND(ROUND(E6622,4)*F6622,2)</f>
        <v>8.94</v>
      </c>
    </row>
    <row r="6623" customHeight="1" ht="15">
      <c r="A6623" s="2" t="inlineStr"/>
      <c r="B6623" s="2" t="inlineStr"/>
      <c r="C6623" s="2" t="inlineStr"/>
      <c r="D6623" s="2" t="inlineStr"/>
      <c r="E6623" s="22" t="inlineStr">
        <is>
          <r>
            <t xml:space="preserve">TOTAL Mão de Obra:</t>
          </r>
        </is>
      </c>
      <c r="F6623" s="22" t="inlineStr"/>
      <c r="G6623" s="23" t="n">
        <f>SUM(G6621:G6622)</f>
        <v>15.07</v>
      </c>
    </row>
    <row r="6624" customHeight="1" ht="15">
      <c r="A6624" s="2" t="inlineStr"/>
      <c r="B6624" s="2" t="inlineStr"/>
      <c r="C6624" s="2" t="inlineStr"/>
      <c r="D6624" s="2" t="inlineStr"/>
      <c r="E6624" s="24" t="inlineStr">
        <is>
          <r>
            <t xml:space="preserve">VALOR:</t>
          </r>
        </is>
      </c>
      <c r="F6624" s="24" t="inlineStr"/>
      <c r="G6624" s="25" t="n">
        <f>ROUND(SUM(G6619,G6623),2)</f>
        <v>28.99</v>
      </c>
    </row>
    <row r="6625" customHeight="1" ht="10">
      <c r="A6625" s="2" t="inlineStr"/>
      <c r="B6625" s="2" t="inlineStr"/>
      <c r="C6625" s="2" t="inlineStr"/>
      <c r="D6625" s="2" t="inlineStr"/>
      <c r="E6625" s="14" t="inlineStr"/>
      <c r="F6625" s="14" t="inlineStr"/>
      <c r="G6625" s="14" t="inlineStr"/>
    </row>
    <row r="6626" customHeight="1" ht="20">
      <c r="A6626" s="15" t="inlineStr">
        <is>
          <r>
            <t xml:space="preserve">6.1.37. ​40.05.020​ Interruptor com 1 tecla simples e placa​ (CJ)</t>
          </r>
        </is>
      </c>
      <c r="B6626" s="15" t="inlineStr"/>
      <c r="C6626" s="15" t="inlineStr"/>
      <c r="D6626" s="15" t="inlineStr"/>
      <c r="E6626" s="15" t="inlineStr"/>
      <c r="F6626" s="15" t="inlineStr"/>
      <c r="G6626" s="15" t="inlineStr"/>
    </row>
    <row r="6627" customHeight="1" ht="15">
      <c r="A6627" s="16" t="inlineStr">
        <is>
          <r>
            <t xml:space="preserve">Material</t>
          </r>
        </is>
      </c>
      <c r="B6627" s="16" t="inlineStr"/>
      <c r="C6627" s="17" t="inlineStr">
        <is>
          <r>
            <t xml:space="preserve">FONTE</t>
          </r>
        </is>
      </c>
      <c r="D6627" s="17" t="inlineStr">
        <is>
          <r>
            <t xml:space="preserve">UNID</t>
          </r>
        </is>
      </c>
      <c r="E6627" s="17" t="inlineStr">
        <is>
          <r>
            <t xml:space="preserve">COEFICIENTE</t>
          </r>
        </is>
      </c>
      <c r="F6627" s="17" t="inlineStr">
        <is>
          <r>
            <t xml:space="preserve">PREÇO UNITÁRIO</t>
          </r>
        </is>
      </c>
      <c r="G6627" s="17" t="inlineStr">
        <is>
          <r>
            <t xml:space="preserve">TOTAL</t>
          </r>
        </is>
      </c>
    </row>
    <row r="6628" customHeight="1" ht="29">
      <c r="A6628" s="18" t="inlineStr">
        <is>
          <r>
            <t xml:space="preserve">P.13.000.045501</t>
          </r>
        </is>
      </c>
      <c r="B6628" s="19" t="inlineStr">
        <is>
          <r>
            <t xml:space="preserve">Interruptor com 1 tecla (simples), com placa</t>
          </r>
        </is>
      </c>
      <c r="C6628" s="18" t="inlineStr">
        <is>
          <r>
            <t xml:space="preserve">SP Obras</t>
          </r>
        </is>
      </c>
      <c r="D6628" s="18" t="inlineStr">
        <is>
          <r>
            <t xml:space="preserve">CJ</t>
          </r>
        </is>
      </c>
      <c r="E6628" s="20" t="n">
        <v>1.0</v>
      </c>
      <c r="F6628" s="21" t="n">
        <v>14.32</v>
      </c>
      <c r="G6628" s="21" t="n">
        <f>ROUND(ROUND(E6628,4)*F6628,2)</f>
        <v>14.32</v>
      </c>
    </row>
    <row r="6629" customHeight="1" ht="15">
      <c r="A6629" s="2" t="inlineStr"/>
      <c r="B6629" s="2" t="inlineStr"/>
      <c r="C6629" s="2" t="inlineStr"/>
      <c r="D6629" s="2" t="inlineStr"/>
      <c r="E6629" s="22" t="inlineStr">
        <is>
          <r>
            <t xml:space="preserve">TOTAL Material:</t>
          </r>
        </is>
      </c>
      <c r="F6629" s="22" t="inlineStr"/>
      <c r="G6629" s="23" t="n">
        <f>SUM(G6628:G6628)</f>
        <v>14.32</v>
      </c>
    </row>
    <row r="6630" customHeight="1" ht="15">
      <c r="A6630" s="16" t="inlineStr">
        <is>
          <r>
            <t xml:space="preserve">Mão de Obra</t>
          </r>
        </is>
      </c>
      <c r="B6630" s="16" t="inlineStr"/>
      <c r="C6630" s="17" t="inlineStr">
        <is>
          <r>
            <t xml:space="preserve">FONTE</t>
          </r>
        </is>
      </c>
      <c r="D6630" s="17" t="inlineStr">
        <is>
          <r>
            <t xml:space="preserve">UNID</t>
          </r>
        </is>
      </c>
      <c r="E6630" s="17" t="inlineStr">
        <is>
          <r>
            <t xml:space="preserve">COEFICIENTE</t>
          </r>
        </is>
      </c>
      <c r="F6630" s="17" t="inlineStr">
        <is>
          <r>
            <t xml:space="preserve">PREÇO UNITÁRIO</t>
          </r>
        </is>
      </c>
      <c r="G6630" s="17" t="inlineStr">
        <is>
          <r>
            <t xml:space="preserve">TOTAL</t>
          </r>
        </is>
      </c>
    </row>
    <row r="6631" customHeight="1" ht="29">
      <c r="A6631" s="18" t="inlineStr">
        <is>
          <r>
            <t xml:space="preserve">B.01.000.010116</t>
          </r>
        </is>
      </c>
      <c r="B6631" s="19" t="inlineStr">
        <is>
          <r>
            <t xml:space="preserve">Ajudante eletricista</t>
          </r>
        </is>
      </c>
      <c r="C6631" s="18" t="inlineStr">
        <is>
          <r>
            <t xml:space="preserve">SP Obras</t>
          </r>
        </is>
      </c>
      <c r="D6631" s="18" t="inlineStr">
        <is>
          <r>
            <t xml:space="preserve">H</t>
          </r>
        </is>
      </c>
      <c r="E6631" s="20" t="n">
        <v>0.34</v>
      </c>
      <c r="F6631" s="21" t="n">
        <v>20.4363</v>
      </c>
      <c r="G6631" s="21" t="n">
        <f>ROUND(ROUND(E6631,4)*F6631,2)</f>
        <v>6.95</v>
      </c>
    </row>
    <row r="6632" customHeight="1" ht="29">
      <c r="A6632" s="18" t="inlineStr">
        <is>
          <r>
            <t xml:space="preserve">B.01.000.010115</t>
          </r>
        </is>
      </c>
      <c r="B6632" s="19" t="inlineStr">
        <is>
          <r>
            <t xml:space="preserve">Eletricista</t>
          </r>
        </is>
      </c>
      <c r="C6632" s="18" t="inlineStr">
        <is>
          <r>
            <t xml:space="preserve">SP Obras</t>
          </r>
        </is>
      </c>
      <c r="D6632" s="18" t="inlineStr">
        <is>
          <r>
            <t xml:space="preserve">H</t>
          </r>
        </is>
      </c>
      <c r="E6632" s="20" t="n">
        <v>0.34</v>
      </c>
      <c r="F6632" s="21" t="n">
        <v>29.8021</v>
      </c>
      <c r="G6632" s="21" t="n">
        <f>ROUND(ROUND(E6632,4)*F6632,2)</f>
        <v>10.13</v>
      </c>
    </row>
    <row r="6633" customHeight="1" ht="15">
      <c r="A6633" s="2" t="inlineStr"/>
      <c r="B6633" s="2" t="inlineStr"/>
      <c r="C6633" s="2" t="inlineStr"/>
      <c r="D6633" s="2" t="inlineStr"/>
      <c r="E6633" s="22" t="inlineStr">
        <is>
          <r>
            <t xml:space="preserve">TOTAL Mão de Obra:</t>
          </r>
        </is>
      </c>
      <c r="F6633" s="22" t="inlineStr"/>
      <c r="G6633" s="23" t="n">
        <f>SUM(G6631:G6632)</f>
        <v>17.08</v>
      </c>
    </row>
    <row r="6634" customHeight="1" ht="15">
      <c r="A6634" s="2" t="inlineStr"/>
      <c r="B6634" s="2" t="inlineStr"/>
      <c r="C6634" s="2" t="inlineStr"/>
      <c r="D6634" s="2" t="inlineStr"/>
      <c r="E6634" s="24" t="inlineStr">
        <is>
          <r>
            <t xml:space="preserve">VALOR:</t>
          </r>
        </is>
      </c>
      <c r="F6634" s="24" t="inlineStr"/>
      <c r="G6634" s="25" t="n">
        <f>ROUND(SUM(G6629,G6633),2)</f>
        <v>31.4</v>
      </c>
    </row>
    <row r="6635" customHeight="1" ht="10">
      <c r="A6635" s="2" t="inlineStr"/>
      <c r="B6635" s="2" t="inlineStr"/>
      <c r="C6635" s="2" t="inlineStr"/>
      <c r="D6635" s="2" t="inlineStr"/>
      <c r="E6635" s="14" t="inlineStr"/>
      <c r="F6635" s="14" t="inlineStr"/>
      <c r="G6635" s="14" t="inlineStr"/>
    </row>
    <row r="6636" customHeight="1" ht="20">
      <c r="A6636" s="15" t="inlineStr">
        <is>
          <r>
            <t xml:space="preserve">6.1.38. ​40.05.080​ Interruptor com 1 tecla paralelo e placa​ (CJ)</t>
          </r>
        </is>
      </c>
      <c r="B6636" s="15" t="inlineStr"/>
      <c r="C6636" s="15" t="inlineStr"/>
      <c r="D6636" s="15" t="inlineStr"/>
      <c r="E6636" s="15" t="inlineStr"/>
      <c r="F6636" s="15" t="inlineStr"/>
      <c r="G6636" s="15" t="inlineStr"/>
    </row>
    <row r="6637" customHeight="1" ht="15">
      <c r="A6637" s="16" t="inlineStr">
        <is>
          <r>
            <t xml:space="preserve">Material</t>
          </r>
        </is>
      </c>
      <c r="B6637" s="16" t="inlineStr"/>
      <c r="C6637" s="17" t="inlineStr">
        <is>
          <r>
            <t xml:space="preserve">FONTE</t>
          </r>
        </is>
      </c>
      <c r="D6637" s="17" t="inlineStr">
        <is>
          <r>
            <t xml:space="preserve">UNID</t>
          </r>
        </is>
      </c>
      <c r="E6637" s="17" t="inlineStr">
        <is>
          <r>
            <t xml:space="preserve">COEFICIENTE</t>
          </r>
        </is>
      </c>
      <c r="F6637" s="17" t="inlineStr">
        <is>
          <r>
            <t xml:space="preserve">PREÇO UNITÁRIO</t>
          </r>
        </is>
      </c>
      <c r="G6637" s="17" t="inlineStr">
        <is>
          <r>
            <t xml:space="preserve">TOTAL</t>
          </r>
        </is>
      </c>
    </row>
    <row r="6638" customHeight="1" ht="29">
      <c r="A6638" s="18" t="inlineStr">
        <is>
          <r>
            <t xml:space="preserve">P.13.000.045502</t>
          </r>
        </is>
      </c>
      <c r="B6638" s="19" t="inlineStr">
        <is>
          <r>
            <t xml:space="preserve">Interruptor com 1 tecla (paralelo), com placa</t>
          </r>
        </is>
      </c>
      <c r="C6638" s="18" t="inlineStr">
        <is>
          <r>
            <t xml:space="preserve">SP Obras</t>
          </r>
        </is>
      </c>
      <c r="D6638" s="18" t="inlineStr">
        <is>
          <r>
            <t xml:space="preserve">CJ</t>
          </r>
        </is>
      </c>
      <c r="E6638" s="20" t="n">
        <v>1.0</v>
      </c>
      <c r="F6638" s="21" t="n">
        <v>18.64</v>
      </c>
      <c r="G6638" s="21" t="n">
        <f>ROUND(ROUND(E6638,4)*F6638,2)</f>
        <v>18.64</v>
      </c>
    </row>
    <row r="6639" customHeight="1" ht="15">
      <c r="A6639" s="2" t="inlineStr"/>
      <c r="B6639" s="2" t="inlineStr"/>
      <c r="C6639" s="2" t="inlineStr"/>
      <c r="D6639" s="2" t="inlineStr"/>
      <c r="E6639" s="22" t="inlineStr">
        <is>
          <r>
            <t xml:space="preserve">TOTAL Material:</t>
          </r>
        </is>
      </c>
      <c r="F6639" s="22" t="inlineStr"/>
      <c r="G6639" s="23" t="n">
        <f>SUM(G6638:G6638)</f>
        <v>18.64</v>
      </c>
    </row>
    <row r="6640" customHeight="1" ht="15">
      <c r="A6640" s="16" t="inlineStr">
        <is>
          <r>
            <t xml:space="preserve">Mão de Obra</t>
          </r>
        </is>
      </c>
      <c r="B6640" s="16" t="inlineStr"/>
      <c r="C6640" s="17" t="inlineStr">
        <is>
          <r>
            <t xml:space="preserve">FONTE</t>
          </r>
        </is>
      </c>
      <c r="D6640" s="17" t="inlineStr">
        <is>
          <r>
            <t xml:space="preserve">UNID</t>
          </r>
        </is>
      </c>
      <c r="E6640" s="17" t="inlineStr">
        <is>
          <r>
            <t xml:space="preserve">COEFICIENTE</t>
          </r>
        </is>
      </c>
      <c r="F6640" s="17" t="inlineStr">
        <is>
          <r>
            <t xml:space="preserve">PREÇO UNITÁRIO</t>
          </r>
        </is>
      </c>
      <c r="G6640" s="17" t="inlineStr">
        <is>
          <r>
            <t xml:space="preserve">TOTAL</t>
          </r>
        </is>
      </c>
    </row>
    <row r="6641" customHeight="1" ht="29">
      <c r="A6641" s="18" t="inlineStr">
        <is>
          <r>
            <t xml:space="preserve">B.01.000.010116</t>
          </r>
        </is>
      </c>
      <c r="B6641" s="19" t="inlineStr">
        <is>
          <r>
            <t xml:space="preserve">Ajudante eletricista</t>
          </r>
        </is>
      </c>
      <c r="C6641" s="18" t="inlineStr">
        <is>
          <r>
            <t xml:space="preserve">SP Obras</t>
          </r>
        </is>
      </c>
      <c r="D6641" s="18" t="inlineStr">
        <is>
          <r>
            <t xml:space="preserve">H</t>
          </r>
        </is>
      </c>
      <c r="E6641" s="20" t="n">
        <v>0.27</v>
      </c>
      <c r="F6641" s="21" t="n">
        <v>20.4363</v>
      </c>
      <c r="G6641" s="21" t="n">
        <f>ROUND(ROUND(E6641,4)*F6641,2)</f>
        <v>5.52</v>
      </c>
    </row>
    <row r="6642" customHeight="1" ht="29">
      <c r="A6642" s="18" t="inlineStr">
        <is>
          <r>
            <t xml:space="preserve">B.01.000.010115</t>
          </r>
        </is>
      </c>
      <c r="B6642" s="19" t="inlineStr">
        <is>
          <r>
            <t xml:space="preserve">Eletricista</t>
          </r>
        </is>
      </c>
      <c r="C6642" s="18" t="inlineStr">
        <is>
          <r>
            <t xml:space="preserve">SP Obras</t>
          </r>
        </is>
      </c>
      <c r="D6642" s="18" t="inlineStr">
        <is>
          <r>
            <t xml:space="preserve">H</t>
          </r>
        </is>
      </c>
      <c r="E6642" s="20" t="n">
        <v>0.27</v>
      </c>
      <c r="F6642" s="21" t="n">
        <v>29.8021</v>
      </c>
      <c r="G6642" s="21" t="n">
        <f>ROUND(ROUND(E6642,4)*F6642,2)</f>
        <v>8.05</v>
      </c>
    </row>
    <row r="6643" customHeight="1" ht="15">
      <c r="A6643" s="2" t="inlineStr"/>
      <c r="B6643" s="2" t="inlineStr"/>
      <c r="C6643" s="2" t="inlineStr"/>
      <c r="D6643" s="2" t="inlineStr"/>
      <c r="E6643" s="22" t="inlineStr">
        <is>
          <r>
            <t xml:space="preserve">TOTAL Mão de Obra:</t>
          </r>
        </is>
      </c>
      <c r="F6643" s="22" t="inlineStr"/>
      <c r="G6643" s="23" t="n">
        <f>SUM(G6641:G6642)</f>
        <v>13.57</v>
      </c>
    </row>
    <row r="6644" customHeight="1" ht="15">
      <c r="A6644" s="2" t="inlineStr"/>
      <c r="B6644" s="2" t="inlineStr"/>
      <c r="C6644" s="2" t="inlineStr"/>
      <c r="D6644" s="2" t="inlineStr"/>
      <c r="E6644" s="24" t="inlineStr">
        <is>
          <r>
            <t xml:space="preserve">VALOR:</t>
          </r>
        </is>
      </c>
      <c r="F6644" s="24" t="inlineStr"/>
      <c r="G6644" s="25" t="n">
        <f>ROUND(SUM(G6639,G6643),2)</f>
        <v>32.21</v>
      </c>
    </row>
    <row r="6645" customHeight="1" ht="10">
      <c r="A6645" s="2" t="inlineStr"/>
      <c r="B6645" s="2" t="inlineStr"/>
      <c r="C6645" s="2" t="inlineStr"/>
      <c r="D6645" s="2" t="inlineStr"/>
      <c r="E6645" s="14" t="inlineStr"/>
      <c r="F6645" s="14" t="inlineStr"/>
      <c r="G6645" s="14" t="inlineStr"/>
    </row>
    <row r="6646" customHeight="1" ht="20">
      <c r="A6646" s="15" t="inlineStr">
        <is>
          <r>
            <t xml:space="preserve">6.1.39. ​40.06.040​ Condulete metálico de 3/4´​ (CJ)</t>
          </r>
        </is>
      </c>
      <c r="B6646" s="15" t="inlineStr"/>
      <c r="C6646" s="15" t="inlineStr"/>
      <c r="D6646" s="15" t="inlineStr"/>
      <c r="E6646" s="15" t="inlineStr"/>
      <c r="F6646" s="15" t="inlineStr"/>
      <c r="G6646" s="15" t="inlineStr"/>
    </row>
    <row r="6647" customHeight="1" ht="15">
      <c r="A6647" s="16" t="inlineStr">
        <is>
          <r>
            <t xml:space="preserve">Material</t>
          </r>
        </is>
      </c>
      <c r="B6647" s="16" t="inlineStr"/>
      <c r="C6647" s="17" t="inlineStr">
        <is>
          <r>
            <t xml:space="preserve">FONTE</t>
          </r>
        </is>
      </c>
      <c r="D6647" s="17" t="inlineStr">
        <is>
          <r>
            <t xml:space="preserve">UNID</t>
          </r>
        </is>
      </c>
      <c r="E6647" s="17" t="inlineStr">
        <is>
          <r>
            <t xml:space="preserve">COEFICIENTE</t>
          </r>
        </is>
      </c>
      <c r="F6647" s="17" t="inlineStr">
        <is>
          <r>
            <t xml:space="preserve">PREÇO UNITÁRIO</t>
          </r>
        </is>
      </c>
      <c r="G6647" s="17" t="inlineStr">
        <is>
          <r>
            <t xml:space="preserve">TOTAL</t>
          </r>
        </is>
      </c>
    </row>
    <row r="6648" customHeight="1" ht="38">
      <c r="A6648" s="18" t="inlineStr">
        <is>
          <r>
            <t xml:space="preserve">P.07.000.045151</t>
          </r>
        </is>
      </c>
      <c r="B6648" s="19" t="inlineStr">
        <is>
          <r>
            <t xml:space="preserve">Condulete de 3/4", corpo e tampa em alumínio injetado ou fundido, vários modelos; ref. 56200/082 / 56104/042 / 56114/006 Tramontina, LR / LB 3/4" / LLSR-15 Wetzel ou equivalente</t>
          </r>
        </is>
      </c>
      <c r="C6648" s="18" t="inlineStr">
        <is>
          <r>
            <t xml:space="preserve">SP Obras</t>
          </r>
        </is>
      </c>
      <c r="D6648" s="18" t="inlineStr">
        <is>
          <r>
            <t xml:space="preserve">UN</t>
          </r>
        </is>
      </c>
      <c r="E6648" s="20" t="n">
        <v>1.0</v>
      </c>
      <c r="F6648" s="21" t="n">
        <v>14.49</v>
      </c>
      <c r="G6648" s="21" t="n">
        <f>ROUND(ROUND(E6648,4)*F6648,2)</f>
        <v>14.49</v>
      </c>
    </row>
    <row r="6649" customHeight="1" ht="15">
      <c r="A6649" s="2" t="inlineStr"/>
      <c r="B6649" s="2" t="inlineStr"/>
      <c r="C6649" s="2" t="inlineStr"/>
      <c r="D6649" s="2" t="inlineStr"/>
      <c r="E6649" s="22" t="inlineStr">
        <is>
          <r>
            <t xml:space="preserve">TOTAL Material:</t>
          </r>
        </is>
      </c>
      <c r="F6649" s="22" t="inlineStr"/>
      <c r="G6649" s="23" t="n">
        <f>SUM(G6648:G6648)</f>
        <v>14.49</v>
      </c>
    </row>
    <row r="6650" customHeight="1" ht="15">
      <c r="A6650" s="16" t="inlineStr">
        <is>
          <r>
            <t xml:space="preserve">Mão de Obra</t>
          </r>
        </is>
      </c>
      <c r="B6650" s="16" t="inlineStr"/>
      <c r="C6650" s="17" t="inlineStr">
        <is>
          <r>
            <t xml:space="preserve">FONTE</t>
          </r>
        </is>
      </c>
      <c r="D6650" s="17" t="inlineStr">
        <is>
          <r>
            <t xml:space="preserve">UNID</t>
          </r>
        </is>
      </c>
      <c r="E6650" s="17" t="inlineStr">
        <is>
          <r>
            <t xml:space="preserve">COEFICIENTE</t>
          </r>
        </is>
      </c>
      <c r="F6650" s="17" t="inlineStr">
        <is>
          <r>
            <t xml:space="preserve">PREÇO UNITÁRIO</t>
          </r>
        </is>
      </c>
      <c r="G6650" s="17" t="inlineStr">
        <is>
          <r>
            <t xml:space="preserve">TOTAL</t>
          </r>
        </is>
      </c>
    </row>
    <row r="6651" customHeight="1" ht="29">
      <c r="A6651" s="18" t="inlineStr">
        <is>
          <r>
            <t xml:space="preserve">B.01.000.010116</t>
          </r>
        </is>
      </c>
      <c r="B6651" s="19" t="inlineStr">
        <is>
          <r>
            <t xml:space="preserve">Ajudante eletricista</t>
          </r>
        </is>
      </c>
      <c r="C6651" s="18" t="inlineStr">
        <is>
          <r>
            <t xml:space="preserve">SP Obras</t>
          </r>
        </is>
      </c>
      <c r="D6651" s="18" t="inlineStr">
        <is>
          <r>
            <t xml:space="preserve">H</t>
          </r>
        </is>
      </c>
      <c r="E6651" s="20" t="n">
        <v>0.5</v>
      </c>
      <c r="F6651" s="21" t="n">
        <v>20.4363</v>
      </c>
      <c r="G6651" s="21" t="n">
        <f>ROUND(ROUND(E6651,4)*F6651,2)</f>
        <v>10.22</v>
      </c>
    </row>
    <row r="6652" customHeight="1" ht="29">
      <c r="A6652" s="18" t="inlineStr">
        <is>
          <r>
            <t xml:space="preserve">B.01.000.010115</t>
          </r>
        </is>
      </c>
      <c r="B6652" s="19" t="inlineStr">
        <is>
          <r>
            <t xml:space="preserve">Eletricista</t>
          </r>
        </is>
      </c>
      <c r="C6652" s="18" t="inlineStr">
        <is>
          <r>
            <t xml:space="preserve">SP Obras</t>
          </r>
        </is>
      </c>
      <c r="D6652" s="18" t="inlineStr">
        <is>
          <r>
            <t xml:space="preserve">H</t>
          </r>
        </is>
      </c>
      <c r="E6652" s="20" t="n">
        <v>0.5</v>
      </c>
      <c r="F6652" s="21" t="n">
        <v>29.8021</v>
      </c>
      <c r="G6652" s="21" t="n">
        <f>ROUND(ROUND(E6652,4)*F6652,2)</f>
        <v>14.9</v>
      </c>
    </row>
    <row r="6653" customHeight="1" ht="15">
      <c r="A6653" s="2" t="inlineStr"/>
      <c r="B6653" s="2" t="inlineStr"/>
      <c r="C6653" s="2" t="inlineStr"/>
      <c r="D6653" s="2" t="inlineStr"/>
      <c r="E6653" s="22" t="inlineStr">
        <is>
          <r>
            <t xml:space="preserve">TOTAL Mão de Obra:</t>
          </r>
        </is>
      </c>
      <c r="F6653" s="22" t="inlineStr"/>
      <c r="G6653" s="23" t="n">
        <f>SUM(G6651:G6652)</f>
        <v>25.12</v>
      </c>
    </row>
    <row r="6654" customHeight="1" ht="15">
      <c r="A6654" s="2" t="inlineStr"/>
      <c r="B6654" s="2" t="inlineStr"/>
      <c r="C6654" s="2" t="inlineStr"/>
      <c r="D6654" s="2" t="inlineStr"/>
      <c r="E6654" s="24" t="inlineStr">
        <is>
          <r>
            <t xml:space="preserve">VALOR:</t>
          </r>
        </is>
      </c>
      <c r="F6654" s="24" t="inlineStr"/>
      <c r="G6654" s="25" t="n">
        <f>ROUND(SUM(G6649,G6653),2)</f>
        <v>39.61</v>
      </c>
    </row>
    <row r="6655" customHeight="1" ht="10">
      <c r="A6655" s="2" t="inlineStr"/>
      <c r="B6655" s="2" t="inlineStr"/>
      <c r="C6655" s="2" t="inlineStr"/>
      <c r="D6655" s="2" t="inlineStr"/>
      <c r="E6655" s="14" t="inlineStr"/>
      <c r="F6655" s="14" t="inlineStr"/>
      <c r="G6655" s="14" t="inlineStr"/>
    </row>
    <row r="6656" customHeight="1" ht="20">
      <c r="A6656" s="15" t="inlineStr">
        <is>
          <r>
            <t xml:space="preserve">6.1.40. ​41.02.551​ Lâmpada LED tubular T8 com base G13, de 1850 até 2000 Im - 18 a 20 W​ (UN)</t>
          </r>
        </is>
      </c>
      <c r="B6656" s="15" t="inlineStr"/>
      <c r="C6656" s="15" t="inlineStr"/>
      <c r="D6656" s="15" t="inlineStr"/>
      <c r="E6656" s="15" t="inlineStr"/>
      <c r="F6656" s="15" t="inlineStr"/>
      <c r="G6656" s="15" t="inlineStr"/>
    </row>
    <row r="6657" customHeight="1" ht="15">
      <c r="A6657" s="16" t="inlineStr">
        <is>
          <r>
            <t xml:space="preserve">Material</t>
          </r>
        </is>
      </c>
      <c r="B6657" s="16" t="inlineStr"/>
      <c r="C6657" s="17" t="inlineStr">
        <is>
          <r>
            <t xml:space="preserve">FONTE</t>
          </r>
        </is>
      </c>
      <c r="D6657" s="17" t="inlineStr">
        <is>
          <r>
            <t xml:space="preserve">UNID</t>
          </r>
        </is>
      </c>
      <c r="E6657" s="17" t="inlineStr">
        <is>
          <r>
            <t xml:space="preserve">COEFICIENTE</t>
          </r>
        </is>
      </c>
      <c r="F6657" s="17" t="inlineStr">
        <is>
          <r>
            <t xml:space="preserve">PREÇO UNITÁRIO</t>
          </r>
        </is>
      </c>
      <c r="G6657" s="17" t="inlineStr">
        <is>
          <r>
            <t xml:space="preserve">TOTAL</t>
          </r>
        </is>
      </c>
    </row>
    <row r="6658" customHeight="1" ht="46">
      <c r="A6658" s="18" t="inlineStr">
        <is>
          <r>
            <t xml:space="preserve">P.14.000.046623</t>
          </r>
        </is>
      </c>
      <c r="B6658" s="19" t="inlineStr">
        <is>
          <r>
            <t xml:space="preserve">Lâmpada LED tubular T8, base G13 - 18 a 20W, 1850 até 2000 lm, cor 4000 a 6500K, vida útil mín. 25.000 horas; ref. Essential LEDtube 1200mm 18W 840/865 Philips, Tubo LED T8 - 20W/4000/5000/6500 1200mm da Osram ou equivalente</t>
          </r>
        </is>
      </c>
      <c r="C6658" s="18" t="inlineStr">
        <is>
          <r>
            <t xml:space="preserve">SP Obras</t>
          </r>
        </is>
      </c>
      <c r="D6658" s="18" t="inlineStr">
        <is>
          <r>
            <t xml:space="preserve">UN</t>
          </r>
        </is>
      </c>
      <c r="E6658" s="20" t="n">
        <v>1.0</v>
      </c>
      <c r="F6658" s="21" t="n">
        <v>18.32</v>
      </c>
      <c r="G6658" s="21" t="n">
        <f>ROUND(ROUND(E6658,4)*F6658,2)</f>
        <v>18.32</v>
      </c>
    </row>
    <row r="6659" customHeight="1" ht="15">
      <c r="A6659" s="2" t="inlineStr"/>
      <c r="B6659" s="2" t="inlineStr"/>
      <c r="C6659" s="2" t="inlineStr"/>
      <c r="D6659" s="2" t="inlineStr"/>
      <c r="E6659" s="22" t="inlineStr">
        <is>
          <r>
            <t xml:space="preserve">TOTAL Material:</t>
          </r>
        </is>
      </c>
      <c r="F6659" s="22" t="inlineStr"/>
      <c r="G6659" s="23" t="n">
        <f>SUM(G6658:G6658)</f>
        <v>18.32</v>
      </c>
    </row>
    <row r="6660" customHeight="1" ht="15">
      <c r="A6660" s="16" t="inlineStr">
        <is>
          <r>
            <t xml:space="preserve">Mão de Obra</t>
          </r>
        </is>
      </c>
      <c r="B6660" s="16" t="inlineStr"/>
      <c r="C6660" s="17" t="inlineStr">
        <is>
          <r>
            <t xml:space="preserve">FONTE</t>
          </r>
        </is>
      </c>
      <c r="D6660" s="17" t="inlineStr">
        <is>
          <r>
            <t xml:space="preserve">UNID</t>
          </r>
        </is>
      </c>
      <c r="E6660" s="17" t="inlineStr">
        <is>
          <r>
            <t xml:space="preserve">COEFICIENTE</t>
          </r>
        </is>
      </c>
      <c r="F6660" s="17" t="inlineStr">
        <is>
          <r>
            <t xml:space="preserve">PREÇO UNITÁRIO</t>
          </r>
        </is>
      </c>
      <c r="G6660" s="17" t="inlineStr">
        <is>
          <r>
            <t xml:space="preserve">TOTAL</t>
          </r>
        </is>
      </c>
    </row>
    <row r="6661" customHeight="1" ht="29">
      <c r="A6661" s="18" t="inlineStr">
        <is>
          <r>
            <t xml:space="preserve">B.01.000.010116</t>
          </r>
        </is>
      </c>
      <c r="B6661" s="19" t="inlineStr">
        <is>
          <r>
            <t xml:space="preserve">Ajudante eletricista</t>
          </r>
        </is>
      </c>
      <c r="C6661" s="18" t="inlineStr">
        <is>
          <r>
            <t xml:space="preserve">SP Obras</t>
          </r>
        </is>
      </c>
      <c r="D6661" s="18" t="inlineStr">
        <is>
          <r>
            <t xml:space="preserve">H</t>
          </r>
        </is>
      </c>
      <c r="E6661" s="20" t="n">
        <v>0.2</v>
      </c>
      <c r="F6661" s="21" t="n">
        <v>20.4363</v>
      </c>
      <c r="G6661" s="21" t="n">
        <f>ROUND(ROUND(E6661,4)*F6661,2)</f>
        <v>4.09</v>
      </c>
    </row>
    <row r="6662" customHeight="1" ht="15">
      <c r="A6662" s="2" t="inlineStr"/>
      <c r="B6662" s="2" t="inlineStr"/>
      <c r="C6662" s="2" t="inlineStr"/>
      <c r="D6662" s="2" t="inlineStr"/>
      <c r="E6662" s="22" t="inlineStr">
        <is>
          <r>
            <t xml:space="preserve">TOTAL Mão de Obra:</t>
          </r>
        </is>
      </c>
      <c r="F6662" s="22" t="inlineStr"/>
      <c r="G6662" s="23" t="n">
        <f>SUM(G6661:G6661)</f>
        <v>4.09</v>
      </c>
    </row>
    <row r="6663" customHeight="1" ht="15">
      <c r="A6663" s="2" t="inlineStr"/>
      <c r="B6663" s="2" t="inlineStr"/>
      <c r="C6663" s="2" t="inlineStr"/>
      <c r="D6663" s="2" t="inlineStr"/>
      <c r="E6663" s="24" t="inlineStr">
        <is>
          <r>
            <t xml:space="preserve">VALOR:</t>
          </r>
        </is>
      </c>
      <c r="F6663" s="24" t="inlineStr"/>
      <c r="G6663" s="25" t="n">
        <f>ROUND(SUM(G6659,G6662),2)</f>
        <v>22.41</v>
      </c>
    </row>
    <row r="6664" customHeight="1" ht="10">
      <c r="A6664" s="2" t="inlineStr"/>
      <c r="B6664" s="2" t="inlineStr"/>
      <c r="C6664" s="2" t="inlineStr"/>
      <c r="D6664" s="2" t="inlineStr"/>
      <c r="E6664" s="14" t="inlineStr"/>
      <c r="F6664" s="14" t="inlineStr"/>
      <c r="G6664" s="14" t="inlineStr"/>
    </row>
    <row r="6665" customHeight="1" ht="20">
      <c r="A6665" s="15" t="inlineStr">
        <is>
          <r>
            <t xml:space="preserve">6.1.41. ​41.02.562​ Lâmpada LED tubular T8 com base G13, de 3400 até 4000 Im - 36 a 40 W​ (UN)</t>
          </r>
        </is>
      </c>
      <c r="B6665" s="15" t="inlineStr"/>
      <c r="C6665" s="15" t="inlineStr"/>
      <c r="D6665" s="15" t="inlineStr"/>
      <c r="E6665" s="15" t="inlineStr"/>
      <c r="F6665" s="15" t="inlineStr"/>
      <c r="G6665" s="15" t="inlineStr"/>
    </row>
    <row r="6666" customHeight="1" ht="15">
      <c r="A6666" s="16" t="inlineStr">
        <is>
          <r>
            <t xml:space="preserve">Material</t>
          </r>
        </is>
      </c>
      <c r="B6666" s="16" t="inlineStr"/>
      <c r="C6666" s="17" t="inlineStr">
        <is>
          <r>
            <t xml:space="preserve">FONTE</t>
          </r>
        </is>
      </c>
      <c r="D6666" s="17" t="inlineStr">
        <is>
          <r>
            <t xml:space="preserve">UNID</t>
          </r>
        </is>
      </c>
      <c r="E6666" s="17" t="inlineStr">
        <is>
          <r>
            <t xml:space="preserve">COEFICIENTE</t>
          </r>
        </is>
      </c>
      <c r="F6666" s="17" t="inlineStr">
        <is>
          <r>
            <t xml:space="preserve">PREÇO UNITÁRIO</t>
          </r>
        </is>
      </c>
      <c r="G6666" s="17" t="inlineStr">
        <is>
          <r>
            <t xml:space="preserve">TOTAL</t>
          </r>
        </is>
      </c>
    </row>
    <row r="6667" customHeight="1" ht="38">
      <c r="A6667" s="18" t="inlineStr">
        <is>
          <r>
            <t xml:space="preserve">P.14.000.046604</t>
          </r>
        </is>
      </c>
      <c r="B6667" s="19" t="inlineStr">
        <is>
          <r>
            <t xml:space="preserve">Lâmpada LED tubular HO-T8, base G13, 36 a 40W, 3400 a 4000 Lm, cor 4000 a 6500K, vida útil mínimo 25.000 horas; referência comercial T8-LED-G13-40-150-65-3C da Glight ou equivalente</t>
          </r>
        </is>
      </c>
      <c r="C6667" s="18" t="inlineStr">
        <is>
          <r>
            <t xml:space="preserve">SP Obras</t>
          </r>
        </is>
      </c>
      <c r="D6667" s="18" t="inlineStr">
        <is>
          <r>
            <t xml:space="preserve">UN</t>
          </r>
        </is>
      </c>
      <c r="E6667" s="20" t="n">
        <v>1.0</v>
      </c>
      <c r="F6667" s="21" t="n">
        <v>55.65</v>
      </c>
      <c r="G6667" s="21" t="n">
        <f>ROUND(ROUND(E6667,4)*F6667,2)</f>
        <v>55.65</v>
      </c>
    </row>
    <row r="6668" customHeight="1" ht="15">
      <c r="A6668" s="2" t="inlineStr"/>
      <c r="B6668" s="2" t="inlineStr"/>
      <c r="C6668" s="2" t="inlineStr"/>
      <c r="D6668" s="2" t="inlineStr"/>
      <c r="E6668" s="22" t="inlineStr">
        <is>
          <r>
            <t xml:space="preserve">TOTAL Material:</t>
          </r>
        </is>
      </c>
      <c r="F6668" s="22" t="inlineStr"/>
      <c r="G6668" s="23" t="n">
        <f>SUM(G6667:G6667)</f>
        <v>55.65</v>
      </c>
    </row>
    <row r="6669" customHeight="1" ht="15">
      <c r="A6669" s="16" t="inlineStr">
        <is>
          <r>
            <t xml:space="preserve">Mão de Obra</t>
          </r>
        </is>
      </c>
      <c r="B6669" s="16" t="inlineStr"/>
      <c r="C6669" s="17" t="inlineStr">
        <is>
          <r>
            <t xml:space="preserve">FONTE</t>
          </r>
        </is>
      </c>
      <c r="D6669" s="17" t="inlineStr">
        <is>
          <r>
            <t xml:space="preserve">UNID</t>
          </r>
        </is>
      </c>
      <c r="E6669" s="17" t="inlineStr">
        <is>
          <r>
            <t xml:space="preserve">COEFICIENTE</t>
          </r>
        </is>
      </c>
      <c r="F6669" s="17" t="inlineStr">
        <is>
          <r>
            <t xml:space="preserve">PREÇO UNITÁRIO</t>
          </r>
        </is>
      </c>
      <c r="G6669" s="17" t="inlineStr">
        <is>
          <r>
            <t xml:space="preserve">TOTAL</t>
          </r>
        </is>
      </c>
    </row>
    <row r="6670" customHeight="1" ht="29">
      <c r="A6670" s="18" t="inlineStr">
        <is>
          <r>
            <t xml:space="preserve">B.01.000.010116</t>
          </r>
        </is>
      </c>
      <c r="B6670" s="19" t="inlineStr">
        <is>
          <r>
            <t xml:space="preserve">Ajudante eletricista</t>
          </r>
        </is>
      </c>
      <c r="C6670" s="18" t="inlineStr">
        <is>
          <r>
            <t xml:space="preserve">SP Obras</t>
          </r>
        </is>
      </c>
      <c r="D6670" s="18" t="inlineStr">
        <is>
          <r>
            <t xml:space="preserve">H</t>
          </r>
        </is>
      </c>
      <c r="E6670" s="20" t="n">
        <v>0.2</v>
      </c>
      <c r="F6670" s="21" t="n">
        <v>20.4363</v>
      </c>
      <c r="G6670" s="21" t="n">
        <f>ROUND(ROUND(E6670,4)*F6670,2)</f>
        <v>4.09</v>
      </c>
    </row>
    <row r="6671" customHeight="1" ht="15">
      <c r="A6671" s="2" t="inlineStr"/>
      <c r="B6671" s="2" t="inlineStr"/>
      <c r="C6671" s="2" t="inlineStr"/>
      <c r="D6671" s="2" t="inlineStr"/>
      <c r="E6671" s="22" t="inlineStr">
        <is>
          <r>
            <t xml:space="preserve">TOTAL Mão de Obra:</t>
          </r>
        </is>
      </c>
      <c r="F6671" s="22" t="inlineStr"/>
      <c r="G6671" s="23" t="n">
        <f>SUM(G6670:G6670)</f>
        <v>4.09</v>
      </c>
    </row>
    <row r="6672" customHeight="1" ht="15">
      <c r="A6672" s="2" t="inlineStr"/>
      <c r="B6672" s="2" t="inlineStr"/>
      <c r="C6672" s="2" t="inlineStr"/>
      <c r="D6672" s="2" t="inlineStr"/>
      <c r="E6672" s="24" t="inlineStr">
        <is>
          <r>
            <t xml:space="preserve">VALOR:</t>
          </r>
        </is>
      </c>
      <c r="F6672" s="24" t="inlineStr"/>
      <c r="G6672" s="25" t="n">
        <f>ROUND(SUM(G6668,G6671),2)</f>
        <v>59.74</v>
      </c>
    </row>
    <row r="6673" customHeight="1" ht="10">
      <c r="A6673" s="2" t="inlineStr"/>
      <c r="B6673" s="2" t="inlineStr"/>
      <c r="C6673" s="2" t="inlineStr"/>
      <c r="D6673" s="2" t="inlineStr"/>
      <c r="E6673" s="14" t="inlineStr"/>
      <c r="F6673" s="14" t="inlineStr"/>
      <c r="G6673" s="14" t="inlineStr"/>
    </row>
    <row r="6674" customHeight="1" ht="20">
      <c r="A6674" s="15" t="inlineStr">
        <is>
          <r>
            <t xml:space="preserve">6.1.42. ​41.31.040​ Luminária LED retangular de sobrepor com difusor translúcido, 4000 K, fluxo luminoso de 3690 a 4800 lm, potência de 35 W a 41 W​ (UN)</t>
          </r>
        </is>
      </c>
      <c r="B6674" s="15" t="inlineStr"/>
      <c r="C6674" s="15" t="inlineStr"/>
      <c r="D6674" s="15" t="inlineStr"/>
      <c r="E6674" s="15" t="inlineStr"/>
      <c r="F6674" s="15" t="inlineStr"/>
      <c r="G6674" s="15" t="inlineStr"/>
    </row>
    <row r="6675" customHeight="1" ht="15">
      <c r="A6675" s="16" t="inlineStr">
        <is>
          <r>
            <t xml:space="preserve">Material</t>
          </r>
        </is>
      </c>
      <c r="B6675" s="16" t="inlineStr"/>
      <c r="C6675" s="17" t="inlineStr">
        <is>
          <r>
            <t xml:space="preserve">FONTE</t>
          </r>
        </is>
      </c>
      <c r="D6675" s="17" t="inlineStr">
        <is>
          <r>
            <t xml:space="preserve">UNID</t>
          </r>
        </is>
      </c>
      <c r="E6675" s="17" t="inlineStr">
        <is>
          <r>
            <t xml:space="preserve">COEFICIENTE</t>
          </r>
        </is>
      </c>
      <c r="F6675" s="17" t="inlineStr">
        <is>
          <r>
            <t xml:space="preserve">PREÇO UNITÁRIO</t>
          </r>
        </is>
      </c>
      <c r="G6675" s="17" t="inlineStr">
        <is>
          <r>
            <t xml:space="preserve">TOTAL</t>
          </r>
        </is>
      </c>
    </row>
    <row r="6676" customHeight="1" ht="29">
      <c r="A6676" s="18" t="inlineStr">
        <is>
          <r>
            <t xml:space="preserve">B.07.000.049501</t>
          </r>
        </is>
      </c>
      <c r="B6676" s="19" t="inlineStr">
        <is>
          <r>
            <t xml:space="preserve">Fita isolante de 20 m, ref. 3M Scoth 33MR ou equivalente - uso especial</t>
          </r>
        </is>
      </c>
      <c r="C6676" s="18" t="inlineStr">
        <is>
          <r>
            <t xml:space="preserve">SP Obras</t>
          </r>
        </is>
      </c>
      <c r="D6676" s="18" t="inlineStr">
        <is>
          <r>
            <t xml:space="preserve">UN</t>
          </r>
        </is>
      </c>
      <c r="E6676" s="20" t="n">
        <v>0.01</v>
      </c>
      <c r="F6676" s="21" t="n">
        <v>31.96</v>
      </c>
      <c r="G6676" s="21" t="n">
        <f>ROUND(ROUND(E6676,4)*F6676,2)</f>
        <v>0.32</v>
      </c>
    </row>
    <row r="6677" customHeight="1" ht="38">
      <c r="A6677" s="18" t="inlineStr">
        <is>
          <r>
            <t xml:space="preserve">P.15.000.034118</t>
          </r>
        </is>
      </c>
      <c r="B6677" s="19" t="inlineStr">
        <is>
          <r>
            <t xml:space="preserve">Luminária LED retangular, sobrepor, de 35 a 41W, 3690 a 4800 lm, 220V, temper. cor 4000K, difusor translúcido; ref. AL0756D.L102 da Ajalumi, SM-755/2 LED LC da ARM, LHT42-S4000840 da Lumicenter ou equivalente</t>
          </r>
        </is>
      </c>
      <c r="C6677" s="18" t="inlineStr">
        <is>
          <r>
            <t xml:space="preserve">SP Obras</t>
          </r>
        </is>
      </c>
      <c r="D6677" s="18" t="inlineStr">
        <is>
          <r>
            <t xml:space="preserve">UN</t>
          </r>
        </is>
      </c>
      <c r="E6677" s="20" t="n">
        <v>1.0</v>
      </c>
      <c r="F6677" s="21" t="n">
        <v>334.55</v>
      </c>
      <c r="G6677" s="21" t="n">
        <f>ROUND(ROUND(E6677,4)*F6677,2)</f>
        <v>334.55</v>
      </c>
    </row>
    <row r="6678" customHeight="1" ht="15">
      <c r="A6678" s="2" t="inlineStr"/>
      <c r="B6678" s="2" t="inlineStr"/>
      <c r="C6678" s="2" t="inlineStr"/>
      <c r="D6678" s="2" t="inlineStr"/>
      <c r="E6678" s="22" t="inlineStr">
        <is>
          <r>
            <t xml:space="preserve">TOTAL Material:</t>
          </r>
        </is>
      </c>
      <c r="F6678" s="22" t="inlineStr"/>
      <c r="G6678" s="23" t="n">
        <f>SUM(G6676:G6677)</f>
        <v>334.87</v>
      </c>
    </row>
    <row r="6679" customHeight="1" ht="15">
      <c r="A6679" s="16" t="inlineStr">
        <is>
          <r>
            <t xml:space="preserve">Mão de Obra</t>
          </r>
        </is>
      </c>
      <c r="B6679" s="16" t="inlineStr"/>
      <c r="C6679" s="17" t="inlineStr">
        <is>
          <r>
            <t xml:space="preserve">FONTE</t>
          </r>
        </is>
      </c>
      <c r="D6679" s="17" t="inlineStr">
        <is>
          <r>
            <t xml:space="preserve">UNID</t>
          </r>
        </is>
      </c>
      <c r="E6679" s="17" t="inlineStr">
        <is>
          <r>
            <t xml:space="preserve">COEFICIENTE</t>
          </r>
        </is>
      </c>
      <c r="F6679" s="17" t="inlineStr">
        <is>
          <r>
            <t xml:space="preserve">PREÇO UNITÁRIO</t>
          </r>
        </is>
      </c>
      <c r="G6679" s="17" t="inlineStr">
        <is>
          <r>
            <t xml:space="preserve">TOTAL</t>
          </r>
        </is>
      </c>
    </row>
    <row r="6680" customHeight="1" ht="29">
      <c r="A6680" s="18" t="inlineStr">
        <is>
          <r>
            <t xml:space="preserve">B.01.000.010116</t>
          </r>
        </is>
      </c>
      <c r="B6680" s="19" t="inlineStr">
        <is>
          <r>
            <t xml:space="preserve">Ajudante eletricista</t>
          </r>
        </is>
      </c>
      <c r="C6680" s="18" t="inlineStr">
        <is>
          <r>
            <t xml:space="preserve">SP Obras</t>
          </r>
        </is>
      </c>
      <c r="D6680" s="18" t="inlineStr">
        <is>
          <r>
            <t xml:space="preserve">H</t>
          </r>
        </is>
      </c>
      <c r="E6680" s="20" t="n">
        <v>0.4</v>
      </c>
      <c r="F6680" s="21" t="n">
        <v>20.4363</v>
      </c>
      <c r="G6680" s="21" t="n">
        <f>ROUND(ROUND(E6680,4)*F6680,2)</f>
        <v>8.17</v>
      </c>
    </row>
    <row r="6681" customHeight="1" ht="29">
      <c r="A6681" s="18" t="inlineStr">
        <is>
          <r>
            <t xml:space="preserve">B.01.000.010115</t>
          </r>
        </is>
      </c>
      <c r="B6681" s="19" t="inlineStr">
        <is>
          <r>
            <t xml:space="preserve">Eletricista</t>
          </r>
        </is>
      </c>
      <c r="C6681" s="18" t="inlineStr">
        <is>
          <r>
            <t xml:space="preserve">SP Obras</t>
          </r>
        </is>
      </c>
      <c r="D6681" s="18" t="inlineStr">
        <is>
          <r>
            <t xml:space="preserve">H</t>
          </r>
        </is>
      </c>
      <c r="E6681" s="20" t="n">
        <v>0.4</v>
      </c>
      <c r="F6681" s="21" t="n">
        <v>29.8021</v>
      </c>
      <c r="G6681" s="21" t="n">
        <f>ROUND(ROUND(E6681,4)*F6681,2)</f>
        <v>11.92</v>
      </c>
    </row>
    <row r="6682" customHeight="1" ht="15">
      <c r="A6682" s="2" t="inlineStr"/>
      <c r="B6682" s="2" t="inlineStr"/>
      <c r="C6682" s="2" t="inlineStr"/>
      <c r="D6682" s="2" t="inlineStr"/>
      <c r="E6682" s="22" t="inlineStr">
        <is>
          <r>
            <t xml:space="preserve">TOTAL Mão de Obra:</t>
          </r>
        </is>
      </c>
      <c r="F6682" s="22" t="inlineStr"/>
      <c r="G6682" s="23" t="n">
        <f>SUM(G6680:G6681)</f>
        <v>20.09</v>
      </c>
    </row>
    <row r="6683" customHeight="1" ht="15">
      <c r="A6683" s="2" t="inlineStr"/>
      <c r="B6683" s="2" t="inlineStr"/>
      <c r="C6683" s="2" t="inlineStr"/>
      <c r="D6683" s="2" t="inlineStr"/>
      <c r="E6683" s="24" t="inlineStr">
        <is>
          <r>
            <t xml:space="preserve">VALOR:</t>
          </r>
        </is>
      </c>
      <c r="F6683" s="24" t="inlineStr"/>
      <c r="G6683" s="25" t="n">
        <f>ROUND(SUM(G6678,G6682),2)</f>
        <v>354.97</v>
      </c>
    </row>
    <row r="6684" customHeight="1" ht="10">
      <c r="A6684" s="2" t="inlineStr"/>
      <c r="B6684" s="2" t="inlineStr"/>
      <c r="C6684" s="2" t="inlineStr"/>
      <c r="D6684" s="2" t="inlineStr"/>
      <c r="E6684" s="14" t="inlineStr"/>
      <c r="F6684" s="14" t="inlineStr"/>
      <c r="G6684" s="14" t="inlineStr"/>
    </row>
    <row r="6685" customHeight="1" ht="20">
      <c r="A6685" s="15" t="inlineStr">
        <is>
          <r>
            <t xml:space="preserve">6.1.43. ​41.31.070​ Luminária LED quadrada de sobrepor com difusor prismático translúcido, 4000 K, fluxo luminoso de 1363 a 1800 lm, potência de 15 W a 24 W​ (UN)</t>
          </r>
        </is>
      </c>
      <c r="B6685" s="15" t="inlineStr"/>
      <c r="C6685" s="15" t="inlineStr"/>
      <c r="D6685" s="15" t="inlineStr"/>
      <c r="E6685" s="15" t="inlineStr"/>
      <c r="F6685" s="15" t="inlineStr"/>
      <c r="G6685" s="15" t="inlineStr"/>
    </row>
    <row r="6686" customHeight="1" ht="15">
      <c r="A6686" s="16" t="inlineStr">
        <is>
          <r>
            <t xml:space="preserve">Material</t>
          </r>
        </is>
      </c>
      <c r="B6686" s="16" t="inlineStr"/>
      <c r="C6686" s="17" t="inlineStr">
        <is>
          <r>
            <t xml:space="preserve">FONTE</t>
          </r>
        </is>
      </c>
      <c r="D6686" s="17" t="inlineStr">
        <is>
          <r>
            <t xml:space="preserve">UNID</t>
          </r>
        </is>
      </c>
      <c r="E6686" s="17" t="inlineStr">
        <is>
          <r>
            <t xml:space="preserve">COEFICIENTE</t>
          </r>
        </is>
      </c>
      <c r="F6686" s="17" t="inlineStr">
        <is>
          <r>
            <t xml:space="preserve">PREÇO UNITÁRIO</t>
          </r>
        </is>
      </c>
      <c r="G6686" s="17" t="inlineStr">
        <is>
          <r>
            <t xml:space="preserve">TOTAL</t>
          </r>
        </is>
      </c>
    </row>
    <row r="6687" customHeight="1" ht="29">
      <c r="A6687" s="18" t="inlineStr">
        <is>
          <r>
            <t xml:space="preserve">B.07.000.049501</t>
          </r>
        </is>
      </c>
      <c r="B6687" s="19" t="inlineStr">
        <is>
          <r>
            <t xml:space="preserve">Fita isolante de 20 m, ref. 3M Scoth 33MR ou equivalente - uso especial</t>
          </r>
        </is>
      </c>
      <c r="C6687" s="18" t="inlineStr">
        <is>
          <r>
            <t xml:space="preserve">SP Obras</t>
          </r>
        </is>
      </c>
      <c r="D6687" s="18" t="inlineStr">
        <is>
          <r>
            <t xml:space="preserve">UN</t>
          </r>
        </is>
      </c>
      <c r="E6687" s="20" t="n">
        <v>0.01</v>
      </c>
      <c r="F6687" s="21" t="n">
        <v>31.96</v>
      </c>
      <c r="G6687" s="21" t="n">
        <f>ROUND(ROUND(E6687,4)*F6687,2)</f>
        <v>0.32</v>
      </c>
    </row>
    <row r="6688" customHeight="1" ht="46">
      <c r="A6688" s="18" t="inlineStr">
        <is>
          <r>
            <t xml:space="preserve">P.15.000.090205</t>
          </r>
        </is>
      </c>
      <c r="B6688" s="19" t="inlineStr">
        <is>
          <r>
            <t xml:space="preserve">Luminária LED quadrada, sobrepor, de 15 a 24W fluxo lum. 1363 a 1800 lm, 220V, temper. de cor 4000 K, difusor prismático transparente; ref. 400-24/1 LED da ARM, EF75-S2000840, difusor leitoso Lumicenter, PL 289/LED18W TL Prolumi ou equivalente</t>
          </r>
        </is>
      </c>
      <c r="C6688" s="18" t="inlineStr">
        <is>
          <r>
            <t xml:space="preserve">SP Obras</t>
          </r>
        </is>
      </c>
      <c r="D6688" s="18" t="inlineStr">
        <is>
          <r>
            <t xml:space="preserve">UN</t>
          </r>
        </is>
      </c>
      <c r="E6688" s="20" t="n">
        <v>1.0</v>
      </c>
      <c r="F6688" s="21" t="n">
        <v>210.98</v>
      </c>
      <c r="G6688" s="21" t="n">
        <f>ROUND(ROUND(E6688,4)*F6688,2)</f>
        <v>210.98</v>
      </c>
    </row>
    <row r="6689" customHeight="1" ht="15">
      <c r="A6689" s="2" t="inlineStr"/>
      <c r="B6689" s="2" t="inlineStr"/>
      <c r="C6689" s="2" t="inlineStr"/>
      <c r="D6689" s="2" t="inlineStr"/>
      <c r="E6689" s="22" t="inlineStr">
        <is>
          <r>
            <t xml:space="preserve">TOTAL Material:</t>
          </r>
        </is>
      </c>
      <c r="F6689" s="22" t="inlineStr"/>
      <c r="G6689" s="23" t="n">
        <f>SUM(G6687:G6688)</f>
        <v>211.3</v>
      </c>
    </row>
    <row r="6690" customHeight="1" ht="15">
      <c r="A6690" s="16" t="inlineStr">
        <is>
          <r>
            <t xml:space="preserve">Mão de Obra</t>
          </r>
        </is>
      </c>
      <c r="B6690" s="16" t="inlineStr"/>
      <c r="C6690" s="17" t="inlineStr">
        <is>
          <r>
            <t xml:space="preserve">FONTE</t>
          </r>
        </is>
      </c>
      <c r="D6690" s="17" t="inlineStr">
        <is>
          <r>
            <t xml:space="preserve">UNID</t>
          </r>
        </is>
      </c>
      <c r="E6690" s="17" t="inlineStr">
        <is>
          <r>
            <t xml:space="preserve">COEFICIENTE</t>
          </r>
        </is>
      </c>
      <c r="F6690" s="17" t="inlineStr">
        <is>
          <r>
            <t xml:space="preserve">PREÇO UNITÁRIO</t>
          </r>
        </is>
      </c>
      <c r="G6690" s="17" t="inlineStr">
        <is>
          <r>
            <t xml:space="preserve">TOTAL</t>
          </r>
        </is>
      </c>
    </row>
    <row r="6691" customHeight="1" ht="29">
      <c r="A6691" s="18" t="inlineStr">
        <is>
          <r>
            <t xml:space="preserve">B.01.000.010116</t>
          </r>
        </is>
      </c>
      <c r="B6691" s="19" t="inlineStr">
        <is>
          <r>
            <t xml:space="preserve">Ajudante eletricista</t>
          </r>
        </is>
      </c>
      <c r="C6691" s="18" t="inlineStr">
        <is>
          <r>
            <t xml:space="preserve">SP Obras</t>
          </r>
        </is>
      </c>
      <c r="D6691" s="18" t="inlineStr">
        <is>
          <r>
            <t xml:space="preserve">H</t>
          </r>
        </is>
      </c>
      <c r="E6691" s="20" t="n">
        <v>0.3</v>
      </c>
      <c r="F6691" s="21" t="n">
        <v>20.4363</v>
      </c>
      <c r="G6691" s="21" t="n">
        <f>ROUND(ROUND(E6691,4)*F6691,2)</f>
        <v>6.13</v>
      </c>
    </row>
    <row r="6692" customHeight="1" ht="29">
      <c r="A6692" s="18" t="inlineStr">
        <is>
          <r>
            <t xml:space="preserve">B.01.000.010115</t>
          </r>
        </is>
      </c>
      <c r="B6692" s="19" t="inlineStr">
        <is>
          <r>
            <t xml:space="preserve">Eletricista</t>
          </r>
        </is>
      </c>
      <c r="C6692" s="18" t="inlineStr">
        <is>
          <r>
            <t xml:space="preserve">SP Obras</t>
          </r>
        </is>
      </c>
      <c r="D6692" s="18" t="inlineStr">
        <is>
          <r>
            <t xml:space="preserve">H</t>
          </r>
        </is>
      </c>
      <c r="E6692" s="20" t="n">
        <v>0.3</v>
      </c>
      <c r="F6692" s="21" t="n">
        <v>29.8021</v>
      </c>
      <c r="G6692" s="21" t="n">
        <f>ROUND(ROUND(E6692,4)*F6692,2)</f>
        <v>8.94</v>
      </c>
    </row>
    <row r="6693" customHeight="1" ht="15">
      <c r="A6693" s="2" t="inlineStr"/>
      <c r="B6693" s="2" t="inlineStr"/>
      <c r="C6693" s="2" t="inlineStr"/>
      <c r="D6693" s="2" t="inlineStr"/>
      <c r="E6693" s="22" t="inlineStr">
        <is>
          <r>
            <t xml:space="preserve">TOTAL Mão de Obra:</t>
          </r>
        </is>
      </c>
      <c r="F6693" s="22" t="inlineStr"/>
      <c r="G6693" s="23" t="n">
        <f>SUM(G6691:G6692)</f>
        <v>15.07</v>
      </c>
    </row>
    <row r="6694" customHeight="1" ht="15">
      <c r="A6694" s="2" t="inlineStr"/>
      <c r="B6694" s="2" t="inlineStr"/>
      <c r="C6694" s="2" t="inlineStr"/>
      <c r="D6694" s="2" t="inlineStr"/>
      <c r="E6694" s="24" t="inlineStr">
        <is>
          <r>
            <t xml:space="preserve">VALOR:</t>
          </r>
        </is>
      </c>
      <c r="F6694" s="24" t="inlineStr"/>
      <c r="G6694" s="25" t="n">
        <f>ROUND(SUM(G6689,G6693),2)</f>
        <v>226.37</v>
      </c>
    </row>
    <row r="6695" customHeight="1" ht="10">
      <c r="A6695" s="2" t="inlineStr"/>
      <c r="B6695" s="2" t="inlineStr"/>
      <c r="C6695" s="2" t="inlineStr"/>
      <c r="D6695" s="2" t="inlineStr"/>
      <c r="E6695" s="14" t="inlineStr"/>
      <c r="F6695" s="14" t="inlineStr"/>
      <c r="G6695" s="14" t="inlineStr"/>
    </row>
    <row r="6696" customHeight="1" ht="20">
      <c r="A6696" s="15" t="inlineStr">
        <is>
          <r>
            <t xml:space="preserve">6.1.44. ​41.31.101​ Projetor LED retangular, potência de 30 W, fluxo luminoso de 2250 a 2400 lm, temperatura cor 6.500 K, bivolt​ (UN)</t>
          </r>
        </is>
      </c>
      <c r="B6696" s="15" t="inlineStr"/>
      <c r="C6696" s="15" t="inlineStr"/>
      <c r="D6696" s="15" t="inlineStr"/>
      <c r="E6696" s="15" t="inlineStr"/>
      <c r="F6696" s="15" t="inlineStr"/>
      <c r="G6696" s="15" t="inlineStr"/>
    </row>
    <row r="6697" customHeight="1" ht="15">
      <c r="A6697" s="16" t="inlineStr">
        <is>
          <r>
            <t xml:space="preserve">Material</t>
          </r>
        </is>
      </c>
      <c r="B6697" s="16" t="inlineStr"/>
      <c r="C6697" s="17" t="inlineStr">
        <is>
          <r>
            <t xml:space="preserve">FONTE</t>
          </r>
        </is>
      </c>
      <c r="D6697" s="17" t="inlineStr">
        <is>
          <r>
            <t xml:space="preserve">UNID</t>
          </r>
        </is>
      </c>
      <c r="E6697" s="17" t="inlineStr">
        <is>
          <r>
            <t xml:space="preserve">COEFICIENTE</t>
          </r>
        </is>
      </c>
      <c r="F6697" s="17" t="inlineStr">
        <is>
          <r>
            <t xml:space="preserve">PREÇO UNITÁRIO</t>
          </r>
        </is>
      </c>
      <c r="G6697" s="17" t="inlineStr">
        <is>
          <r>
            <t xml:space="preserve">TOTAL</t>
          </r>
        </is>
      </c>
    </row>
    <row r="6698" customHeight="1" ht="29">
      <c r="A6698" s="18" t="inlineStr">
        <is>
          <r>
            <t xml:space="preserve">B.07.000.049501</t>
          </r>
        </is>
      </c>
      <c r="B6698" s="19" t="inlineStr">
        <is>
          <r>
            <t xml:space="preserve">Fita isolante de 20 m, ref. 3M Scoth 33MR ou equivalente - uso especial</t>
          </r>
        </is>
      </c>
      <c r="C6698" s="18" t="inlineStr">
        <is>
          <r>
            <t xml:space="preserve">SP Obras</t>
          </r>
        </is>
      </c>
      <c r="D6698" s="18" t="inlineStr">
        <is>
          <r>
            <t xml:space="preserve">UN</t>
          </r>
        </is>
      </c>
      <c r="E6698" s="20" t="n">
        <v>0.01</v>
      </c>
      <c r="F6698" s="21" t="n">
        <v>31.96</v>
      </c>
      <c r="G6698" s="21" t="n">
        <f>ROUND(ROUND(E6698,4)*F6698,2)</f>
        <v>0.32</v>
      </c>
    </row>
    <row r="6699" customHeight="1" ht="29">
      <c r="A6699" s="18" t="inlineStr">
        <is>
          <r>
            <t xml:space="preserve">P.15.000.031435</t>
          </r>
        </is>
      </c>
      <c r="B6699" s="19" t="inlineStr">
        <is>
          <r>
            <t xml:space="preserve">Projetor LED, potência 30W, IP65, 6500K, 2250 a 2400 lúmens, bivolt; ref. RSPM-30WBF da Iluminim, 9381 da Gaya, 438718 / 306530 da Brilia ou equivalente</t>
          </r>
        </is>
      </c>
      <c r="C6699" s="18" t="inlineStr">
        <is>
          <r>
            <t xml:space="preserve">SP Obras</t>
          </r>
        </is>
      </c>
      <c r="D6699" s="18" t="inlineStr">
        <is>
          <r>
            <t xml:space="preserve">UN</t>
          </r>
        </is>
      </c>
      <c r="E6699" s="20" t="n">
        <v>1.0</v>
      </c>
      <c r="F6699" s="21" t="n">
        <v>78.35</v>
      </c>
      <c r="G6699" s="21" t="n">
        <f>ROUND(ROUND(E6699,4)*F6699,2)</f>
        <v>78.35</v>
      </c>
    </row>
    <row r="6700" customHeight="1" ht="15">
      <c r="A6700" s="2" t="inlineStr"/>
      <c r="B6700" s="2" t="inlineStr"/>
      <c r="C6700" s="2" t="inlineStr"/>
      <c r="D6700" s="2" t="inlineStr"/>
      <c r="E6700" s="22" t="inlineStr">
        <is>
          <r>
            <t xml:space="preserve">TOTAL Material:</t>
          </r>
        </is>
      </c>
      <c r="F6700" s="22" t="inlineStr"/>
      <c r="G6700" s="23" t="n">
        <f>SUM(G6698:G6699)</f>
        <v>78.67</v>
      </c>
    </row>
    <row r="6701" customHeight="1" ht="15">
      <c r="A6701" s="16" t="inlineStr">
        <is>
          <r>
            <t xml:space="preserve">Mão de Obra</t>
          </r>
        </is>
      </c>
      <c r="B6701" s="16" t="inlineStr"/>
      <c r="C6701" s="17" t="inlineStr">
        <is>
          <r>
            <t xml:space="preserve">FONTE</t>
          </r>
        </is>
      </c>
      <c r="D6701" s="17" t="inlineStr">
        <is>
          <r>
            <t xml:space="preserve">UNID</t>
          </r>
        </is>
      </c>
      <c r="E6701" s="17" t="inlineStr">
        <is>
          <r>
            <t xml:space="preserve">COEFICIENTE</t>
          </r>
        </is>
      </c>
      <c r="F6701" s="17" t="inlineStr">
        <is>
          <r>
            <t xml:space="preserve">PREÇO UNITÁRIO</t>
          </r>
        </is>
      </c>
      <c r="G6701" s="17" t="inlineStr">
        <is>
          <r>
            <t xml:space="preserve">TOTAL</t>
          </r>
        </is>
      </c>
    </row>
    <row r="6702" customHeight="1" ht="29">
      <c r="A6702" s="18" t="inlineStr">
        <is>
          <r>
            <t xml:space="preserve">B.01.000.010116</t>
          </r>
        </is>
      </c>
      <c r="B6702" s="19" t="inlineStr">
        <is>
          <r>
            <t xml:space="preserve">Ajudante eletricista</t>
          </r>
        </is>
      </c>
      <c r="C6702" s="18" t="inlineStr">
        <is>
          <r>
            <t xml:space="preserve">SP Obras</t>
          </r>
        </is>
      </c>
      <c r="D6702" s="18" t="inlineStr">
        <is>
          <r>
            <t xml:space="preserve">H</t>
          </r>
        </is>
      </c>
      <c r="E6702" s="20" t="n">
        <v>0.5</v>
      </c>
      <c r="F6702" s="21" t="n">
        <v>20.4363</v>
      </c>
      <c r="G6702" s="21" t="n">
        <f>ROUND(ROUND(E6702,4)*F6702,2)</f>
        <v>10.22</v>
      </c>
    </row>
    <row r="6703" customHeight="1" ht="29">
      <c r="A6703" s="18" t="inlineStr">
        <is>
          <r>
            <t xml:space="preserve">B.01.000.010115</t>
          </r>
        </is>
      </c>
      <c r="B6703" s="19" t="inlineStr">
        <is>
          <r>
            <t xml:space="preserve">Eletricista</t>
          </r>
        </is>
      </c>
      <c r="C6703" s="18" t="inlineStr">
        <is>
          <r>
            <t xml:space="preserve">SP Obras</t>
          </r>
        </is>
      </c>
      <c r="D6703" s="18" t="inlineStr">
        <is>
          <r>
            <t xml:space="preserve">H</t>
          </r>
        </is>
      </c>
      <c r="E6703" s="20" t="n">
        <v>0.5</v>
      </c>
      <c r="F6703" s="21" t="n">
        <v>29.8021</v>
      </c>
      <c r="G6703" s="21" t="n">
        <f>ROUND(ROUND(E6703,4)*F6703,2)</f>
        <v>14.9</v>
      </c>
    </row>
    <row r="6704" customHeight="1" ht="15">
      <c r="A6704" s="2" t="inlineStr"/>
      <c r="B6704" s="2" t="inlineStr"/>
      <c r="C6704" s="2" t="inlineStr"/>
      <c r="D6704" s="2" t="inlineStr"/>
      <c r="E6704" s="22" t="inlineStr">
        <is>
          <r>
            <t xml:space="preserve">TOTAL Mão de Obra:</t>
          </r>
        </is>
      </c>
      <c r="F6704" s="22" t="inlineStr"/>
      <c r="G6704" s="23" t="n">
        <f>SUM(G6702:G6703)</f>
        <v>25.12</v>
      </c>
    </row>
    <row r="6705" customHeight="1" ht="15">
      <c r="A6705" s="2" t="inlineStr"/>
      <c r="B6705" s="2" t="inlineStr"/>
      <c r="C6705" s="2" t="inlineStr"/>
      <c r="D6705" s="2" t="inlineStr"/>
      <c r="E6705" s="24" t="inlineStr">
        <is>
          <r>
            <t xml:space="preserve">VALOR:</t>
          </r>
        </is>
      </c>
      <c r="F6705" s="24" t="inlineStr"/>
      <c r="G6705" s="25" t="n">
        <f>ROUND(SUM(G6700,G6704),2)</f>
        <v>103.79</v>
      </c>
    </row>
    <row r="6706" customHeight="1" ht="10">
      <c r="A6706" s="2" t="inlineStr"/>
      <c r="B6706" s="2" t="inlineStr"/>
      <c r="C6706" s="2" t="inlineStr"/>
      <c r="D6706" s="2" t="inlineStr"/>
      <c r="E6706" s="14" t="inlineStr"/>
      <c r="F6706" s="14" t="inlineStr"/>
      <c r="G6706" s="14" t="inlineStr"/>
    </row>
    <row r="6707" customHeight="1" ht="20">
      <c r="A6707" s="15" t="inlineStr">
        <is>
          <r>
            <t xml:space="preserve">6.1.45. ​43.07.070​ Ar condicionado a frio, tipo split piso teto com capacidade de 48.000 BTU/h​ (CJ)</t>
          </r>
        </is>
      </c>
      <c r="B6707" s="15" t="inlineStr"/>
      <c r="C6707" s="15" t="inlineStr"/>
      <c r="D6707" s="15" t="inlineStr"/>
      <c r="E6707" s="15" t="inlineStr"/>
      <c r="F6707" s="15" t="inlineStr"/>
      <c r="G6707" s="15" t="inlineStr"/>
    </row>
    <row r="6708" customHeight="1" ht="15">
      <c r="A6708" s="16" t="inlineStr">
        <is>
          <r>
            <t xml:space="preserve">Equipamento</t>
          </r>
        </is>
      </c>
      <c r="B6708" s="16" t="inlineStr"/>
      <c r="C6708" s="17" t="inlineStr">
        <is>
          <r>
            <t xml:space="preserve">FONTE</t>
          </r>
        </is>
      </c>
      <c r="D6708" s="17" t="inlineStr">
        <is>
          <r>
            <t xml:space="preserve">UNID</t>
          </r>
        </is>
      </c>
      <c r="E6708" s="17" t="inlineStr">
        <is>
          <r>
            <t xml:space="preserve">COEFICIENTE</t>
          </r>
        </is>
      </c>
      <c r="F6708" s="17" t="inlineStr">
        <is>
          <r>
            <t xml:space="preserve">PREÇO UNITÁRIO</t>
          </r>
        </is>
      </c>
      <c r="G6708" s="17" t="inlineStr">
        <is>
          <r>
            <t xml:space="preserve">TOTAL</t>
          </r>
        </is>
      </c>
    </row>
    <row r="6709" customHeight="1" ht="29">
      <c r="A6709" s="18" t="inlineStr">
        <is>
          <r>
            <t xml:space="preserve">Q.01.000.098098</t>
          </r>
        </is>
      </c>
      <c r="B6709" s="19" t="inlineStr">
        <is>
          <r>
            <t xml:space="preserve">Ar condicionado a frio, tipo split piso teto, capacidade de 48.000 BTU/h, com controle remoto; ref. Hitachi, Elgin, Carrier ou equivalente</t>
          </r>
        </is>
      </c>
      <c r="C6709" s="18" t="inlineStr">
        <is>
          <r>
            <t xml:space="preserve">SP Obras</t>
          </r>
        </is>
      </c>
      <c r="D6709" s="18" t="inlineStr">
        <is>
          <r>
            <t xml:space="preserve">CJ</t>
          </r>
        </is>
      </c>
      <c r="E6709" s="20" t="n">
        <v>1.2</v>
      </c>
      <c r="F6709" s="21" t="n">
        <v>12021.72</v>
      </c>
      <c r="G6709" s="21" t="n">
        <f>ROUND(ROUND(E6709,4)*F6709,2)</f>
        <v>14426.06</v>
      </c>
    </row>
    <row r="6710" customHeight="1" ht="15">
      <c r="A6710" s="2" t="inlineStr"/>
      <c r="B6710" s="2" t="inlineStr"/>
      <c r="C6710" s="2" t="inlineStr"/>
      <c r="D6710" s="2" t="inlineStr"/>
      <c r="E6710" s="22" t="inlineStr">
        <is>
          <r>
            <t xml:space="preserve">TOTAL Equipamento:</t>
          </r>
        </is>
      </c>
      <c r="F6710" s="22" t="inlineStr"/>
      <c r="G6710" s="23" t="n">
        <f>SUM(G6709:G6709)</f>
        <v>14426.06</v>
      </c>
    </row>
    <row r="6711" customHeight="1" ht="15">
      <c r="A6711" s="16" t="inlineStr">
        <is>
          <r>
            <t xml:space="preserve">Material</t>
          </r>
        </is>
      </c>
      <c r="B6711" s="16" t="inlineStr"/>
      <c r="C6711" s="17" t="inlineStr">
        <is>
          <r>
            <t xml:space="preserve">FONTE</t>
          </r>
        </is>
      </c>
      <c r="D6711" s="17" t="inlineStr">
        <is>
          <r>
            <t xml:space="preserve">UNID</t>
          </r>
        </is>
      </c>
      <c r="E6711" s="17" t="inlineStr">
        <is>
          <r>
            <t xml:space="preserve">COEFICIENTE</t>
          </r>
        </is>
      </c>
      <c r="F6711" s="17" t="inlineStr">
        <is>
          <r>
            <t xml:space="preserve">PREÇO UNITÁRIO</t>
          </r>
        </is>
      </c>
      <c r="G6711" s="17" t="inlineStr">
        <is>
          <r>
            <t xml:space="preserve">TOTAL</t>
          </r>
        </is>
      </c>
    </row>
    <row r="6712" customHeight="1" ht="29">
      <c r="A6712" s="18" t="inlineStr">
        <is>
          <r>
            <t xml:space="preserve">P.08.000.090853</t>
          </r>
        </is>
      </c>
      <c r="B6712" s="19" t="inlineStr">
        <is>
          <r>
            <t xml:space="preserve">Cabo cobre flexível ´PP´ de 4x2,5mm², classe 5 de encordoamento, isolamento 450/750V - isolação PVC 70°C</t>
          </r>
        </is>
      </c>
      <c r="C6712" s="18" t="inlineStr">
        <is>
          <r>
            <t xml:space="preserve">SP Obras</t>
          </r>
        </is>
      </c>
      <c r="D6712" s="18" t="inlineStr">
        <is>
          <r>
            <t xml:space="preserve">M</t>
          </r>
        </is>
      </c>
      <c r="E6712" s="20" t="n">
        <v>3.4</v>
      </c>
      <c r="F6712" s="21" t="n">
        <v>10.81</v>
      </c>
      <c r="G6712" s="21" t="n">
        <f>ROUND(ROUND(E6712,4)*F6712,2)</f>
        <v>36.75</v>
      </c>
    </row>
    <row r="6713" customHeight="1" ht="29">
      <c r="A6713" s="18" t="inlineStr">
        <is>
          <r>
            <t xml:space="preserve">F.12.000.028075</t>
          </r>
        </is>
      </c>
      <c r="B6713" s="19" t="inlineStr">
        <is>
          <r>
            <t xml:space="preserve">Cola de contato para espuma elastomérica, isolamento térmico (uso adesivo industrial), ref. Armaflex 520 ou equivalente</t>
          </r>
        </is>
      </c>
      <c r="C6713" s="18" t="inlineStr">
        <is>
          <r>
            <t xml:space="preserve">SP Obras</t>
          </r>
        </is>
      </c>
      <c r="D6713" s="18" t="inlineStr">
        <is>
          <r>
            <t xml:space="preserve">L</t>
          </r>
        </is>
      </c>
      <c r="E6713" s="20" t="n">
        <v>0.12</v>
      </c>
      <c r="F6713" s="21" t="n">
        <v>149.4</v>
      </c>
      <c r="G6713" s="21" t="n">
        <f>ROUND(ROUND(E6713,4)*F6713,2)</f>
        <v>17.93</v>
      </c>
    </row>
    <row r="6714" customHeight="1" ht="29">
      <c r="A6714" s="18" t="inlineStr">
        <is>
          <r>
            <t xml:space="preserve">F.03.000.024551</t>
          </r>
        </is>
      </c>
      <c r="B6714" s="19" t="inlineStr">
        <is>
          <r>
            <t xml:space="preserve">Isolamento térmico em espuma elastomérica, espessura de 19 a 26 mm, para tubulação de água quente e refrigeração, diâmetro de 3/4" (cobre) e 3/8" (ferro)</t>
          </r>
        </is>
      </c>
      <c r="C6714" s="18" t="inlineStr">
        <is>
          <r>
            <t xml:space="preserve">SP Obras</t>
          </r>
        </is>
      </c>
      <c r="D6714" s="18" t="inlineStr">
        <is>
          <r>
            <t xml:space="preserve">M</t>
          </r>
        </is>
      </c>
      <c r="E6714" s="20" t="n">
        <v>3.06</v>
      </c>
      <c r="F6714" s="21" t="n">
        <v>15.62</v>
      </c>
      <c r="G6714" s="21" t="n">
        <f>ROUND(ROUND(E6714,4)*F6714,2)</f>
        <v>47.8</v>
      </c>
    </row>
    <row r="6715" customHeight="1" ht="29">
      <c r="A6715" s="18" t="inlineStr">
        <is>
          <r>
            <t xml:space="preserve">F.03.000.024550</t>
          </r>
        </is>
      </c>
      <c r="B6715" s="19" t="inlineStr">
        <is>
          <r>
            <t xml:space="preserve">Isolamento térmico em espuma elastomérica, espessura de 19 a 26 mm, para tubulação de água quente e refrigeração, diâmetro de 3/8" (cobre) e 1/8" (ferro)</t>
          </r>
        </is>
      </c>
      <c r="C6715" s="18" t="inlineStr">
        <is>
          <r>
            <t xml:space="preserve">SP Obras</t>
          </r>
        </is>
      </c>
      <c r="D6715" s="18" t="inlineStr">
        <is>
          <r>
            <t xml:space="preserve">M</t>
          </r>
        </is>
      </c>
      <c r="E6715" s="20" t="n">
        <v>3.06</v>
      </c>
      <c r="F6715" s="21" t="n">
        <v>13.81</v>
      </c>
      <c r="G6715" s="21" t="n">
        <f>ROUND(ROUND(E6715,4)*F6715,2)</f>
        <v>42.26</v>
      </c>
    </row>
    <row r="6716" customHeight="1" ht="29">
      <c r="A6716" s="18" t="inlineStr">
        <is>
          <r>
            <t xml:space="preserve">H.13.000.069502</t>
          </r>
        </is>
      </c>
      <c r="B6716" s="19" t="inlineStr">
        <is>
          <r>
            <t xml:space="preserve">Pasta para soldar</t>
          </r>
        </is>
      </c>
      <c r="C6716" s="18" t="inlineStr">
        <is>
          <r>
            <t xml:space="preserve">SP Obras</t>
          </r>
        </is>
      </c>
      <c r="D6716" s="18" t="inlineStr">
        <is>
          <r>
            <t xml:space="preserve">KG</t>
          </r>
        </is>
      </c>
      <c r="E6716" s="20" t="n">
        <v>0.0018</v>
      </c>
      <c r="F6716" s="21" t="n">
        <v>74.49</v>
      </c>
      <c r="G6716" s="21" t="n">
        <f>ROUND(ROUND(E6716,4)*F6716,2)</f>
        <v>0.13</v>
      </c>
    </row>
    <row r="6717" customHeight="1" ht="29">
      <c r="A6717" s="18" t="inlineStr">
        <is>
          <r>
            <t xml:space="preserve">H.13.000.069501</t>
          </r>
        </is>
      </c>
      <c r="B6717" s="19" t="inlineStr">
        <is>
          <r>
            <t xml:space="preserve">Solda 50/50</t>
          </r>
        </is>
      </c>
      <c r="C6717" s="18" t="inlineStr">
        <is>
          <r>
            <t xml:space="preserve">SP Obras</t>
          </r>
        </is>
      </c>
      <c r="D6717" s="18" t="inlineStr">
        <is>
          <r>
            <t xml:space="preserve">KG</t>
          </r>
        </is>
      </c>
      <c r="E6717" s="20" t="n">
        <v>0.0012</v>
      </c>
      <c r="F6717" s="21" t="n">
        <v>229.75</v>
      </c>
      <c r="G6717" s="21" t="n">
        <f>ROUND(ROUND(E6717,4)*F6717,2)</f>
        <v>0.28</v>
      </c>
    </row>
    <row r="6718" customHeight="1" ht="29">
      <c r="A6718" s="18" t="inlineStr">
        <is>
          <r>
            <t xml:space="preserve">O.08.000.063007</t>
          </r>
        </is>
      </c>
      <c r="B6718" s="19" t="inlineStr">
        <is>
          <r>
            <t xml:space="preserve">Tubo de cobre flexível para sistema de ar condicionado, espessura 1/32" - diâmetro 3/4" (0,426 kg/m)</t>
          </r>
        </is>
      </c>
      <c r="C6718" s="18" t="inlineStr">
        <is>
          <r>
            <t xml:space="preserve">SP Obras</t>
          </r>
        </is>
      </c>
      <c r="D6718" s="18" t="inlineStr">
        <is>
          <r>
            <t xml:space="preserve">M</t>
          </r>
        </is>
      </c>
      <c r="E6718" s="20" t="n">
        <v>3.3</v>
      </c>
      <c r="F6718" s="21" t="n">
        <v>40.83</v>
      </c>
      <c r="G6718" s="21" t="n">
        <f>ROUND(ROUND(E6718,4)*F6718,2)</f>
        <v>134.74</v>
      </c>
    </row>
    <row r="6719" customHeight="1" ht="29">
      <c r="A6719" s="18" t="inlineStr">
        <is>
          <r>
            <t xml:space="preserve">O.08.000.063004</t>
          </r>
        </is>
      </c>
      <c r="B6719" s="19" t="inlineStr">
        <is>
          <r>
            <t xml:space="preserve">Tubo de cobre flexível para sistema de ar condicionado, espessura 1/32" - diâmetro 3/8" (0,200 kg/m)</t>
          </r>
        </is>
      </c>
      <c r="C6719" s="18" t="inlineStr">
        <is>
          <r>
            <t xml:space="preserve">SP Obras</t>
          </r>
        </is>
      </c>
      <c r="D6719" s="18" t="inlineStr">
        <is>
          <r>
            <t xml:space="preserve">M</t>
          </r>
        </is>
      </c>
      <c r="E6719" s="20" t="n">
        <v>3.3</v>
      </c>
      <c r="F6719" s="21" t="n">
        <v>19.45</v>
      </c>
      <c r="G6719" s="21" t="n">
        <f>ROUND(ROUND(E6719,4)*F6719,2)</f>
        <v>64.19</v>
      </c>
    </row>
    <row r="6720" customHeight="1" ht="15">
      <c r="A6720" s="2" t="inlineStr"/>
      <c r="B6720" s="2" t="inlineStr"/>
      <c r="C6720" s="2" t="inlineStr"/>
      <c r="D6720" s="2" t="inlineStr"/>
      <c r="E6720" s="22" t="inlineStr">
        <is>
          <r>
            <t xml:space="preserve">TOTAL Material:</t>
          </r>
        </is>
      </c>
      <c r="F6720" s="22" t="inlineStr"/>
      <c r="G6720" s="23" t="n">
        <f>SUM(G6712:G6719)</f>
        <v>344.08</v>
      </c>
    </row>
    <row r="6721" customHeight="1" ht="15">
      <c r="A6721" s="16" t="inlineStr">
        <is>
          <r>
            <t xml:space="preserve">Mão de Obra</t>
          </r>
        </is>
      </c>
      <c r="B6721" s="16" t="inlineStr"/>
      <c r="C6721" s="17" t="inlineStr">
        <is>
          <r>
            <t xml:space="preserve">FONTE</t>
          </r>
        </is>
      </c>
      <c r="D6721" s="17" t="inlineStr">
        <is>
          <r>
            <t xml:space="preserve">UNID</t>
          </r>
        </is>
      </c>
      <c r="E6721" s="17" t="inlineStr">
        <is>
          <r>
            <t xml:space="preserve">COEFICIENTE</t>
          </r>
        </is>
      </c>
      <c r="F6721" s="17" t="inlineStr">
        <is>
          <r>
            <t xml:space="preserve">PREÇO UNITÁRIO</t>
          </r>
        </is>
      </c>
      <c r="G6721" s="17" t="inlineStr">
        <is>
          <r>
            <t xml:space="preserve">TOTAL</t>
          </r>
        </is>
      </c>
    </row>
    <row r="6722" customHeight="1" ht="29">
      <c r="A6722" s="18" t="inlineStr">
        <is>
          <r>
            <t xml:space="preserve">B.01.000.010119</t>
          </r>
        </is>
      </c>
      <c r="B6722" s="19" t="inlineStr">
        <is>
          <r>
            <t xml:space="preserve">Ajudante de encanador</t>
          </r>
        </is>
      </c>
      <c r="C6722" s="18" t="inlineStr">
        <is>
          <r>
            <t xml:space="preserve">SP Obras</t>
          </r>
        </is>
      </c>
      <c r="D6722" s="18" t="inlineStr">
        <is>
          <r>
            <t xml:space="preserve">H</t>
          </r>
        </is>
      </c>
      <c r="E6722" s="20" t="n">
        <v>2.88</v>
      </c>
      <c r="F6722" s="21" t="n">
        <v>20.4363</v>
      </c>
      <c r="G6722" s="21" t="n">
        <f>ROUND(ROUND(E6722,4)*F6722,2)</f>
        <v>58.86</v>
      </c>
    </row>
    <row r="6723" customHeight="1" ht="29">
      <c r="A6723" s="18" t="inlineStr">
        <is>
          <r>
            <t xml:space="preserve">B.01.000.010116</t>
          </r>
        </is>
      </c>
      <c r="B6723" s="19" t="inlineStr">
        <is>
          <r>
            <t xml:space="preserve">Ajudante eletricista</t>
          </r>
        </is>
      </c>
      <c r="C6723" s="18" t="inlineStr">
        <is>
          <r>
            <t xml:space="preserve">SP Obras</t>
          </r>
        </is>
      </c>
      <c r="D6723" s="18" t="inlineStr">
        <is>
          <r>
            <t xml:space="preserve">H</t>
          </r>
        </is>
      </c>
      <c r="E6723" s="20" t="n">
        <v>2.0</v>
      </c>
      <c r="F6723" s="21" t="n">
        <v>20.4363</v>
      </c>
      <c r="G6723" s="21" t="n">
        <f>ROUND(ROUND(E6723,4)*F6723,2)</f>
        <v>40.87</v>
      </c>
    </row>
    <row r="6724" customHeight="1" ht="29">
      <c r="A6724" s="18" t="inlineStr">
        <is>
          <r>
            <t xml:space="preserve">B.01.000.010115</t>
          </r>
        </is>
      </c>
      <c r="B6724" s="19" t="inlineStr">
        <is>
          <r>
            <t xml:space="preserve">Eletricista</t>
          </r>
        </is>
      </c>
      <c r="C6724" s="18" t="inlineStr">
        <is>
          <r>
            <t xml:space="preserve">SP Obras</t>
          </r>
        </is>
      </c>
      <c r="D6724" s="18" t="inlineStr">
        <is>
          <r>
            <t xml:space="preserve">H</t>
          </r>
        </is>
      </c>
      <c r="E6724" s="20" t="n">
        <v>2.0</v>
      </c>
      <c r="F6724" s="21" t="n">
        <v>29.8021</v>
      </c>
      <c r="G6724" s="21" t="n">
        <f>ROUND(ROUND(E6724,4)*F6724,2)</f>
        <v>59.6</v>
      </c>
    </row>
    <row r="6725" customHeight="1" ht="29">
      <c r="A6725" s="18" t="inlineStr">
        <is>
          <r>
            <t xml:space="preserve">B.01.000.010117</t>
          </r>
        </is>
      </c>
      <c r="B6725" s="19" t="inlineStr">
        <is>
          <r>
            <t xml:space="preserve">Eletrotécnico montador</t>
          </r>
        </is>
      </c>
      <c r="C6725" s="18" t="inlineStr">
        <is>
          <r>
            <t xml:space="preserve">SP Obras</t>
          </r>
        </is>
      </c>
      <c r="D6725" s="18" t="inlineStr">
        <is>
          <r>
            <t xml:space="preserve">H</t>
          </r>
        </is>
      </c>
      <c r="E6725" s="20" t="n">
        <v>2.5</v>
      </c>
      <c r="F6725" s="21" t="n">
        <v>65.0265</v>
      </c>
      <c r="G6725" s="21" t="n">
        <f>ROUND(ROUND(E6725,4)*F6725,2)</f>
        <v>162.57</v>
      </c>
    </row>
    <row r="6726" customHeight="1" ht="29">
      <c r="A6726" s="18" t="inlineStr">
        <is>
          <r>
            <t xml:space="preserve">B.01.000.010118</t>
          </r>
        </is>
      </c>
      <c r="B6726" s="19" t="inlineStr">
        <is>
          <r>
            <t xml:space="preserve">Encanador</t>
          </r>
        </is>
      </c>
      <c r="C6726" s="18" t="inlineStr">
        <is>
          <r>
            <t xml:space="preserve">SP Obras</t>
          </r>
        </is>
      </c>
      <c r="D6726" s="18" t="inlineStr">
        <is>
          <r>
            <t xml:space="preserve">H</t>
          </r>
        </is>
      </c>
      <c r="E6726" s="20" t="n">
        <v>2.88</v>
      </c>
      <c r="F6726" s="21" t="n">
        <v>29.8021</v>
      </c>
      <c r="G6726" s="21" t="n">
        <f>ROUND(ROUND(E6726,4)*F6726,2)</f>
        <v>85.83</v>
      </c>
    </row>
    <row r="6727" customHeight="1" ht="15">
      <c r="A6727" s="2" t="inlineStr"/>
      <c r="B6727" s="2" t="inlineStr"/>
      <c r="C6727" s="2" t="inlineStr"/>
      <c r="D6727" s="2" t="inlineStr"/>
      <c r="E6727" s="22" t="inlineStr">
        <is>
          <r>
            <t xml:space="preserve">TOTAL Mão de Obra:</t>
          </r>
        </is>
      </c>
      <c r="F6727" s="22" t="inlineStr"/>
      <c r="G6727" s="23" t="n">
        <f>SUM(G6722:G6726)</f>
        <v>407.73</v>
      </c>
    </row>
    <row r="6728" customHeight="1" ht="15">
      <c r="A6728" s="2" t="inlineStr"/>
      <c r="B6728" s="2" t="inlineStr"/>
      <c r="C6728" s="2" t="inlineStr"/>
      <c r="D6728" s="2" t="inlineStr"/>
      <c r="E6728" s="24" t="inlineStr">
        <is>
          <r>
            <t xml:space="preserve">VALOR:</t>
          </r>
        </is>
      </c>
      <c r="F6728" s="24" t="inlineStr"/>
      <c r="G6728" s="25" t="n">
        <f>ROUND(SUM(G6710,G6720,G6727),2)</f>
        <v>15177.89</v>
      </c>
    </row>
    <row r="6729" customHeight="1" ht="10">
      <c r="A6729" s="2" t="inlineStr"/>
      <c r="B6729" s="2" t="inlineStr"/>
      <c r="C6729" s="2" t="inlineStr"/>
      <c r="D6729" s="2" t="inlineStr"/>
      <c r="E6729" s="14" t="inlineStr"/>
      <c r="F6729" s="14" t="inlineStr"/>
      <c r="G6729" s="14" t="inlineStr"/>
    </row>
    <row r="6730" customHeight="1" ht="20">
      <c r="A6730" s="15" t="inlineStr">
        <is>
          <r>
            <t xml:space="preserve">6.1.46. ​43.07.330​ Ar condicionado a frio, tipo split parede com capacidade de 12.000 BTU/h​ (CJ)</t>
          </r>
        </is>
      </c>
      <c r="B6730" s="15" t="inlineStr"/>
      <c r="C6730" s="15" t="inlineStr"/>
      <c r="D6730" s="15" t="inlineStr"/>
      <c r="E6730" s="15" t="inlineStr"/>
      <c r="F6730" s="15" t="inlineStr"/>
      <c r="G6730" s="15" t="inlineStr"/>
    </row>
    <row r="6731" customHeight="1" ht="15">
      <c r="A6731" s="16" t="inlineStr">
        <is>
          <r>
            <t xml:space="preserve">Material</t>
          </r>
        </is>
      </c>
      <c r="B6731" s="16" t="inlineStr"/>
      <c r="C6731" s="17" t="inlineStr">
        <is>
          <r>
            <t xml:space="preserve">FONTE</t>
          </r>
        </is>
      </c>
      <c r="D6731" s="17" t="inlineStr">
        <is>
          <r>
            <t xml:space="preserve">UNID</t>
          </r>
        </is>
      </c>
      <c r="E6731" s="17" t="inlineStr">
        <is>
          <r>
            <t xml:space="preserve">COEFICIENTE</t>
          </r>
        </is>
      </c>
      <c r="F6731" s="17" t="inlineStr">
        <is>
          <r>
            <t xml:space="preserve">PREÇO UNITÁRIO</t>
          </r>
        </is>
      </c>
      <c r="G6731" s="17" t="inlineStr">
        <is>
          <r>
            <t xml:space="preserve">TOTAL</t>
          </r>
        </is>
      </c>
    </row>
    <row r="6732" customHeight="1" ht="29">
      <c r="A6732" s="18" t="inlineStr">
        <is>
          <r>
            <t xml:space="preserve">Q.01.000.031441</t>
          </r>
        </is>
      </c>
      <c r="B6732" s="19" t="inlineStr">
        <is>
          <r>
            <t xml:space="preserve">Ar condicionado a frio, tipo split parede, capacidade de 12.000 BTU/h, com controle remoto, ref. Samsung, Carrier, LG, Consul ou equivalente</t>
          </r>
        </is>
      </c>
      <c r="C6732" s="18" t="inlineStr">
        <is>
          <r>
            <t xml:space="preserve">SP Obras</t>
          </r>
        </is>
      </c>
      <c r="D6732" s="18" t="inlineStr">
        <is>
          <r>
            <t xml:space="preserve">CJ</t>
          </r>
        </is>
      </c>
      <c r="E6732" s="20" t="n">
        <v>1.2</v>
      </c>
      <c r="F6732" s="21" t="n">
        <v>2918.2</v>
      </c>
      <c r="G6732" s="21" t="n">
        <f>ROUND(ROUND(E6732,4)*F6732,2)</f>
        <v>3501.84</v>
      </c>
    </row>
    <row r="6733" customHeight="1" ht="29">
      <c r="A6733" s="18" t="inlineStr">
        <is>
          <r>
            <t xml:space="preserve">P.08.000.090853</t>
          </r>
        </is>
      </c>
      <c r="B6733" s="19" t="inlineStr">
        <is>
          <r>
            <t xml:space="preserve">Cabo cobre flexível ´PP´ de 4x2,5mm², classe 5 de encordoamento, isolamento 450/750V - isolação PVC 70°C</t>
          </r>
        </is>
      </c>
      <c r="C6733" s="18" t="inlineStr">
        <is>
          <r>
            <t xml:space="preserve">SP Obras</t>
          </r>
        </is>
      </c>
      <c r="D6733" s="18" t="inlineStr">
        <is>
          <r>
            <t xml:space="preserve">M</t>
          </r>
        </is>
      </c>
      <c r="E6733" s="20" t="n">
        <v>3.4</v>
      </c>
      <c r="F6733" s="21" t="n">
        <v>10.81</v>
      </c>
      <c r="G6733" s="21" t="n">
        <f>ROUND(ROUND(E6733,4)*F6733,2)</f>
        <v>36.75</v>
      </c>
    </row>
    <row r="6734" customHeight="1" ht="29">
      <c r="A6734" s="18" t="inlineStr">
        <is>
          <r>
            <t xml:space="preserve">F.12.000.028075</t>
          </r>
        </is>
      </c>
      <c r="B6734" s="19" t="inlineStr">
        <is>
          <r>
            <t xml:space="preserve">Cola de contato para espuma elastomérica, isolamento térmico (uso adesivo industrial), ref. Armaflex 520 ou equivalente</t>
          </r>
        </is>
      </c>
      <c r="C6734" s="18" t="inlineStr">
        <is>
          <r>
            <t xml:space="preserve">SP Obras</t>
          </r>
        </is>
      </c>
      <c r="D6734" s="18" t="inlineStr">
        <is>
          <r>
            <t xml:space="preserve">L</t>
          </r>
        </is>
      </c>
      <c r="E6734" s="20" t="n">
        <v>0.12</v>
      </c>
      <c r="F6734" s="21" t="n">
        <v>149.4</v>
      </c>
      <c r="G6734" s="21" t="n">
        <f>ROUND(ROUND(E6734,4)*F6734,2)</f>
        <v>17.93</v>
      </c>
    </row>
    <row r="6735" customHeight="1" ht="29">
      <c r="A6735" s="18" t="inlineStr">
        <is>
          <r>
            <t xml:space="preserve">H.13.000.069502</t>
          </r>
        </is>
      </c>
      <c r="B6735" s="19" t="inlineStr">
        <is>
          <r>
            <t xml:space="preserve">Pasta para soldar</t>
          </r>
        </is>
      </c>
      <c r="C6735" s="18" t="inlineStr">
        <is>
          <r>
            <t xml:space="preserve">SP Obras</t>
          </r>
        </is>
      </c>
      <c r="D6735" s="18" t="inlineStr">
        <is>
          <r>
            <t xml:space="preserve">KG</t>
          </r>
        </is>
      </c>
      <c r="E6735" s="20" t="n">
        <v>0.0015</v>
      </c>
      <c r="F6735" s="21" t="n">
        <v>74.49</v>
      </c>
      <c r="G6735" s="21" t="n">
        <f>ROUND(ROUND(E6735,4)*F6735,2)</f>
        <v>0.11</v>
      </c>
    </row>
    <row r="6736" customHeight="1" ht="29">
      <c r="A6736" s="18" t="inlineStr">
        <is>
          <r>
            <t xml:space="preserve">H.13.000.069501</t>
          </r>
        </is>
      </c>
      <c r="B6736" s="19" t="inlineStr">
        <is>
          <r>
            <t xml:space="preserve">Solda 50/50</t>
          </r>
        </is>
      </c>
      <c r="C6736" s="18" t="inlineStr">
        <is>
          <r>
            <t xml:space="preserve">SP Obras</t>
          </r>
        </is>
      </c>
      <c r="D6736" s="18" t="inlineStr">
        <is>
          <r>
            <t xml:space="preserve">KG</t>
          </r>
        </is>
      </c>
      <c r="E6736" s="20" t="n">
        <v>9.0E-4</v>
      </c>
      <c r="F6736" s="21" t="n">
        <v>229.75</v>
      </c>
      <c r="G6736" s="21" t="n">
        <f>ROUND(ROUND(E6736,4)*F6736,2)</f>
        <v>0.21</v>
      </c>
    </row>
    <row r="6737" customHeight="1" ht="29">
      <c r="A6737" s="18" t="inlineStr">
        <is>
          <r>
            <t xml:space="preserve">O.08.000.063005</t>
          </r>
        </is>
      </c>
      <c r="B6737" s="19" t="inlineStr">
        <is>
          <r>
            <t xml:space="preserve">Tubo de cobre flexível para sistema de ar condicionado, espessura 1/32" - diâmetro 1/2" (0,280 kg/m)</t>
          </r>
        </is>
      </c>
      <c r="C6737" s="18" t="inlineStr">
        <is>
          <r>
            <t xml:space="preserve">SP Obras</t>
          </r>
        </is>
      </c>
      <c r="D6737" s="18" t="inlineStr">
        <is>
          <r>
            <t xml:space="preserve">M</t>
          </r>
        </is>
      </c>
      <c r="E6737" s="20" t="n">
        <v>3.3</v>
      </c>
      <c r="F6737" s="21" t="n">
        <v>25.93</v>
      </c>
      <c r="G6737" s="21" t="n">
        <f>ROUND(ROUND(E6737,4)*F6737,2)</f>
        <v>85.57</v>
      </c>
    </row>
    <row r="6738" customHeight="1" ht="29">
      <c r="A6738" s="18" t="inlineStr">
        <is>
          <r>
            <t xml:space="preserve">O.08.000.063002</t>
          </r>
        </is>
      </c>
      <c r="B6738" s="19" t="inlineStr">
        <is>
          <r>
            <t xml:space="preserve">Tubo de cobre flexível para sistema de ar condicionado, espessura 1/32" - diâmetro 1/4" (0,133 kg/m)</t>
          </r>
        </is>
      </c>
      <c r="C6738" s="18" t="inlineStr">
        <is>
          <r>
            <t xml:space="preserve">SP Obras</t>
          </r>
        </is>
      </c>
      <c r="D6738" s="18" t="inlineStr">
        <is>
          <r>
            <t xml:space="preserve">M</t>
          </r>
        </is>
      </c>
      <c r="E6738" s="20" t="n">
        <v>3.3</v>
      </c>
      <c r="F6738" s="21" t="n">
        <v>12.36</v>
      </c>
      <c r="G6738" s="21" t="n">
        <f>ROUND(ROUND(E6738,4)*F6738,2)</f>
        <v>40.79</v>
      </c>
    </row>
    <row r="6739" customHeight="1" ht="15">
      <c r="A6739" s="2" t="inlineStr"/>
      <c r="B6739" s="2" t="inlineStr"/>
      <c r="C6739" s="2" t="inlineStr"/>
      <c r="D6739" s="2" t="inlineStr"/>
      <c r="E6739" s="22" t="inlineStr">
        <is>
          <r>
            <t xml:space="preserve">TOTAL Material:</t>
          </r>
        </is>
      </c>
      <c r="F6739" s="22" t="inlineStr"/>
      <c r="G6739" s="23" t="n">
        <f>SUM(G6732:G6738)</f>
        <v>3683.2</v>
      </c>
    </row>
    <row r="6740" customHeight="1" ht="15">
      <c r="A6740" s="16" t="inlineStr">
        <is>
          <r>
            <t xml:space="preserve">Mão de Obra</t>
          </r>
        </is>
      </c>
      <c r="B6740" s="16" t="inlineStr"/>
      <c r="C6740" s="17" t="inlineStr">
        <is>
          <r>
            <t xml:space="preserve">FONTE</t>
          </r>
        </is>
      </c>
      <c r="D6740" s="17" t="inlineStr">
        <is>
          <r>
            <t xml:space="preserve">UNID</t>
          </r>
        </is>
      </c>
      <c r="E6740" s="17" t="inlineStr">
        <is>
          <r>
            <t xml:space="preserve">COEFICIENTE</t>
          </r>
        </is>
      </c>
      <c r="F6740" s="17" t="inlineStr">
        <is>
          <r>
            <t xml:space="preserve">PREÇO UNITÁRIO</t>
          </r>
        </is>
      </c>
      <c r="G6740" s="17" t="inlineStr">
        <is>
          <r>
            <t xml:space="preserve">TOTAL</t>
          </r>
        </is>
      </c>
    </row>
    <row r="6741" customHeight="1" ht="29">
      <c r="A6741" s="18" t="inlineStr">
        <is>
          <r>
            <t xml:space="preserve">B.01.000.010119</t>
          </r>
        </is>
      </c>
      <c r="B6741" s="19" t="inlineStr">
        <is>
          <r>
            <t xml:space="preserve">Ajudante de encanador</t>
          </r>
        </is>
      </c>
      <c r="C6741" s="18" t="inlineStr">
        <is>
          <r>
            <t xml:space="preserve">SP Obras</t>
          </r>
        </is>
      </c>
      <c r="D6741" s="18" t="inlineStr">
        <is>
          <r>
            <t xml:space="preserve">H</t>
          </r>
        </is>
      </c>
      <c r="E6741" s="20" t="n">
        <v>2.625</v>
      </c>
      <c r="F6741" s="21" t="n">
        <v>20.4363</v>
      </c>
      <c r="G6741" s="21" t="n">
        <f>ROUND(ROUND(E6741,4)*F6741,2)</f>
        <v>53.65</v>
      </c>
    </row>
    <row r="6742" customHeight="1" ht="29">
      <c r="A6742" s="18" t="inlineStr">
        <is>
          <r>
            <t xml:space="preserve">B.01.000.010116</t>
          </r>
        </is>
      </c>
      <c r="B6742" s="19" t="inlineStr">
        <is>
          <r>
            <t xml:space="preserve">Ajudante eletricista</t>
          </r>
        </is>
      </c>
      <c r="C6742" s="18" t="inlineStr">
        <is>
          <r>
            <t xml:space="preserve">SP Obras</t>
          </r>
        </is>
      </c>
      <c r="D6742" s="18" t="inlineStr">
        <is>
          <r>
            <t xml:space="preserve">H</t>
          </r>
        </is>
      </c>
      <c r="E6742" s="20" t="n">
        <v>2.0</v>
      </c>
      <c r="F6742" s="21" t="n">
        <v>20.4363</v>
      </c>
      <c r="G6742" s="21" t="n">
        <f>ROUND(ROUND(E6742,4)*F6742,2)</f>
        <v>40.87</v>
      </c>
    </row>
    <row r="6743" customHeight="1" ht="29">
      <c r="A6743" s="18" t="inlineStr">
        <is>
          <r>
            <t xml:space="preserve">B.01.000.010115</t>
          </r>
        </is>
      </c>
      <c r="B6743" s="19" t="inlineStr">
        <is>
          <r>
            <t xml:space="preserve">Eletricista</t>
          </r>
        </is>
      </c>
      <c r="C6743" s="18" t="inlineStr">
        <is>
          <r>
            <t xml:space="preserve">SP Obras</t>
          </r>
        </is>
      </c>
      <c r="D6743" s="18" t="inlineStr">
        <is>
          <r>
            <t xml:space="preserve">H</t>
          </r>
        </is>
      </c>
      <c r="E6743" s="20" t="n">
        <v>2.0</v>
      </c>
      <c r="F6743" s="21" t="n">
        <v>29.8021</v>
      </c>
      <c r="G6743" s="21" t="n">
        <f>ROUND(ROUND(E6743,4)*F6743,2)</f>
        <v>59.6</v>
      </c>
    </row>
    <row r="6744" customHeight="1" ht="29">
      <c r="A6744" s="18" t="inlineStr">
        <is>
          <r>
            <t xml:space="preserve">B.01.000.010117</t>
          </r>
        </is>
      </c>
      <c r="B6744" s="19" t="inlineStr">
        <is>
          <r>
            <t xml:space="preserve">Eletrotécnico montador</t>
          </r>
        </is>
      </c>
      <c r="C6744" s="18" t="inlineStr">
        <is>
          <r>
            <t xml:space="preserve">SP Obras</t>
          </r>
        </is>
      </c>
      <c r="D6744" s="18" t="inlineStr">
        <is>
          <r>
            <t xml:space="preserve">H</t>
          </r>
        </is>
      </c>
      <c r="E6744" s="20" t="n">
        <v>2.5</v>
      </c>
      <c r="F6744" s="21" t="n">
        <v>65.0265</v>
      </c>
      <c r="G6744" s="21" t="n">
        <f>ROUND(ROUND(E6744,4)*F6744,2)</f>
        <v>162.57</v>
      </c>
    </row>
    <row r="6745" customHeight="1" ht="29">
      <c r="A6745" s="18" t="inlineStr">
        <is>
          <r>
            <t xml:space="preserve">B.01.000.010118</t>
          </r>
        </is>
      </c>
      <c r="B6745" s="19" t="inlineStr">
        <is>
          <r>
            <t xml:space="preserve">Encanador</t>
          </r>
        </is>
      </c>
      <c r="C6745" s="18" t="inlineStr">
        <is>
          <r>
            <t xml:space="preserve">SP Obras</t>
          </r>
        </is>
      </c>
      <c r="D6745" s="18" t="inlineStr">
        <is>
          <r>
            <t xml:space="preserve">H</t>
          </r>
        </is>
      </c>
      <c r="E6745" s="20" t="n">
        <v>2.625</v>
      </c>
      <c r="F6745" s="21" t="n">
        <v>29.8021</v>
      </c>
      <c r="G6745" s="21" t="n">
        <f>ROUND(ROUND(E6745,4)*F6745,2)</f>
        <v>78.23</v>
      </c>
    </row>
    <row r="6746" customHeight="1" ht="15">
      <c r="A6746" s="2" t="inlineStr"/>
      <c r="B6746" s="2" t="inlineStr"/>
      <c r="C6746" s="2" t="inlineStr"/>
      <c r="D6746" s="2" t="inlineStr"/>
      <c r="E6746" s="22" t="inlineStr">
        <is>
          <r>
            <t xml:space="preserve">TOTAL Mão de Obra:</t>
          </r>
        </is>
      </c>
      <c r="F6746" s="22" t="inlineStr"/>
      <c r="G6746" s="23" t="n">
        <f>SUM(G6741:G6745)</f>
        <v>394.92</v>
      </c>
    </row>
    <row r="6747" customHeight="1" ht="15">
      <c r="A6747" s="16" t="inlineStr">
        <is>
          <r>
            <t xml:space="preserve">Serviço</t>
          </r>
        </is>
      </c>
      <c r="B6747" s="16" t="inlineStr"/>
      <c r="C6747" s="17" t="inlineStr">
        <is>
          <r>
            <t xml:space="preserve">FONTE</t>
          </r>
        </is>
      </c>
      <c r="D6747" s="17" t="inlineStr">
        <is>
          <r>
            <t xml:space="preserve">UNID</t>
          </r>
        </is>
      </c>
      <c r="E6747" s="17" t="inlineStr">
        <is>
          <r>
            <t xml:space="preserve">COEFICIENTE</t>
          </r>
        </is>
      </c>
      <c r="F6747" s="17" t="inlineStr">
        <is>
          <r>
            <t xml:space="preserve">PREÇO UNITÁRIO</t>
          </r>
        </is>
      </c>
      <c r="G6747" s="17" t="inlineStr">
        <is>
          <r>
            <t xml:space="preserve">TOTAL</t>
          </r>
        </is>
      </c>
    </row>
    <row r="6748" customHeight="1" ht="29">
      <c r="A6748" s="18" t="inlineStr">
        <is>
          <r>
            <t xml:space="preserve">F.07.000.024536</t>
          </r>
        </is>
      </c>
      <c r="B6748" s="19" t="inlineStr">
        <is>
          <r>
            <t xml:space="preserve">Isolamento térmico em espuma elastomérica, espessura de 9 a 12 mm, para tubulação água quente e refrigeração, diâmetro de 1/2´ (cobre)</t>
          </r>
        </is>
      </c>
      <c r="C6748" s="18" t="inlineStr">
        <is>
          <r>
            <t xml:space="preserve">SP Obras</t>
          </r>
        </is>
      </c>
      <c r="D6748" s="18" t="inlineStr">
        <is>
          <r>
            <t xml:space="preserve">M</t>
          </r>
        </is>
      </c>
      <c r="E6748" s="20" t="n">
        <v>3.06</v>
      </c>
      <c r="F6748" s="21" t="n">
        <v>5.03</v>
      </c>
      <c r="G6748" s="21" t="n">
        <f>ROUND(ROUND(E6748,4)*F6748,2)</f>
        <v>15.39</v>
      </c>
    </row>
    <row r="6749" customHeight="1" ht="29">
      <c r="A6749" s="18" t="inlineStr">
        <is>
          <r>
            <t xml:space="preserve">F.03.000.024534</t>
          </r>
        </is>
      </c>
      <c r="B6749" s="19" t="inlineStr">
        <is>
          <r>
            <t xml:space="preserve">Isolamento térmico em espuma elastomérica, espessura de 9 a 12 mm, para tubulação água quente e refrigeração, diâmetro de 1/4´ (cobre)</t>
          </r>
        </is>
      </c>
      <c r="C6749" s="18" t="inlineStr">
        <is>
          <r>
            <t xml:space="preserve">SP Obras</t>
          </r>
        </is>
      </c>
      <c r="D6749" s="18" t="inlineStr">
        <is>
          <r>
            <t xml:space="preserve">M</t>
          </r>
        </is>
      </c>
      <c r="E6749" s="20" t="n">
        <v>3.06</v>
      </c>
      <c r="F6749" s="21" t="n">
        <v>4.06</v>
      </c>
      <c r="G6749" s="21" t="n">
        <f>ROUND(ROUND(E6749,4)*F6749,2)</f>
        <v>12.42</v>
      </c>
    </row>
    <row r="6750" customHeight="1" ht="15">
      <c r="A6750" s="2" t="inlineStr"/>
      <c r="B6750" s="2" t="inlineStr"/>
      <c r="C6750" s="2" t="inlineStr"/>
      <c r="D6750" s="2" t="inlineStr"/>
      <c r="E6750" s="22" t="inlineStr">
        <is>
          <r>
            <t xml:space="preserve">TOTAL Serviço:</t>
          </r>
        </is>
      </c>
      <c r="F6750" s="22" t="inlineStr"/>
      <c r="G6750" s="23" t="n">
        <f>SUM(G6748:G6749)</f>
        <v>27.81</v>
      </c>
    </row>
    <row r="6751" customHeight="1" ht="15">
      <c r="A6751" s="2" t="inlineStr"/>
      <c r="B6751" s="2" t="inlineStr"/>
      <c r="C6751" s="2" t="inlineStr"/>
      <c r="D6751" s="2" t="inlineStr"/>
      <c r="E6751" s="24" t="inlineStr">
        <is>
          <r>
            <t xml:space="preserve">VALOR:</t>
          </r>
        </is>
      </c>
      <c r="F6751" s="24" t="inlineStr"/>
      <c r="G6751" s="25" t="n">
        <f>ROUND(SUM(G6739,G6746,G6750),2)</f>
        <v>4105.96</v>
      </c>
    </row>
    <row r="6752" customHeight="1" ht="10">
      <c r="A6752" s="2" t="inlineStr"/>
      <c r="B6752" s="2" t="inlineStr"/>
      <c r="C6752" s="2" t="inlineStr"/>
      <c r="D6752" s="2" t="inlineStr"/>
      <c r="E6752" s="14" t="inlineStr"/>
      <c r="F6752" s="14" t="inlineStr"/>
      <c r="G6752" s="14" t="inlineStr"/>
    </row>
    <row r="6753" customHeight="1" ht="20">
      <c r="A6753" s="15" t="inlineStr">
        <is>
          <r>
            <t xml:space="preserve">6.1.47. ​43.07.350​ Ar condicionado a frio, tipo split parede com capacidade de 24.000 BTU/h​ (CJ)</t>
          </r>
        </is>
      </c>
      <c r="B6753" s="15" t="inlineStr"/>
      <c r="C6753" s="15" t="inlineStr"/>
      <c r="D6753" s="15" t="inlineStr"/>
      <c r="E6753" s="15" t="inlineStr"/>
      <c r="F6753" s="15" t="inlineStr"/>
      <c r="G6753" s="15" t="inlineStr"/>
    </row>
    <row r="6754" customHeight="1" ht="15">
      <c r="A6754" s="16" t="inlineStr">
        <is>
          <r>
            <t xml:space="preserve">Equipamento</t>
          </r>
        </is>
      </c>
      <c r="B6754" s="16" t="inlineStr"/>
      <c r="C6754" s="17" t="inlineStr">
        <is>
          <r>
            <t xml:space="preserve">FONTE</t>
          </r>
        </is>
      </c>
      <c r="D6754" s="17" t="inlineStr">
        <is>
          <r>
            <t xml:space="preserve">UNID</t>
          </r>
        </is>
      </c>
      <c r="E6754" s="17" t="inlineStr">
        <is>
          <r>
            <t xml:space="preserve">COEFICIENTE</t>
          </r>
        </is>
      </c>
      <c r="F6754" s="17" t="inlineStr">
        <is>
          <r>
            <t xml:space="preserve">PREÇO UNITÁRIO</t>
          </r>
        </is>
      </c>
      <c r="G6754" s="17" t="inlineStr">
        <is>
          <r>
            <t xml:space="preserve">TOTAL</t>
          </r>
        </is>
      </c>
    </row>
    <row r="6755" customHeight="1" ht="29">
      <c r="A6755" s="18" t="inlineStr">
        <is>
          <r>
            <t xml:space="preserve">Q.01.000.091550</t>
          </r>
        </is>
      </c>
      <c r="B6755" s="19" t="inlineStr">
        <is>
          <r>
            <t xml:space="preserve">Ar condicionado a frio, tipo split parede, capacidade de 24.000 BTU/h, com controle remoto, ref. Samsung, Carrier, LG, Consul ou equivalente</t>
          </r>
        </is>
      </c>
      <c r="C6755" s="18" t="inlineStr">
        <is>
          <r>
            <t xml:space="preserve">SP Obras</t>
          </r>
        </is>
      </c>
      <c r="D6755" s="18" t="inlineStr">
        <is>
          <r>
            <t xml:space="preserve">CJ</t>
          </r>
        </is>
      </c>
      <c r="E6755" s="20" t="n">
        <v>1.2</v>
      </c>
      <c r="F6755" s="21" t="n">
        <v>6662.81</v>
      </c>
      <c r="G6755" s="21" t="n">
        <f>ROUND(ROUND(E6755,4)*F6755,2)</f>
        <v>7995.37</v>
      </c>
    </row>
    <row r="6756" customHeight="1" ht="15">
      <c r="A6756" s="2" t="inlineStr"/>
      <c r="B6756" s="2" t="inlineStr"/>
      <c r="C6756" s="2" t="inlineStr"/>
      <c r="D6756" s="2" t="inlineStr"/>
      <c r="E6756" s="22" t="inlineStr">
        <is>
          <r>
            <t xml:space="preserve">TOTAL Equipamento:</t>
          </r>
        </is>
      </c>
      <c r="F6756" s="22" t="inlineStr"/>
      <c r="G6756" s="23" t="n">
        <f>SUM(G6755:G6755)</f>
        <v>7995.37</v>
      </c>
    </row>
    <row r="6757" customHeight="1" ht="15">
      <c r="A6757" s="16" t="inlineStr">
        <is>
          <r>
            <t xml:space="preserve">Material</t>
          </r>
        </is>
      </c>
      <c r="B6757" s="16" t="inlineStr"/>
      <c r="C6757" s="17" t="inlineStr">
        <is>
          <r>
            <t xml:space="preserve">FONTE</t>
          </r>
        </is>
      </c>
      <c r="D6757" s="17" t="inlineStr">
        <is>
          <r>
            <t xml:space="preserve">UNID</t>
          </r>
        </is>
      </c>
      <c r="E6757" s="17" t="inlineStr">
        <is>
          <r>
            <t xml:space="preserve">COEFICIENTE</t>
          </r>
        </is>
      </c>
      <c r="F6757" s="17" t="inlineStr">
        <is>
          <r>
            <t xml:space="preserve">PREÇO UNITÁRIO</t>
          </r>
        </is>
      </c>
      <c r="G6757" s="17" t="inlineStr">
        <is>
          <r>
            <t xml:space="preserve">TOTAL</t>
          </r>
        </is>
      </c>
    </row>
    <row r="6758" customHeight="1" ht="29">
      <c r="A6758" s="18" t="inlineStr">
        <is>
          <r>
            <t xml:space="preserve">P.08.000.090853</t>
          </r>
        </is>
      </c>
      <c r="B6758" s="19" t="inlineStr">
        <is>
          <r>
            <t xml:space="preserve">Cabo cobre flexível ´PP´ de 4x2,5mm², classe 5 de encordoamento, isolamento 450/750V - isolação PVC 70°C</t>
          </r>
        </is>
      </c>
      <c r="C6758" s="18" t="inlineStr">
        <is>
          <r>
            <t xml:space="preserve">SP Obras</t>
          </r>
        </is>
      </c>
      <c r="D6758" s="18" t="inlineStr">
        <is>
          <r>
            <t xml:space="preserve">M</t>
          </r>
        </is>
      </c>
      <c r="E6758" s="20" t="n">
        <v>3.4</v>
      </c>
      <c r="F6758" s="21" t="n">
        <v>10.81</v>
      </c>
      <c r="G6758" s="21" t="n">
        <f>ROUND(ROUND(E6758,4)*F6758,2)</f>
        <v>36.75</v>
      </c>
    </row>
    <row r="6759" customHeight="1" ht="29">
      <c r="A6759" s="18" t="inlineStr">
        <is>
          <r>
            <t xml:space="preserve">F.12.000.028075</t>
          </r>
        </is>
      </c>
      <c r="B6759" s="19" t="inlineStr">
        <is>
          <r>
            <t xml:space="preserve">Cola de contato para espuma elastomérica, isolamento térmico (uso adesivo industrial), ref. Armaflex 520 ou equivalente</t>
          </r>
        </is>
      </c>
      <c r="C6759" s="18" t="inlineStr">
        <is>
          <r>
            <t xml:space="preserve">SP Obras</t>
          </r>
        </is>
      </c>
      <c r="D6759" s="18" t="inlineStr">
        <is>
          <r>
            <t xml:space="preserve">L</t>
          </r>
        </is>
      </c>
      <c r="E6759" s="20" t="n">
        <v>0.12</v>
      </c>
      <c r="F6759" s="21" t="n">
        <v>149.4</v>
      </c>
      <c r="G6759" s="21" t="n">
        <f>ROUND(ROUND(E6759,4)*F6759,2)</f>
        <v>17.93</v>
      </c>
    </row>
    <row r="6760" customHeight="1" ht="29">
      <c r="A6760" s="18" t="inlineStr">
        <is>
          <r>
            <t xml:space="preserve">F.03.000.024550</t>
          </r>
        </is>
      </c>
      <c r="B6760" s="19" t="inlineStr">
        <is>
          <r>
            <t xml:space="preserve">Isolamento térmico em espuma elastomérica, espessura de 19 a 26 mm, para tubulação de água quente e refrigeração, diâmetro de 3/8" (cobre) e 1/8" (ferro)</t>
          </r>
        </is>
      </c>
      <c r="C6760" s="18" t="inlineStr">
        <is>
          <r>
            <t xml:space="preserve">SP Obras</t>
          </r>
        </is>
      </c>
      <c r="D6760" s="18" t="inlineStr">
        <is>
          <r>
            <t xml:space="preserve">M</t>
          </r>
        </is>
      </c>
      <c r="E6760" s="20" t="n">
        <v>3.06</v>
      </c>
      <c r="F6760" s="21" t="n">
        <v>13.81</v>
      </c>
      <c r="G6760" s="21" t="n">
        <f>ROUND(ROUND(E6760,4)*F6760,2)</f>
        <v>42.26</v>
      </c>
    </row>
    <row r="6761" customHeight="1" ht="29">
      <c r="A6761" s="18" t="inlineStr">
        <is>
          <r>
            <t xml:space="preserve">H.13.000.069502</t>
          </r>
        </is>
      </c>
      <c r="B6761" s="19" t="inlineStr">
        <is>
          <r>
            <t xml:space="preserve">Pasta para soldar</t>
          </r>
        </is>
      </c>
      <c r="C6761" s="18" t="inlineStr">
        <is>
          <r>
            <t xml:space="preserve">SP Obras</t>
          </r>
        </is>
      </c>
      <c r="D6761" s="18" t="inlineStr">
        <is>
          <r>
            <t xml:space="preserve">KG</t>
          </r>
        </is>
      </c>
      <c r="E6761" s="20" t="n">
        <v>0.0018</v>
      </c>
      <c r="F6761" s="21" t="n">
        <v>74.49</v>
      </c>
      <c r="G6761" s="21" t="n">
        <f>ROUND(ROUND(E6761,4)*F6761,2)</f>
        <v>0.13</v>
      </c>
    </row>
    <row r="6762" customHeight="1" ht="29">
      <c r="A6762" s="18" t="inlineStr">
        <is>
          <r>
            <t xml:space="preserve">H.13.000.069501</t>
          </r>
        </is>
      </c>
      <c r="B6762" s="19" t="inlineStr">
        <is>
          <r>
            <t xml:space="preserve">Solda 50/50</t>
          </r>
        </is>
      </c>
      <c r="C6762" s="18" t="inlineStr">
        <is>
          <r>
            <t xml:space="preserve">SP Obras</t>
          </r>
        </is>
      </c>
      <c r="D6762" s="18" t="inlineStr">
        <is>
          <r>
            <t xml:space="preserve">KG</t>
          </r>
        </is>
      </c>
      <c r="E6762" s="20" t="n">
        <v>0.0012</v>
      </c>
      <c r="F6762" s="21" t="n">
        <v>229.75</v>
      </c>
      <c r="G6762" s="21" t="n">
        <f>ROUND(ROUND(E6762,4)*F6762,2)</f>
        <v>0.28</v>
      </c>
    </row>
    <row r="6763" customHeight="1" ht="29">
      <c r="A6763" s="18" t="inlineStr">
        <is>
          <r>
            <t xml:space="preserve">O.08.000.063004</t>
          </r>
        </is>
      </c>
      <c r="B6763" s="19" t="inlineStr">
        <is>
          <r>
            <t xml:space="preserve">Tubo de cobre flexível para sistema de ar condicionado, espessura 1/32" - diâmetro 3/8" (0,200 kg/m)</t>
          </r>
        </is>
      </c>
      <c r="C6763" s="18" t="inlineStr">
        <is>
          <r>
            <t xml:space="preserve">SP Obras</t>
          </r>
        </is>
      </c>
      <c r="D6763" s="18" t="inlineStr">
        <is>
          <r>
            <t xml:space="preserve">M</t>
          </r>
        </is>
      </c>
      <c r="E6763" s="20" t="n">
        <v>3.3</v>
      </c>
      <c r="F6763" s="21" t="n">
        <v>19.45</v>
      </c>
      <c r="G6763" s="21" t="n">
        <f>ROUND(ROUND(E6763,4)*F6763,2)</f>
        <v>64.19</v>
      </c>
    </row>
    <row r="6764" customHeight="1" ht="29">
      <c r="A6764" s="18" t="inlineStr">
        <is>
          <r>
            <t xml:space="preserve">O.08.000.063006</t>
          </r>
        </is>
      </c>
      <c r="B6764" s="19" t="inlineStr">
        <is>
          <r>
            <t xml:space="preserve">Tubo de cobre flexível para sistema de ar condicionado, espessura 1/32" - diâmetro 5/8" (0,346 kg/m)</t>
          </r>
        </is>
      </c>
      <c r="C6764" s="18" t="inlineStr">
        <is>
          <r>
            <t xml:space="preserve">SP Obras</t>
          </r>
        </is>
      </c>
      <c r="D6764" s="18" t="inlineStr">
        <is>
          <r>
            <t xml:space="preserve">M</t>
          </r>
        </is>
      </c>
      <c r="E6764" s="20" t="n">
        <v>3.3</v>
      </c>
      <c r="F6764" s="21" t="n">
        <v>33.7</v>
      </c>
      <c r="G6764" s="21" t="n">
        <f>ROUND(ROUND(E6764,4)*F6764,2)</f>
        <v>111.21</v>
      </c>
    </row>
    <row r="6765" customHeight="1" ht="15">
      <c r="A6765" s="2" t="inlineStr"/>
      <c r="B6765" s="2" t="inlineStr"/>
      <c r="C6765" s="2" t="inlineStr"/>
      <c r="D6765" s="2" t="inlineStr"/>
      <c r="E6765" s="22" t="inlineStr">
        <is>
          <r>
            <t xml:space="preserve">TOTAL Material:</t>
          </r>
        </is>
      </c>
      <c r="F6765" s="22" t="inlineStr"/>
      <c r="G6765" s="23" t="n">
        <f>SUM(G6758:G6764)</f>
        <v>272.75</v>
      </c>
    </row>
    <row r="6766" customHeight="1" ht="15">
      <c r="A6766" s="16" t="inlineStr">
        <is>
          <r>
            <t xml:space="preserve">Mão de Obra</t>
          </r>
        </is>
      </c>
      <c r="B6766" s="16" t="inlineStr"/>
      <c r="C6766" s="17" t="inlineStr">
        <is>
          <r>
            <t xml:space="preserve">FONTE</t>
          </r>
        </is>
      </c>
      <c r="D6766" s="17" t="inlineStr">
        <is>
          <r>
            <t xml:space="preserve">UNID</t>
          </r>
        </is>
      </c>
      <c r="E6766" s="17" t="inlineStr">
        <is>
          <r>
            <t xml:space="preserve">COEFICIENTE</t>
          </r>
        </is>
      </c>
      <c r="F6766" s="17" t="inlineStr">
        <is>
          <r>
            <t xml:space="preserve">PREÇO UNITÁRIO</t>
          </r>
        </is>
      </c>
      <c r="G6766" s="17" t="inlineStr">
        <is>
          <r>
            <t xml:space="preserve">TOTAL</t>
          </r>
        </is>
      </c>
    </row>
    <row r="6767" customHeight="1" ht="29">
      <c r="A6767" s="18" t="inlineStr">
        <is>
          <r>
            <t xml:space="preserve">B.01.000.010119</t>
          </r>
        </is>
      </c>
      <c r="B6767" s="19" t="inlineStr">
        <is>
          <r>
            <t xml:space="preserve">Ajudante de encanador</t>
          </r>
        </is>
      </c>
      <c r="C6767" s="18" t="inlineStr">
        <is>
          <r>
            <t xml:space="preserve">SP Obras</t>
          </r>
        </is>
      </c>
      <c r="D6767" s="18" t="inlineStr">
        <is>
          <r>
            <t xml:space="preserve">H</t>
          </r>
        </is>
      </c>
      <c r="E6767" s="20" t="n">
        <v>2.88</v>
      </c>
      <c r="F6767" s="21" t="n">
        <v>20.4363</v>
      </c>
      <c r="G6767" s="21" t="n">
        <f>ROUND(ROUND(E6767,4)*F6767,2)</f>
        <v>58.86</v>
      </c>
    </row>
    <row r="6768" customHeight="1" ht="29">
      <c r="A6768" s="18" t="inlineStr">
        <is>
          <r>
            <t xml:space="preserve">B.01.000.010116</t>
          </r>
        </is>
      </c>
      <c r="B6768" s="19" t="inlineStr">
        <is>
          <r>
            <t xml:space="preserve">Ajudante eletricista</t>
          </r>
        </is>
      </c>
      <c r="C6768" s="18" t="inlineStr">
        <is>
          <r>
            <t xml:space="preserve">SP Obras</t>
          </r>
        </is>
      </c>
      <c r="D6768" s="18" t="inlineStr">
        <is>
          <r>
            <t xml:space="preserve">H</t>
          </r>
        </is>
      </c>
      <c r="E6768" s="20" t="n">
        <v>2.0</v>
      </c>
      <c r="F6768" s="21" t="n">
        <v>20.4363</v>
      </c>
      <c r="G6768" s="21" t="n">
        <f>ROUND(ROUND(E6768,4)*F6768,2)</f>
        <v>40.87</v>
      </c>
    </row>
    <row r="6769" customHeight="1" ht="29">
      <c r="A6769" s="18" t="inlineStr">
        <is>
          <r>
            <t xml:space="preserve">B.01.000.010115</t>
          </r>
        </is>
      </c>
      <c r="B6769" s="19" t="inlineStr">
        <is>
          <r>
            <t xml:space="preserve">Eletricista</t>
          </r>
        </is>
      </c>
      <c r="C6769" s="18" t="inlineStr">
        <is>
          <r>
            <t xml:space="preserve">SP Obras</t>
          </r>
        </is>
      </c>
      <c r="D6769" s="18" t="inlineStr">
        <is>
          <r>
            <t xml:space="preserve">H</t>
          </r>
        </is>
      </c>
      <c r="E6769" s="20" t="n">
        <v>2.0</v>
      </c>
      <c r="F6769" s="21" t="n">
        <v>29.8021</v>
      </c>
      <c r="G6769" s="21" t="n">
        <f>ROUND(ROUND(E6769,4)*F6769,2)</f>
        <v>59.6</v>
      </c>
    </row>
    <row r="6770" customHeight="1" ht="29">
      <c r="A6770" s="18" t="inlineStr">
        <is>
          <r>
            <t xml:space="preserve">B.01.000.010117</t>
          </r>
        </is>
      </c>
      <c r="B6770" s="19" t="inlineStr">
        <is>
          <r>
            <t xml:space="preserve">Eletrotécnico montador</t>
          </r>
        </is>
      </c>
      <c r="C6770" s="18" t="inlineStr">
        <is>
          <r>
            <t xml:space="preserve">SP Obras</t>
          </r>
        </is>
      </c>
      <c r="D6770" s="18" t="inlineStr">
        <is>
          <r>
            <t xml:space="preserve">H</t>
          </r>
        </is>
      </c>
      <c r="E6770" s="20" t="n">
        <v>2.5</v>
      </c>
      <c r="F6770" s="21" t="n">
        <v>65.0265</v>
      </c>
      <c r="G6770" s="21" t="n">
        <f>ROUND(ROUND(E6770,4)*F6770,2)</f>
        <v>162.57</v>
      </c>
    </row>
    <row r="6771" customHeight="1" ht="29">
      <c r="A6771" s="18" t="inlineStr">
        <is>
          <r>
            <t xml:space="preserve">B.01.000.010118</t>
          </r>
        </is>
      </c>
      <c r="B6771" s="19" t="inlineStr">
        <is>
          <r>
            <t xml:space="preserve">Encanador</t>
          </r>
        </is>
      </c>
      <c r="C6771" s="18" t="inlineStr">
        <is>
          <r>
            <t xml:space="preserve">SP Obras</t>
          </r>
        </is>
      </c>
      <c r="D6771" s="18" t="inlineStr">
        <is>
          <r>
            <t xml:space="preserve">H</t>
          </r>
        </is>
      </c>
      <c r="E6771" s="20" t="n">
        <v>2.88</v>
      </c>
      <c r="F6771" s="21" t="n">
        <v>29.8021</v>
      </c>
      <c r="G6771" s="21" t="n">
        <f>ROUND(ROUND(E6771,4)*F6771,2)</f>
        <v>85.83</v>
      </c>
    </row>
    <row r="6772" customHeight="1" ht="15">
      <c r="A6772" s="2" t="inlineStr"/>
      <c r="B6772" s="2" t="inlineStr"/>
      <c r="C6772" s="2" t="inlineStr"/>
      <c r="D6772" s="2" t="inlineStr"/>
      <c r="E6772" s="22" t="inlineStr">
        <is>
          <r>
            <t xml:space="preserve">TOTAL Mão de Obra:</t>
          </r>
        </is>
      </c>
      <c r="F6772" s="22" t="inlineStr"/>
      <c r="G6772" s="23" t="n">
        <f>SUM(G6767:G6771)</f>
        <v>407.73</v>
      </c>
    </row>
    <row r="6773" customHeight="1" ht="15">
      <c r="A6773" s="16" t="inlineStr">
        <is>
          <r>
            <t xml:space="preserve">Serviço</t>
          </r>
        </is>
      </c>
      <c r="B6773" s="16" t="inlineStr"/>
      <c r="C6773" s="17" t="inlineStr">
        <is>
          <r>
            <t xml:space="preserve">FONTE</t>
          </r>
        </is>
      </c>
      <c r="D6773" s="17" t="inlineStr">
        <is>
          <r>
            <t xml:space="preserve">UNID</t>
          </r>
        </is>
      </c>
      <c r="E6773" s="17" t="inlineStr">
        <is>
          <r>
            <t xml:space="preserve">COEFICIENTE</t>
          </r>
        </is>
      </c>
      <c r="F6773" s="17" t="inlineStr">
        <is>
          <r>
            <t xml:space="preserve">PREÇO UNITÁRIO</t>
          </r>
        </is>
      </c>
      <c r="G6773" s="17" t="inlineStr">
        <is>
          <r>
            <t xml:space="preserve">TOTAL</t>
          </r>
        </is>
      </c>
    </row>
    <row r="6774" customHeight="1" ht="29">
      <c r="A6774" s="18" t="inlineStr">
        <is>
          <r>
            <t xml:space="preserve">F.03.000.024535</t>
          </r>
        </is>
      </c>
      <c r="B6774" s="19" t="inlineStr">
        <is>
          <r>
            <t xml:space="preserve">Isolamento térmico em espuma elastomérica, espessura de 9 a 12 mm, para tubulação água quente e refrigeração, diâmetro de 5/8´ (cobre) ou 1/4´ (ferro)</t>
          </r>
        </is>
      </c>
      <c r="C6774" s="18" t="inlineStr">
        <is>
          <r>
            <t xml:space="preserve">SP Obras</t>
          </r>
        </is>
      </c>
      <c r="D6774" s="18" t="inlineStr">
        <is>
          <r>
            <t xml:space="preserve">M</t>
          </r>
        </is>
      </c>
      <c r="E6774" s="20" t="n">
        <v>3.06</v>
      </c>
      <c r="F6774" s="21" t="n">
        <v>5.53</v>
      </c>
      <c r="G6774" s="21" t="n">
        <f>ROUND(ROUND(E6774,4)*F6774,2)</f>
        <v>16.92</v>
      </c>
    </row>
    <row r="6775" customHeight="1" ht="15">
      <c r="A6775" s="2" t="inlineStr"/>
      <c r="B6775" s="2" t="inlineStr"/>
      <c r="C6775" s="2" t="inlineStr"/>
      <c r="D6775" s="2" t="inlineStr"/>
      <c r="E6775" s="22" t="inlineStr">
        <is>
          <r>
            <t xml:space="preserve">TOTAL Serviço:</t>
          </r>
        </is>
      </c>
      <c r="F6775" s="22" t="inlineStr"/>
      <c r="G6775" s="23" t="n">
        <f>SUM(G6774:G6774)</f>
        <v>16.92</v>
      </c>
    </row>
    <row r="6776" customHeight="1" ht="15">
      <c r="A6776" s="2" t="inlineStr"/>
      <c r="B6776" s="2" t="inlineStr"/>
      <c r="C6776" s="2" t="inlineStr"/>
      <c r="D6776" s="2" t="inlineStr"/>
      <c r="E6776" s="24" t="inlineStr">
        <is>
          <r>
            <t xml:space="preserve">VALOR:</t>
          </r>
        </is>
      </c>
      <c r="F6776" s="24" t="inlineStr"/>
      <c r="G6776" s="25" t="n">
        <f>ROUND(SUM(G6756,G6765,G6772,G6775),2)</f>
        <v>8692.79</v>
      </c>
    </row>
    <row r="6777" customHeight="1" ht="10">
      <c r="A6777" s="2" t="inlineStr"/>
      <c r="B6777" s="2" t="inlineStr"/>
      <c r="C6777" s="2" t="inlineStr"/>
      <c r="D6777" s="2" t="inlineStr"/>
      <c r="E6777" s="14" t="inlineStr"/>
      <c r="F6777" s="14" t="inlineStr"/>
      <c r="G6777" s="14" t="inlineStr"/>
    </row>
    <row r="6778" customHeight="1" ht="20">
      <c r="A6778" s="15" t="inlineStr">
        <is>
          <r>
            <t xml:space="preserve">6.1.48. ​43.07.360​ Ar condicionado a frio, tipo split parede com capacidade de 30.000 BTU/h​ (CJ)</t>
          </r>
        </is>
      </c>
      <c r="B6778" s="15" t="inlineStr"/>
      <c r="C6778" s="15" t="inlineStr"/>
      <c r="D6778" s="15" t="inlineStr"/>
      <c r="E6778" s="15" t="inlineStr"/>
      <c r="F6778" s="15" t="inlineStr"/>
      <c r="G6778" s="15" t="inlineStr"/>
    </row>
    <row r="6779" customHeight="1" ht="15">
      <c r="A6779" s="16" t="inlineStr">
        <is>
          <r>
            <t xml:space="preserve">Material</t>
          </r>
        </is>
      </c>
      <c r="B6779" s="16" t="inlineStr"/>
      <c r="C6779" s="17" t="inlineStr">
        <is>
          <r>
            <t xml:space="preserve">FONTE</t>
          </r>
        </is>
      </c>
      <c r="D6779" s="17" t="inlineStr">
        <is>
          <r>
            <t xml:space="preserve">UNID</t>
          </r>
        </is>
      </c>
      <c r="E6779" s="17" t="inlineStr">
        <is>
          <r>
            <t xml:space="preserve">COEFICIENTE</t>
          </r>
        </is>
      </c>
      <c r="F6779" s="17" t="inlineStr">
        <is>
          <r>
            <t xml:space="preserve">PREÇO UNITÁRIO</t>
          </r>
        </is>
      </c>
      <c r="G6779" s="17" t="inlineStr">
        <is>
          <r>
            <t xml:space="preserve">TOTAL</t>
          </r>
        </is>
      </c>
    </row>
    <row r="6780" customHeight="1" ht="29">
      <c r="A6780" s="18" t="inlineStr">
        <is>
          <r>
            <t xml:space="preserve">Q.01.000.091400</t>
          </r>
        </is>
      </c>
      <c r="B6780" s="19" t="inlineStr">
        <is>
          <r>
            <t xml:space="preserve">Ar condicionado a frio, tipo split parede, capacidade de 30.000 BTU/h, com controle remoto, ref. Samsung, Carrier, LG, Consul ou equivalente</t>
          </r>
        </is>
      </c>
      <c r="C6780" s="18" t="inlineStr">
        <is>
          <r>
            <t xml:space="preserve">SP Obras</t>
          </r>
        </is>
      </c>
      <c r="D6780" s="18" t="inlineStr">
        <is>
          <r>
            <t xml:space="preserve">CJ</t>
          </r>
        </is>
      </c>
      <c r="E6780" s="20" t="n">
        <v>1.2</v>
      </c>
      <c r="F6780" s="21" t="n">
        <v>6938.27</v>
      </c>
      <c r="G6780" s="21" t="n">
        <f>ROUND(ROUND(E6780,4)*F6780,2)</f>
        <v>8325.92</v>
      </c>
    </row>
    <row r="6781" customHeight="1" ht="29">
      <c r="A6781" s="18" t="inlineStr">
        <is>
          <r>
            <t xml:space="preserve">P.08.000.090853</t>
          </r>
        </is>
      </c>
      <c r="B6781" s="19" t="inlineStr">
        <is>
          <r>
            <t xml:space="preserve">Cabo cobre flexível ´PP´ de 4x2,5mm², classe 5 de encordoamento, isolamento 450/750V - isolação PVC 70°C</t>
          </r>
        </is>
      </c>
      <c r="C6781" s="18" t="inlineStr">
        <is>
          <r>
            <t xml:space="preserve">SP Obras</t>
          </r>
        </is>
      </c>
      <c r="D6781" s="18" t="inlineStr">
        <is>
          <r>
            <t xml:space="preserve">M</t>
          </r>
        </is>
      </c>
      <c r="E6781" s="20" t="n">
        <v>3.4</v>
      </c>
      <c r="F6781" s="21" t="n">
        <v>10.81</v>
      </c>
      <c r="G6781" s="21" t="n">
        <f>ROUND(ROUND(E6781,4)*F6781,2)</f>
        <v>36.75</v>
      </c>
    </row>
    <row r="6782" customHeight="1" ht="29">
      <c r="A6782" s="18" t="inlineStr">
        <is>
          <r>
            <t xml:space="preserve">F.12.000.028075</t>
          </r>
        </is>
      </c>
      <c r="B6782" s="19" t="inlineStr">
        <is>
          <r>
            <t xml:space="preserve">Cola de contato para espuma elastomérica, isolamento térmico (uso adesivo industrial), ref. Armaflex 520 ou equivalente</t>
          </r>
        </is>
      </c>
      <c r="C6782" s="18" t="inlineStr">
        <is>
          <r>
            <t xml:space="preserve">SP Obras</t>
          </r>
        </is>
      </c>
      <c r="D6782" s="18" t="inlineStr">
        <is>
          <r>
            <t xml:space="preserve">L</t>
          </r>
        </is>
      </c>
      <c r="E6782" s="20" t="n">
        <v>0.12</v>
      </c>
      <c r="F6782" s="21" t="n">
        <v>149.4</v>
      </c>
      <c r="G6782" s="21" t="n">
        <f>ROUND(ROUND(E6782,4)*F6782,2)</f>
        <v>17.93</v>
      </c>
    </row>
    <row r="6783" customHeight="1" ht="29">
      <c r="A6783" s="18" t="inlineStr">
        <is>
          <r>
            <t xml:space="preserve">F.03.000.024550</t>
          </r>
        </is>
      </c>
      <c r="B6783" s="19" t="inlineStr">
        <is>
          <r>
            <t xml:space="preserve">Isolamento térmico em espuma elastomérica, espessura de 19 a 26 mm, para tubulação de água quente e refrigeração, diâmetro de 3/8" (cobre) e 1/8" (ferro)</t>
          </r>
        </is>
      </c>
      <c r="C6783" s="18" t="inlineStr">
        <is>
          <r>
            <t xml:space="preserve">SP Obras</t>
          </r>
        </is>
      </c>
      <c r="D6783" s="18" t="inlineStr">
        <is>
          <r>
            <t xml:space="preserve">M</t>
          </r>
        </is>
      </c>
      <c r="E6783" s="20" t="n">
        <v>3.06</v>
      </c>
      <c r="F6783" s="21" t="n">
        <v>13.81</v>
      </c>
      <c r="G6783" s="21" t="n">
        <f>ROUND(ROUND(E6783,4)*F6783,2)</f>
        <v>42.26</v>
      </c>
    </row>
    <row r="6784" customHeight="1" ht="29">
      <c r="A6784" s="18" t="inlineStr">
        <is>
          <r>
            <t xml:space="preserve">H.13.000.069502</t>
          </r>
        </is>
      </c>
      <c r="B6784" s="19" t="inlineStr">
        <is>
          <r>
            <t xml:space="preserve">Pasta para soldar</t>
          </r>
        </is>
      </c>
      <c r="C6784" s="18" t="inlineStr">
        <is>
          <r>
            <t xml:space="preserve">SP Obras</t>
          </r>
        </is>
      </c>
      <c r="D6784" s="18" t="inlineStr">
        <is>
          <r>
            <t xml:space="preserve">KG</t>
          </r>
        </is>
      </c>
      <c r="E6784" s="20" t="n">
        <v>0.0018</v>
      </c>
      <c r="F6784" s="21" t="n">
        <v>74.49</v>
      </c>
      <c r="G6784" s="21" t="n">
        <f>ROUND(ROUND(E6784,4)*F6784,2)</f>
        <v>0.13</v>
      </c>
    </row>
    <row r="6785" customHeight="1" ht="29">
      <c r="A6785" s="18" t="inlineStr">
        <is>
          <r>
            <t xml:space="preserve">H.13.000.069501</t>
          </r>
        </is>
      </c>
      <c r="B6785" s="19" t="inlineStr">
        <is>
          <r>
            <t xml:space="preserve">Solda 50/50</t>
          </r>
        </is>
      </c>
      <c r="C6785" s="18" t="inlineStr">
        <is>
          <r>
            <t xml:space="preserve">SP Obras</t>
          </r>
        </is>
      </c>
      <c r="D6785" s="18" t="inlineStr">
        <is>
          <r>
            <t xml:space="preserve">KG</t>
          </r>
        </is>
      </c>
      <c r="E6785" s="20" t="n">
        <v>0.0012</v>
      </c>
      <c r="F6785" s="21" t="n">
        <v>229.75</v>
      </c>
      <c r="G6785" s="21" t="n">
        <f>ROUND(ROUND(E6785,4)*F6785,2)</f>
        <v>0.28</v>
      </c>
    </row>
    <row r="6786" customHeight="1" ht="29">
      <c r="A6786" s="18" t="inlineStr">
        <is>
          <r>
            <t xml:space="preserve">O.08.000.063004</t>
          </r>
        </is>
      </c>
      <c r="B6786" s="19" t="inlineStr">
        <is>
          <r>
            <t xml:space="preserve">Tubo de cobre flexível para sistema de ar condicionado, espessura 1/32" - diâmetro 3/8" (0,200 kg/m)</t>
          </r>
        </is>
      </c>
      <c r="C6786" s="18" t="inlineStr">
        <is>
          <r>
            <t xml:space="preserve">SP Obras</t>
          </r>
        </is>
      </c>
      <c r="D6786" s="18" t="inlineStr">
        <is>
          <r>
            <t xml:space="preserve">M</t>
          </r>
        </is>
      </c>
      <c r="E6786" s="20" t="n">
        <v>3.3</v>
      </c>
      <c r="F6786" s="21" t="n">
        <v>19.45</v>
      </c>
      <c r="G6786" s="21" t="n">
        <f>ROUND(ROUND(E6786,4)*F6786,2)</f>
        <v>64.19</v>
      </c>
    </row>
    <row r="6787" customHeight="1" ht="29">
      <c r="A6787" s="18" t="inlineStr">
        <is>
          <r>
            <t xml:space="preserve">O.08.000.063006</t>
          </r>
        </is>
      </c>
      <c r="B6787" s="19" t="inlineStr">
        <is>
          <r>
            <t xml:space="preserve">Tubo de cobre flexível para sistema de ar condicionado, espessura 1/32" - diâmetro 5/8" (0,346 kg/m)</t>
          </r>
        </is>
      </c>
      <c r="C6787" s="18" t="inlineStr">
        <is>
          <r>
            <t xml:space="preserve">SP Obras</t>
          </r>
        </is>
      </c>
      <c r="D6787" s="18" t="inlineStr">
        <is>
          <r>
            <t xml:space="preserve">M</t>
          </r>
        </is>
      </c>
      <c r="E6787" s="20" t="n">
        <v>3.3</v>
      </c>
      <c r="F6787" s="21" t="n">
        <v>33.7</v>
      </c>
      <c r="G6787" s="21" t="n">
        <f>ROUND(ROUND(E6787,4)*F6787,2)</f>
        <v>111.21</v>
      </c>
    </row>
    <row r="6788" customHeight="1" ht="15">
      <c r="A6788" s="2" t="inlineStr"/>
      <c r="B6788" s="2" t="inlineStr"/>
      <c r="C6788" s="2" t="inlineStr"/>
      <c r="D6788" s="2" t="inlineStr"/>
      <c r="E6788" s="22" t="inlineStr">
        <is>
          <r>
            <t xml:space="preserve">TOTAL Material:</t>
          </r>
        </is>
      </c>
      <c r="F6788" s="22" t="inlineStr"/>
      <c r="G6788" s="23" t="n">
        <f>SUM(G6780:G6787)</f>
        <v>8598.67</v>
      </c>
    </row>
    <row r="6789" customHeight="1" ht="15">
      <c r="A6789" s="16" t="inlineStr">
        <is>
          <r>
            <t xml:space="preserve">Mão de Obra</t>
          </r>
        </is>
      </c>
      <c r="B6789" s="16" t="inlineStr"/>
      <c r="C6789" s="17" t="inlineStr">
        <is>
          <r>
            <t xml:space="preserve">FONTE</t>
          </r>
        </is>
      </c>
      <c r="D6789" s="17" t="inlineStr">
        <is>
          <r>
            <t xml:space="preserve">UNID</t>
          </r>
        </is>
      </c>
      <c r="E6789" s="17" t="inlineStr">
        <is>
          <r>
            <t xml:space="preserve">COEFICIENTE</t>
          </r>
        </is>
      </c>
      <c r="F6789" s="17" t="inlineStr">
        <is>
          <r>
            <t xml:space="preserve">PREÇO UNITÁRIO</t>
          </r>
        </is>
      </c>
      <c r="G6789" s="17" t="inlineStr">
        <is>
          <r>
            <t xml:space="preserve">TOTAL</t>
          </r>
        </is>
      </c>
    </row>
    <row r="6790" customHeight="1" ht="29">
      <c r="A6790" s="18" t="inlineStr">
        <is>
          <r>
            <t xml:space="preserve">B.01.000.010119</t>
          </r>
        </is>
      </c>
      <c r="B6790" s="19" t="inlineStr">
        <is>
          <r>
            <t xml:space="preserve">Ajudante de encanador</t>
          </r>
        </is>
      </c>
      <c r="C6790" s="18" t="inlineStr">
        <is>
          <r>
            <t xml:space="preserve">SP Obras</t>
          </r>
        </is>
      </c>
      <c r="D6790" s="18" t="inlineStr">
        <is>
          <r>
            <t xml:space="preserve">H</t>
          </r>
        </is>
      </c>
      <c r="E6790" s="20" t="n">
        <v>2.88</v>
      </c>
      <c r="F6790" s="21" t="n">
        <v>20.4363</v>
      </c>
      <c r="G6790" s="21" t="n">
        <f>ROUND(ROUND(E6790,4)*F6790,2)</f>
        <v>58.86</v>
      </c>
    </row>
    <row r="6791" customHeight="1" ht="29">
      <c r="A6791" s="18" t="inlineStr">
        <is>
          <r>
            <t xml:space="preserve">B.01.000.010116</t>
          </r>
        </is>
      </c>
      <c r="B6791" s="19" t="inlineStr">
        <is>
          <r>
            <t xml:space="preserve">Ajudante eletricista</t>
          </r>
        </is>
      </c>
      <c r="C6791" s="18" t="inlineStr">
        <is>
          <r>
            <t xml:space="preserve">SP Obras</t>
          </r>
        </is>
      </c>
      <c r="D6791" s="18" t="inlineStr">
        <is>
          <r>
            <t xml:space="preserve">H</t>
          </r>
        </is>
      </c>
      <c r="E6791" s="20" t="n">
        <v>2.0</v>
      </c>
      <c r="F6791" s="21" t="n">
        <v>20.4363</v>
      </c>
      <c r="G6791" s="21" t="n">
        <f>ROUND(ROUND(E6791,4)*F6791,2)</f>
        <v>40.87</v>
      </c>
    </row>
    <row r="6792" customHeight="1" ht="29">
      <c r="A6792" s="18" t="inlineStr">
        <is>
          <r>
            <t xml:space="preserve">B.01.000.010115</t>
          </r>
        </is>
      </c>
      <c r="B6792" s="19" t="inlineStr">
        <is>
          <r>
            <t xml:space="preserve">Eletricista</t>
          </r>
        </is>
      </c>
      <c r="C6792" s="18" t="inlineStr">
        <is>
          <r>
            <t xml:space="preserve">SP Obras</t>
          </r>
        </is>
      </c>
      <c r="D6792" s="18" t="inlineStr">
        <is>
          <r>
            <t xml:space="preserve">H</t>
          </r>
        </is>
      </c>
      <c r="E6792" s="20" t="n">
        <v>2.0</v>
      </c>
      <c r="F6792" s="21" t="n">
        <v>29.8021</v>
      </c>
      <c r="G6792" s="21" t="n">
        <f>ROUND(ROUND(E6792,4)*F6792,2)</f>
        <v>59.6</v>
      </c>
    </row>
    <row r="6793" customHeight="1" ht="29">
      <c r="A6793" s="18" t="inlineStr">
        <is>
          <r>
            <t xml:space="preserve">B.01.000.010117</t>
          </r>
        </is>
      </c>
      <c r="B6793" s="19" t="inlineStr">
        <is>
          <r>
            <t xml:space="preserve">Eletrotécnico montador</t>
          </r>
        </is>
      </c>
      <c r="C6793" s="18" t="inlineStr">
        <is>
          <r>
            <t xml:space="preserve">SP Obras</t>
          </r>
        </is>
      </c>
      <c r="D6793" s="18" t="inlineStr">
        <is>
          <r>
            <t xml:space="preserve">H</t>
          </r>
        </is>
      </c>
      <c r="E6793" s="20" t="n">
        <v>2.5</v>
      </c>
      <c r="F6793" s="21" t="n">
        <v>65.0265</v>
      </c>
      <c r="G6793" s="21" t="n">
        <f>ROUND(ROUND(E6793,4)*F6793,2)</f>
        <v>162.57</v>
      </c>
    </row>
    <row r="6794" customHeight="1" ht="29">
      <c r="A6794" s="18" t="inlineStr">
        <is>
          <r>
            <t xml:space="preserve">B.01.000.010118</t>
          </r>
        </is>
      </c>
      <c r="B6794" s="19" t="inlineStr">
        <is>
          <r>
            <t xml:space="preserve">Encanador</t>
          </r>
        </is>
      </c>
      <c r="C6794" s="18" t="inlineStr">
        <is>
          <r>
            <t xml:space="preserve">SP Obras</t>
          </r>
        </is>
      </c>
      <c r="D6794" s="18" t="inlineStr">
        <is>
          <r>
            <t xml:space="preserve">H</t>
          </r>
        </is>
      </c>
      <c r="E6794" s="20" t="n">
        <v>2.88</v>
      </c>
      <c r="F6794" s="21" t="n">
        <v>29.8021</v>
      </c>
      <c r="G6794" s="21" t="n">
        <f>ROUND(ROUND(E6794,4)*F6794,2)</f>
        <v>85.83</v>
      </c>
    </row>
    <row r="6795" customHeight="1" ht="15">
      <c r="A6795" s="2" t="inlineStr"/>
      <c r="B6795" s="2" t="inlineStr"/>
      <c r="C6795" s="2" t="inlineStr"/>
      <c r="D6795" s="2" t="inlineStr"/>
      <c r="E6795" s="22" t="inlineStr">
        <is>
          <r>
            <t xml:space="preserve">TOTAL Mão de Obra:</t>
          </r>
        </is>
      </c>
      <c r="F6795" s="22" t="inlineStr"/>
      <c r="G6795" s="23" t="n">
        <f>SUM(G6790:G6794)</f>
        <v>407.73</v>
      </c>
    </row>
    <row r="6796" customHeight="1" ht="15">
      <c r="A6796" s="16" t="inlineStr">
        <is>
          <r>
            <t xml:space="preserve">Serviço</t>
          </r>
        </is>
      </c>
      <c r="B6796" s="16" t="inlineStr"/>
      <c r="C6796" s="17" t="inlineStr">
        <is>
          <r>
            <t xml:space="preserve">FONTE</t>
          </r>
        </is>
      </c>
      <c r="D6796" s="17" t="inlineStr">
        <is>
          <r>
            <t xml:space="preserve">UNID</t>
          </r>
        </is>
      </c>
      <c r="E6796" s="17" t="inlineStr">
        <is>
          <r>
            <t xml:space="preserve">COEFICIENTE</t>
          </r>
        </is>
      </c>
      <c r="F6796" s="17" t="inlineStr">
        <is>
          <r>
            <t xml:space="preserve">PREÇO UNITÁRIO</t>
          </r>
        </is>
      </c>
      <c r="G6796" s="17" t="inlineStr">
        <is>
          <r>
            <t xml:space="preserve">TOTAL</t>
          </r>
        </is>
      </c>
    </row>
    <row r="6797" customHeight="1" ht="29">
      <c r="A6797" s="18" t="inlineStr">
        <is>
          <r>
            <t xml:space="preserve">F.03.000.024535</t>
          </r>
        </is>
      </c>
      <c r="B6797" s="19" t="inlineStr">
        <is>
          <r>
            <t xml:space="preserve">Isolamento térmico em espuma elastomérica, espessura de 9 a 12 mm, para tubulação água quente e refrigeração, diâmetro de 5/8´ (cobre) ou 1/4´ (ferro)</t>
          </r>
        </is>
      </c>
      <c r="C6797" s="18" t="inlineStr">
        <is>
          <r>
            <t xml:space="preserve">SP Obras</t>
          </r>
        </is>
      </c>
      <c r="D6797" s="18" t="inlineStr">
        <is>
          <r>
            <t xml:space="preserve">M</t>
          </r>
        </is>
      </c>
      <c r="E6797" s="20" t="n">
        <v>3.06</v>
      </c>
      <c r="F6797" s="21" t="n">
        <v>5.53</v>
      </c>
      <c r="G6797" s="21" t="n">
        <f>ROUND(ROUND(E6797,4)*F6797,2)</f>
        <v>16.92</v>
      </c>
    </row>
    <row r="6798" customHeight="1" ht="15">
      <c r="A6798" s="2" t="inlineStr"/>
      <c r="B6798" s="2" t="inlineStr"/>
      <c r="C6798" s="2" t="inlineStr"/>
      <c r="D6798" s="2" t="inlineStr"/>
      <c r="E6798" s="22" t="inlineStr">
        <is>
          <r>
            <t xml:space="preserve">TOTAL Serviço:</t>
          </r>
        </is>
      </c>
      <c r="F6798" s="22" t="inlineStr"/>
      <c r="G6798" s="23" t="n">
        <f>SUM(G6797:G6797)</f>
        <v>16.92</v>
      </c>
    </row>
    <row r="6799" customHeight="1" ht="15">
      <c r="A6799" s="2" t="inlineStr"/>
      <c r="B6799" s="2" t="inlineStr"/>
      <c r="C6799" s="2" t="inlineStr"/>
      <c r="D6799" s="2" t="inlineStr"/>
      <c r="E6799" s="24" t="inlineStr">
        <is>
          <r>
            <t xml:space="preserve">VALOR:</t>
          </r>
        </is>
      </c>
      <c r="F6799" s="24" t="inlineStr"/>
      <c r="G6799" s="25" t="n">
        <f>ROUND(SUM(G6788,G6795,G6798),2)</f>
        <v>9023.34</v>
      </c>
    </row>
    <row r="6800" customHeight="1" ht="10">
      <c r="A6800" s="2" t="inlineStr"/>
      <c r="B6800" s="2" t="inlineStr"/>
      <c r="C6800" s="2" t="inlineStr"/>
      <c r="D6800" s="2" t="inlineStr"/>
      <c r="E6800" s="14" t="inlineStr"/>
      <c r="F6800" s="14" t="inlineStr"/>
      <c r="G6800" s="14" t="inlineStr"/>
    </row>
    <row r="6801" customHeight="1" ht="20">
      <c r="A6801" s="15" t="inlineStr">
        <is>
          <r>
            <t xml:space="preserve">6.1.49. ​43.20.130​ Caixa de passagem para condicionamento de ar tipo Split, com saída de dreno único na vertical - 39 x 22 x 6 cm​ (UN)</t>
          </r>
        </is>
      </c>
      <c r="B6801" s="15" t="inlineStr"/>
      <c r="C6801" s="15" t="inlineStr"/>
      <c r="D6801" s="15" t="inlineStr"/>
      <c r="E6801" s="15" t="inlineStr"/>
      <c r="F6801" s="15" t="inlineStr"/>
      <c r="G6801" s="15" t="inlineStr"/>
    </row>
    <row r="6802" customHeight="1" ht="15">
      <c r="A6802" s="16" t="inlineStr">
        <is>
          <r>
            <t xml:space="preserve">Material</t>
          </r>
        </is>
      </c>
      <c r="B6802" s="16" t="inlineStr"/>
      <c r="C6802" s="17" t="inlineStr">
        <is>
          <r>
            <t xml:space="preserve">FONTE</t>
          </r>
        </is>
      </c>
      <c r="D6802" s="17" t="inlineStr">
        <is>
          <r>
            <t xml:space="preserve">UNID</t>
          </r>
        </is>
      </c>
      <c r="E6802" s="17" t="inlineStr">
        <is>
          <r>
            <t xml:space="preserve">COEFICIENTE</t>
          </r>
        </is>
      </c>
      <c r="F6802" s="17" t="inlineStr">
        <is>
          <r>
            <t xml:space="preserve">PREÇO UNITÁRIO</t>
          </r>
        </is>
      </c>
      <c r="G6802" s="17" t="inlineStr">
        <is>
          <r>
            <t xml:space="preserve">TOTAL</t>
          </r>
        </is>
      </c>
    </row>
    <row r="6803" customHeight="1" ht="29">
      <c r="A6803" s="18" t="inlineStr">
        <is>
          <r>
            <t xml:space="preserve">P.13.000.045064</t>
          </r>
        </is>
      </c>
      <c r="B6803" s="19" t="inlineStr">
        <is>
          <r>
            <t xml:space="preserve">Caixa de passagem para condicionamento de ar tipo Split de 39 x 22 x 6 cm, com saída de dreno único na vertical, sem tampa, ref. CPP-00-5U, Poloar ou equivalente</t>
          </r>
        </is>
      </c>
      <c r="C6803" s="18" t="inlineStr">
        <is>
          <r>
            <t xml:space="preserve">SP Obras</t>
          </r>
        </is>
      </c>
      <c r="D6803" s="18" t="inlineStr">
        <is>
          <r>
            <t xml:space="preserve">UN</t>
          </r>
        </is>
      </c>
      <c r="E6803" s="20" t="n">
        <v>1.0</v>
      </c>
      <c r="F6803" s="21" t="n">
        <v>29.19</v>
      </c>
      <c r="G6803" s="21" t="n">
        <f>ROUND(ROUND(E6803,4)*F6803,2)</f>
        <v>29.19</v>
      </c>
    </row>
    <row r="6804" customHeight="1" ht="15">
      <c r="A6804" s="2" t="inlineStr"/>
      <c r="B6804" s="2" t="inlineStr"/>
      <c r="C6804" s="2" t="inlineStr"/>
      <c r="D6804" s="2" t="inlineStr"/>
      <c r="E6804" s="22" t="inlineStr">
        <is>
          <r>
            <t xml:space="preserve">TOTAL Material:</t>
          </r>
        </is>
      </c>
      <c r="F6804" s="22" t="inlineStr"/>
      <c r="G6804" s="23" t="n">
        <f>SUM(G6803:G6803)</f>
        <v>29.19</v>
      </c>
    </row>
    <row r="6805" customHeight="1" ht="15">
      <c r="A6805" s="16" t="inlineStr">
        <is>
          <r>
            <t xml:space="preserve">Mão de Obra</t>
          </r>
        </is>
      </c>
      <c r="B6805" s="16" t="inlineStr"/>
      <c r="C6805" s="17" t="inlineStr">
        <is>
          <r>
            <t xml:space="preserve">FONTE</t>
          </r>
        </is>
      </c>
      <c r="D6805" s="17" t="inlineStr">
        <is>
          <r>
            <t xml:space="preserve">UNID</t>
          </r>
        </is>
      </c>
      <c r="E6805" s="17" t="inlineStr">
        <is>
          <r>
            <t xml:space="preserve">COEFICIENTE</t>
          </r>
        </is>
      </c>
      <c r="F6805" s="17" t="inlineStr">
        <is>
          <r>
            <t xml:space="preserve">PREÇO UNITÁRIO</t>
          </r>
        </is>
      </c>
      <c r="G6805" s="17" t="inlineStr">
        <is>
          <r>
            <t xml:space="preserve">TOTAL</t>
          </r>
        </is>
      </c>
    </row>
    <row r="6806" customHeight="1" ht="29">
      <c r="A6806" s="18" t="inlineStr">
        <is>
          <r>
            <t xml:space="preserve">B.01.000.010139</t>
          </r>
        </is>
      </c>
      <c r="B6806" s="19" t="inlineStr">
        <is>
          <r>
            <t xml:space="preserve">Pedreiro</t>
          </r>
        </is>
      </c>
      <c r="C6806" s="18" t="inlineStr">
        <is>
          <r>
            <t xml:space="preserve">SP Obras</t>
          </r>
        </is>
      </c>
      <c r="D6806" s="18" t="inlineStr">
        <is>
          <r>
            <t xml:space="preserve">H</t>
          </r>
        </is>
      </c>
      <c r="E6806" s="20" t="n">
        <v>0.3</v>
      </c>
      <c r="F6806" s="21" t="n">
        <v>24.8727</v>
      </c>
      <c r="G6806" s="21" t="n">
        <f>ROUND(ROUND(E6806,4)*F6806,2)</f>
        <v>7.46</v>
      </c>
    </row>
    <row r="6807" customHeight="1" ht="29">
      <c r="A6807" s="18" t="inlineStr">
        <is>
          <r>
            <t xml:space="preserve">B.01.000.010146</t>
          </r>
        </is>
      </c>
      <c r="B6807" s="19" t="inlineStr">
        <is>
          <r>
            <t xml:space="preserve">Servente</t>
          </r>
        </is>
      </c>
      <c r="C6807" s="18" t="inlineStr">
        <is>
          <r>
            <t xml:space="preserve">SP Obras</t>
          </r>
        </is>
      </c>
      <c r="D6807" s="18" t="inlineStr">
        <is>
          <r>
            <t xml:space="preserve">H</t>
          </r>
        </is>
      </c>
      <c r="E6807" s="20" t="n">
        <v>0.3</v>
      </c>
      <c r="F6807" s="21" t="n">
        <v>20.4363</v>
      </c>
      <c r="G6807" s="21" t="n">
        <f>ROUND(ROUND(E6807,4)*F6807,2)</f>
        <v>6.13</v>
      </c>
    </row>
    <row r="6808" customHeight="1" ht="15">
      <c r="A6808" s="2" t="inlineStr"/>
      <c r="B6808" s="2" t="inlineStr"/>
      <c r="C6808" s="2" t="inlineStr"/>
      <c r="D6808" s="2" t="inlineStr"/>
      <c r="E6808" s="22" t="inlineStr">
        <is>
          <r>
            <t xml:space="preserve">TOTAL Mão de Obra:</t>
          </r>
        </is>
      </c>
      <c r="F6808" s="22" t="inlineStr"/>
      <c r="G6808" s="23" t="n">
        <f>SUM(G6806:G6807)</f>
        <v>13.59</v>
      </c>
    </row>
    <row r="6809" customHeight="1" ht="15">
      <c r="A6809" s="2" t="inlineStr"/>
      <c r="B6809" s="2" t="inlineStr"/>
      <c r="C6809" s="2" t="inlineStr"/>
      <c r="D6809" s="2" t="inlineStr"/>
      <c r="E6809" s="24" t="inlineStr">
        <is>
          <r>
            <t xml:space="preserve">VALOR:</t>
          </r>
        </is>
      </c>
      <c r="F6809" s="24" t="inlineStr"/>
      <c r="G6809" s="25" t="n">
        <f>ROUND(SUM(G6804,G6808),2)</f>
        <v>42.78</v>
      </c>
    </row>
    <row r="6810" customHeight="1" ht="10">
      <c r="A6810" s="2" t="inlineStr"/>
      <c r="B6810" s="2" t="inlineStr"/>
      <c r="C6810" s="2" t="inlineStr"/>
      <c r="D6810" s="2" t="inlineStr"/>
      <c r="E6810" s="14" t="inlineStr"/>
      <c r="F6810" s="14" t="inlineStr"/>
      <c r="G6810" s="14" t="inlineStr"/>
    </row>
    <row r="6811" customHeight="1" ht="20">
      <c r="A6811" s="15" t="inlineStr">
        <is>
          <r>
            <t xml:space="preserve">6.1.50. ​46.01.010​ Tubo de PVC rígido soldável marrom, DN= 20 mm, (1/2´), inclusive conexões​ (M)</t>
          </r>
        </is>
      </c>
      <c r="B6811" s="15" t="inlineStr"/>
      <c r="C6811" s="15" t="inlineStr"/>
      <c r="D6811" s="15" t="inlineStr"/>
      <c r="E6811" s="15" t="inlineStr"/>
      <c r="F6811" s="15" t="inlineStr"/>
      <c r="G6811" s="15" t="inlineStr"/>
    </row>
    <row r="6812" customHeight="1" ht="15">
      <c r="A6812" s="16" t="inlineStr">
        <is>
          <r>
            <t xml:space="preserve">Material</t>
          </r>
        </is>
      </c>
      <c r="B6812" s="16" t="inlineStr"/>
      <c r="C6812" s="17" t="inlineStr">
        <is>
          <r>
            <t xml:space="preserve">FONTE</t>
          </r>
        </is>
      </c>
      <c r="D6812" s="17" t="inlineStr">
        <is>
          <r>
            <t xml:space="preserve">UNID</t>
          </r>
        </is>
      </c>
      <c r="E6812" s="17" t="inlineStr">
        <is>
          <r>
            <t xml:space="preserve">COEFICIENTE</t>
          </r>
        </is>
      </c>
      <c r="F6812" s="17" t="inlineStr">
        <is>
          <r>
            <t xml:space="preserve">PREÇO UNITÁRIO</t>
          </r>
        </is>
      </c>
      <c r="G6812" s="17" t="inlineStr">
        <is>
          <r>
            <t xml:space="preserve">TOTAL</t>
          </r>
        </is>
      </c>
    </row>
    <row r="6813" customHeight="1" ht="29">
      <c r="A6813" s="18" t="inlineStr">
        <is>
          <r>
            <t xml:space="preserve">B.09.000.069513</t>
          </r>
        </is>
      </c>
      <c r="B6813" s="19" t="inlineStr">
        <is>
          <r>
            <t xml:space="preserve">Adesivo para tubos PVC</t>
          </r>
        </is>
      </c>
      <c r="C6813" s="18" t="inlineStr">
        <is>
          <r>
            <t xml:space="preserve">SP Obras</t>
          </r>
        </is>
      </c>
      <c r="D6813" s="18" t="inlineStr">
        <is>
          <r>
            <t xml:space="preserve">KG</t>
          </r>
        </is>
      </c>
      <c r="E6813" s="20" t="n">
        <v>0.0025</v>
      </c>
      <c r="F6813" s="21" t="n">
        <v>72.86</v>
      </c>
      <c r="G6813" s="21" t="n">
        <f>ROUND(ROUND(E6813,4)*F6813,2)</f>
        <v>0.18</v>
      </c>
    </row>
    <row r="6814" customHeight="1" ht="29">
      <c r="A6814" s="18" t="inlineStr">
        <is>
          <r>
            <t xml:space="preserve">J.01.000.038040</t>
          </r>
        </is>
      </c>
      <c r="B6814" s="19" t="inlineStr">
        <is>
          <r>
            <t xml:space="preserve">Lixa d´água, ref. Norton n° 80, Aquaflex ou equivalente</t>
          </r>
        </is>
      </c>
      <c r="C6814" s="18" t="inlineStr">
        <is>
          <r>
            <t xml:space="preserve">SP Obras</t>
          </r>
        </is>
      </c>
      <c r="D6814" s="18" t="inlineStr">
        <is>
          <r>
            <t xml:space="preserve">UN</t>
          </r>
        </is>
      </c>
      <c r="E6814" s="20" t="n">
        <v>0.04</v>
      </c>
      <c r="F6814" s="21" t="n">
        <v>2.17</v>
      </c>
      <c r="G6814" s="21" t="n">
        <f>ROUND(ROUND(E6814,4)*F6814,2)</f>
        <v>0.09</v>
      </c>
    </row>
    <row r="6815" customHeight="1" ht="29">
      <c r="A6815" s="18" t="inlineStr">
        <is>
          <r>
            <t xml:space="preserve">O.02.000.069514</t>
          </r>
        </is>
      </c>
      <c r="B6815" s="19" t="inlineStr">
        <is>
          <r>
            <t xml:space="preserve">Solução limpadora para PVC</t>
          </r>
        </is>
      </c>
      <c r="C6815" s="18" t="inlineStr">
        <is>
          <r>
            <t xml:space="preserve">SP Obras</t>
          </r>
        </is>
      </c>
      <c r="D6815" s="18" t="inlineStr">
        <is>
          <r>
            <t xml:space="preserve">L</t>
          </r>
        </is>
      </c>
      <c r="E6815" s="20" t="n">
        <v>0.003</v>
      </c>
      <c r="F6815" s="21" t="n">
        <v>50.22</v>
      </c>
      <c r="G6815" s="21" t="n">
        <f>ROUND(ROUND(E6815,4)*F6815,2)</f>
        <v>0.15</v>
      </c>
    </row>
    <row r="6816" customHeight="1" ht="29">
      <c r="A6816" s="18" t="inlineStr">
        <is>
          <r>
            <t xml:space="preserve">O.02.000.062501</t>
          </r>
        </is>
      </c>
      <c r="B6816" s="19" t="inlineStr">
        <is>
          <r>
            <t xml:space="preserve">Tubo de PVC rígido soldável marrom, DN= 20mm (1/2´)</t>
          </r>
        </is>
      </c>
      <c r="C6816" s="18" t="inlineStr">
        <is>
          <r>
            <t xml:space="preserve">SP Obras</t>
          </r>
        </is>
      </c>
      <c r="D6816" s="18" t="inlineStr">
        <is>
          <r>
            <t xml:space="preserve">M</t>
          </r>
        </is>
      </c>
      <c r="E6816" s="20" t="n">
        <v>1.5</v>
      </c>
      <c r="F6816" s="21" t="n">
        <v>3.76</v>
      </c>
      <c r="G6816" s="21" t="n">
        <f>ROUND(ROUND(E6816,4)*F6816,2)</f>
        <v>5.64</v>
      </c>
    </row>
    <row r="6817" customHeight="1" ht="15">
      <c r="A6817" s="2" t="inlineStr"/>
      <c r="B6817" s="2" t="inlineStr"/>
      <c r="C6817" s="2" t="inlineStr"/>
      <c r="D6817" s="2" t="inlineStr"/>
      <c r="E6817" s="22" t="inlineStr">
        <is>
          <r>
            <t xml:space="preserve">TOTAL Material:</t>
          </r>
        </is>
      </c>
      <c r="F6817" s="22" t="inlineStr"/>
      <c r="G6817" s="23" t="n">
        <f>SUM(G6813:G6816)</f>
        <v>6.06</v>
      </c>
    </row>
    <row r="6818" customHeight="1" ht="15">
      <c r="A6818" s="16" t="inlineStr">
        <is>
          <r>
            <t xml:space="preserve">Mão de Obra</t>
          </r>
        </is>
      </c>
      <c r="B6818" s="16" t="inlineStr"/>
      <c r="C6818" s="17" t="inlineStr">
        <is>
          <r>
            <t xml:space="preserve">FONTE</t>
          </r>
        </is>
      </c>
      <c r="D6818" s="17" t="inlineStr">
        <is>
          <r>
            <t xml:space="preserve">UNID</t>
          </r>
        </is>
      </c>
      <c r="E6818" s="17" t="inlineStr">
        <is>
          <r>
            <t xml:space="preserve">COEFICIENTE</t>
          </r>
        </is>
      </c>
      <c r="F6818" s="17" t="inlineStr">
        <is>
          <r>
            <t xml:space="preserve">PREÇO UNITÁRIO</t>
          </r>
        </is>
      </c>
      <c r="G6818" s="17" t="inlineStr">
        <is>
          <r>
            <t xml:space="preserve">TOTAL</t>
          </r>
        </is>
      </c>
    </row>
    <row r="6819" customHeight="1" ht="29">
      <c r="A6819" s="18" t="inlineStr">
        <is>
          <r>
            <t xml:space="preserve">B.01.000.010119</t>
          </r>
        </is>
      </c>
      <c r="B6819" s="19" t="inlineStr">
        <is>
          <r>
            <t xml:space="preserve">Ajudante de encanador</t>
          </r>
        </is>
      </c>
      <c r="C6819" s="18" t="inlineStr">
        <is>
          <r>
            <t xml:space="preserve">SP Obras</t>
          </r>
        </is>
      </c>
      <c r="D6819" s="18" t="inlineStr">
        <is>
          <r>
            <t xml:space="preserve">H</t>
          </r>
        </is>
      </c>
      <c r="E6819" s="20" t="n">
        <v>0.5</v>
      </c>
      <c r="F6819" s="21" t="n">
        <v>20.4363</v>
      </c>
      <c r="G6819" s="21" t="n">
        <f>ROUND(ROUND(E6819,4)*F6819,2)</f>
        <v>10.22</v>
      </c>
    </row>
    <row r="6820" customHeight="1" ht="29">
      <c r="A6820" s="18" t="inlineStr">
        <is>
          <r>
            <t xml:space="preserve">B.01.000.010118</t>
          </r>
        </is>
      </c>
      <c r="B6820" s="19" t="inlineStr">
        <is>
          <r>
            <t xml:space="preserve">Encanador</t>
          </r>
        </is>
      </c>
      <c r="C6820" s="18" t="inlineStr">
        <is>
          <r>
            <t xml:space="preserve">SP Obras</t>
          </r>
        </is>
      </c>
      <c r="D6820" s="18" t="inlineStr">
        <is>
          <r>
            <t xml:space="preserve">H</t>
          </r>
        </is>
      </c>
      <c r="E6820" s="20" t="n">
        <v>0.5</v>
      </c>
      <c r="F6820" s="21" t="n">
        <v>29.8021</v>
      </c>
      <c r="G6820" s="21" t="n">
        <f>ROUND(ROUND(E6820,4)*F6820,2)</f>
        <v>14.9</v>
      </c>
    </row>
    <row r="6821" customHeight="1" ht="15">
      <c r="A6821" s="2" t="inlineStr"/>
      <c r="B6821" s="2" t="inlineStr"/>
      <c r="C6821" s="2" t="inlineStr"/>
      <c r="D6821" s="2" t="inlineStr"/>
      <c r="E6821" s="22" t="inlineStr">
        <is>
          <r>
            <t xml:space="preserve">TOTAL Mão de Obra:</t>
          </r>
        </is>
      </c>
      <c r="F6821" s="22" t="inlineStr"/>
      <c r="G6821" s="23" t="n">
        <f>SUM(G6819:G6820)</f>
        <v>25.12</v>
      </c>
    </row>
    <row r="6822" customHeight="1" ht="15">
      <c r="A6822" s="2" t="inlineStr"/>
      <c r="B6822" s="2" t="inlineStr"/>
      <c r="C6822" s="2" t="inlineStr"/>
      <c r="D6822" s="2" t="inlineStr"/>
      <c r="E6822" s="24" t="inlineStr">
        <is>
          <r>
            <t xml:space="preserve">VALOR:</t>
          </r>
        </is>
      </c>
      <c r="F6822" s="24" t="inlineStr"/>
      <c r="G6822" s="25" t="n">
        <f>ROUND(SUM(G6817,G6821),2)</f>
        <v>31.18</v>
      </c>
    </row>
    <row r="6823" customHeight="1" ht="10">
      <c r="A6823" s="2" t="inlineStr"/>
      <c r="B6823" s="2" t="inlineStr"/>
      <c r="C6823" s="2" t="inlineStr"/>
      <c r="D6823" s="2" t="inlineStr"/>
      <c r="E6823" s="14" t="inlineStr"/>
      <c r="F6823" s="14" t="inlineStr"/>
      <c r="G6823" s="14" t="inlineStr"/>
    </row>
    <row r="6824" customHeight="1" ht="20">
      <c r="A6824" s="15" t="inlineStr">
        <is>
          <r>
            <t xml:space="preserve">6.1.51. ​Exaustor.014​ Exaustor axial de parede Ø50cm​ (un)</t>
          </r>
        </is>
      </c>
      <c r="B6824" s="15" t="inlineStr"/>
      <c r="C6824" s="15" t="inlineStr"/>
      <c r="D6824" s="15" t="inlineStr"/>
      <c r="E6824" s="15" t="inlineStr"/>
      <c r="F6824" s="15" t="inlineStr"/>
      <c r="G6824" s="15" t="inlineStr"/>
    </row>
    <row r="6825" customHeight="1" ht="15">
      <c r="A6825" s="16" t="inlineStr">
        <is>
          <r>
            <t xml:space="preserve">Material</t>
          </r>
        </is>
      </c>
      <c r="B6825" s="16" t="inlineStr"/>
      <c r="C6825" s="17" t="inlineStr">
        <is>
          <r>
            <t xml:space="preserve">FONTE</t>
          </r>
        </is>
      </c>
      <c r="D6825" s="17" t="inlineStr">
        <is>
          <r>
            <t xml:space="preserve">UNID</t>
          </r>
        </is>
      </c>
      <c r="E6825" s="17" t="inlineStr">
        <is>
          <r>
            <t xml:space="preserve">COEFICIENTE</t>
          </r>
        </is>
      </c>
      <c r="F6825" s="17" t="inlineStr">
        <is>
          <r>
            <t xml:space="preserve">PREÇO UNITÁRIO</t>
          </r>
        </is>
      </c>
      <c r="G6825" s="17" t="inlineStr">
        <is>
          <r>
            <t xml:space="preserve">TOTAL</t>
          </r>
        </is>
      </c>
    </row>
    <row r="6826" customHeight="1" ht="21">
      <c r="A6826" s="18" t="inlineStr">
        <is>
          <r>
            <t xml:space="preserve">Exaustor.014</t>
          </r>
        </is>
      </c>
      <c r="B6826" s="19" t="inlineStr">
        <is>
          <r>
            <t xml:space="preserve">Exaustor axial de parede Ø50cm</t>
          </r>
        </is>
      </c>
      <c r="C6826" s="18" t="inlineStr">
        <is>
          <r>
            <t xml:space="preserve">Composições </t>
          </r>
        </is>
      </c>
      <c r="D6826" s="18" t="inlineStr">
        <is>
          <r>
            <t xml:space="preserve">un</t>
          </r>
        </is>
      </c>
      <c r="E6826" s="29" t="n">
        <v>1.0</v>
      </c>
      <c r="F6826" s="21" t="n">
        <v>1425.5</v>
      </c>
      <c r="G6826" s="21" t="n">
        <f>ROUND(ROUND(E6826,8)*F6826,2)</f>
        <v>1425.5</v>
      </c>
    </row>
    <row r="6827" customHeight="1" ht="15">
      <c r="A6827" s="2" t="inlineStr"/>
      <c r="B6827" s="2" t="inlineStr"/>
      <c r="C6827" s="2" t="inlineStr"/>
      <c r="D6827" s="2" t="inlineStr"/>
      <c r="E6827" s="22" t="inlineStr">
        <is>
          <r>
            <t xml:space="preserve">TOTAL Material:</t>
          </r>
        </is>
      </c>
      <c r="F6827" s="22" t="inlineStr"/>
      <c r="G6827" s="23" t="n">
        <f>SUM(G6826:G6826)</f>
        <v>1425.5</v>
      </c>
    </row>
    <row r="6828" customHeight="1" ht="15">
      <c r="A6828" s="2" t="inlineStr"/>
      <c r="B6828" s="2" t="inlineStr"/>
      <c r="C6828" s="2" t="inlineStr"/>
      <c r="D6828" s="2" t="inlineStr"/>
      <c r="E6828" s="24" t="inlineStr">
        <is>
          <r>
            <t xml:space="preserve">VALOR:</t>
          </r>
        </is>
      </c>
      <c r="F6828" s="24" t="inlineStr"/>
      <c r="G6828" s="25" t="n">
        <f>ROUND(SUM(G6827),2)</f>
        <v>1425.5</v>
      </c>
    </row>
    <row r="6829" customHeight="1" ht="10">
      <c r="A6829" s="2" t="inlineStr"/>
      <c r="B6829" s="2" t="inlineStr"/>
      <c r="C6829" s="2" t="inlineStr"/>
      <c r="D6829" s="2" t="inlineStr"/>
      <c r="E6829" s="14" t="inlineStr"/>
      <c r="F6829" s="14" t="inlineStr"/>
      <c r="G6829" s="14" t="inlineStr"/>
    </row>
    <row r="6830" customHeight="1" ht="20">
      <c r="A6830" s="15" t="inlineStr">
        <is>
          <r>
            <t xml:space="preserve">6.1.52. ​5​ Ventilador de parede Ø40cm potência de 140W​ (un)</t>
          </r>
        </is>
      </c>
      <c r="B6830" s="15" t="inlineStr"/>
      <c r="C6830" s="15" t="inlineStr"/>
      <c r="D6830" s="15" t="inlineStr"/>
      <c r="E6830" s="15" t="inlineStr"/>
      <c r="F6830" s="15" t="inlineStr"/>
      <c r="G6830" s="15" t="inlineStr"/>
    </row>
    <row r="6831" customHeight="1" ht="15">
      <c r="A6831" s="16" t="inlineStr">
        <is>
          <r>
            <t xml:space="preserve">Geral</t>
          </r>
        </is>
      </c>
      <c r="B6831" s="16" t="inlineStr"/>
      <c r="C6831" s="17" t="inlineStr">
        <is>
          <r>
            <t xml:space="preserve">FONTE</t>
          </r>
        </is>
      </c>
      <c r="D6831" s="17" t="inlineStr">
        <is>
          <r>
            <t xml:space="preserve">UNID</t>
          </r>
        </is>
      </c>
      <c r="E6831" s="17" t="inlineStr">
        <is>
          <r>
            <t xml:space="preserve">COEFICIENTE</t>
          </r>
        </is>
      </c>
      <c r="F6831" s="17" t="inlineStr">
        <is>
          <r>
            <t xml:space="preserve">PREÇO UNITÁRIO</t>
          </r>
        </is>
      </c>
      <c r="G6831" s="17" t="inlineStr">
        <is>
          <r>
            <t xml:space="preserve">TOTAL</t>
          </r>
        </is>
      </c>
    </row>
    <row r="6832" customHeight="1" ht="15">
      <c r="A6832" s="18" t="inlineStr">
        <is>
          <r>
            <t xml:space="preserve">5</t>
          </r>
        </is>
      </c>
      <c r="B6832" s="19" t="inlineStr">
        <is>
          <r>
            <t xml:space="preserve">Ventilador de parede Ø40cm potência de 140W</t>
          </r>
        </is>
      </c>
      <c r="C6832" s="18" t="inlineStr">
        <is>
          <r>
            <t xml:space="preserve">Composições </t>
          </r>
        </is>
      </c>
      <c r="D6832" s="18" t="inlineStr">
        <is>
          <r>
            <t xml:space="preserve">un</t>
          </r>
        </is>
      </c>
      <c r="E6832" s="29" t="n">
        <v>1.0</v>
      </c>
      <c r="F6832" s="21" t="n">
        <v>592.15</v>
      </c>
      <c r="G6832" s="21" t="n">
        <f>ROUND(ROUND(E6832,8)*F6832,2)</f>
        <v>592.15</v>
      </c>
    </row>
    <row r="6833" customHeight="1" ht="15">
      <c r="A6833" s="2" t="inlineStr"/>
      <c r="B6833" s="2" t="inlineStr"/>
      <c r="C6833" s="2" t="inlineStr"/>
      <c r="D6833" s="2" t="inlineStr"/>
      <c r="E6833" s="22" t="inlineStr">
        <is>
          <r>
            <t xml:space="preserve">TOTAL Geral:</t>
          </r>
        </is>
      </c>
      <c r="F6833" s="22" t="inlineStr"/>
      <c r="G6833" s="23" t="n">
        <f>SUM(G6832:G6832)</f>
        <v>592.15</v>
      </c>
    </row>
    <row r="6834" customHeight="1" ht="15">
      <c r="A6834" s="2" t="inlineStr"/>
      <c r="B6834" s="2" t="inlineStr"/>
      <c r="C6834" s="2" t="inlineStr"/>
      <c r="D6834" s="2" t="inlineStr"/>
      <c r="E6834" s="24" t="inlineStr">
        <is>
          <r>
            <t xml:space="preserve">VALOR:</t>
          </r>
        </is>
      </c>
      <c r="F6834" s="24" t="inlineStr"/>
      <c r="G6834" s="25" t="n">
        <f>ROUND(SUM(G6833),2)</f>
        <v>592.15</v>
      </c>
    </row>
    <row r="6835" customHeight="1" ht="10">
      <c r="A6835" s="2" t="inlineStr"/>
      <c r="B6835" s="2" t="inlineStr"/>
      <c r="C6835" s="2" t="inlineStr"/>
      <c r="D6835" s="2" t="inlineStr"/>
      <c r="E6835" s="14" t="inlineStr"/>
      <c r="F6835" s="14" t="inlineStr"/>
      <c r="G6835" s="14" t="inlineStr"/>
    </row>
    <row r="6836" customHeight="1" ht="20">
      <c r="A6836" s="15" t="inlineStr">
        <is>
          <r>
            <t xml:space="preserve">6.1.53. ​09.082.006 (E)​ ESPELHO PLÁSTICO - 3"X3"​ (UN)</t>
          </r>
        </is>
      </c>
      <c r="B6836" s="15" t="inlineStr"/>
      <c r="C6836" s="15" t="inlineStr"/>
      <c r="D6836" s="15" t="inlineStr"/>
      <c r="E6836" s="15" t="inlineStr"/>
      <c r="F6836" s="15" t="inlineStr"/>
      <c r="G6836" s="15" t="inlineStr"/>
    </row>
    <row r="6837" customHeight="1" ht="15">
      <c r="A6837" s="16" t="inlineStr">
        <is>
          <r>
            <t xml:space="preserve">Material</t>
          </r>
        </is>
      </c>
      <c r="B6837" s="16" t="inlineStr"/>
      <c r="C6837" s="17" t="inlineStr">
        <is>
          <r>
            <t xml:space="preserve">FONTE</t>
          </r>
        </is>
      </c>
      <c r="D6837" s="17" t="inlineStr">
        <is>
          <r>
            <t xml:space="preserve">UNID</t>
          </r>
        </is>
      </c>
      <c r="E6837" s="17" t="inlineStr">
        <is>
          <r>
            <t xml:space="preserve">COEFICIENTE</t>
          </r>
        </is>
      </c>
      <c r="F6837" s="17" t="inlineStr">
        <is>
          <r>
            <t xml:space="preserve">PREÇO UNITÁRIO</t>
          </r>
        </is>
      </c>
      <c r="G6837" s="17" t="inlineStr">
        <is>
          <r>
            <t xml:space="preserve">TOTAL</t>
          </r>
        </is>
      </c>
    </row>
    <row r="6838" customHeight="1" ht="15">
      <c r="A6838" s="18" t="inlineStr">
        <is>
          <r>
            <t xml:space="preserve">55212</t>
          </r>
        </is>
      </c>
      <c r="B6838" s="19" t="inlineStr">
        <is>
          <r>
            <t xml:space="preserve">ESPELHO PLÁSTICO - 3"X3"</t>
          </r>
        </is>
      </c>
      <c r="C6838" s="18" t="inlineStr">
        <is>
          <r>
            <t xml:space="preserve">SIURB</t>
          </r>
        </is>
      </c>
      <c r="D6838" s="18" t="inlineStr">
        <is>
          <r>
            <t xml:space="preserve">Un</t>
          </r>
        </is>
      </c>
      <c r="E6838" s="26" t="n">
        <v>1.0</v>
      </c>
      <c r="F6838" s="27" t="n">
        <v>2.62</v>
      </c>
      <c r="G6838" s="27" t="n">
        <f>TRUNC(TRUNC(E6838,6)*F6838,4)</f>
        <v>2.62</v>
      </c>
    </row>
    <row r="6839" customHeight="1" ht="15">
      <c r="A6839" s="2" t="inlineStr"/>
      <c r="B6839" s="2" t="inlineStr"/>
      <c r="C6839" s="2" t="inlineStr"/>
      <c r="D6839" s="2" t="inlineStr"/>
      <c r="E6839" s="22" t="inlineStr">
        <is>
          <r>
            <t xml:space="preserve">TOTAL Material:</t>
          </r>
        </is>
      </c>
      <c r="F6839" s="22" t="inlineStr"/>
      <c r="G6839" s="28" t="n">
        <f>SUM(G6838:G6838)</f>
        <v>2.62</v>
      </c>
    </row>
    <row r="6840" customHeight="1" ht="15">
      <c r="A6840" s="16" t="inlineStr">
        <is>
          <r>
            <t xml:space="preserve">Mão de Obra</t>
          </r>
        </is>
      </c>
      <c r="B6840" s="16" t="inlineStr"/>
      <c r="C6840" s="17" t="inlineStr">
        <is>
          <r>
            <t xml:space="preserve">FONTE</t>
          </r>
        </is>
      </c>
      <c r="D6840" s="17" t="inlineStr">
        <is>
          <r>
            <t xml:space="preserve">UNID</t>
          </r>
        </is>
      </c>
      <c r="E6840" s="17" t="inlineStr">
        <is>
          <r>
            <t xml:space="preserve">COEFICIENTE</t>
          </r>
        </is>
      </c>
      <c r="F6840" s="17" t="inlineStr">
        <is>
          <r>
            <t xml:space="preserve">PREÇO UNITÁRIO</t>
          </r>
        </is>
      </c>
      <c r="G6840" s="17" t="inlineStr">
        <is>
          <r>
            <t xml:space="preserve">TOTAL</t>
          </r>
        </is>
      </c>
    </row>
    <row r="6841" customHeight="1" ht="15">
      <c r="A6841" s="18" t="inlineStr">
        <is>
          <r>
            <t xml:space="preserve">02099</t>
          </r>
        </is>
      </c>
      <c r="B6841" s="19" t="inlineStr">
        <is>
          <r>
            <t xml:space="preserve">SERVENTE (SGSP)</t>
          </r>
        </is>
      </c>
      <c r="C6841" s="18" t="inlineStr">
        <is>
          <r>
            <t xml:space="preserve">SIURB</t>
          </r>
        </is>
      </c>
      <c r="D6841" s="18" t="inlineStr">
        <is>
          <r>
            <t xml:space="preserve">H</t>
          </r>
        </is>
      </c>
      <c r="E6841" s="26" t="n">
        <v>0.1</v>
      </c>
      <c r="F6841" s="27" t="n">
        <v>23.81</v>
      </c>
      <c r="G6841" s="27" t="n">
        <f>TRUNC(TRUNC(E6841,6)*F6841,4)</f>
        <v>2.381</v>
      </c>
    </row>
    <row r="6842" customHeight="1" ht="15">
      <c r="A6842" s="2" t="inlineStr"/>
      <c r="B6842" s="2" t="inlineStr"/>
      <c r="C6842" s="2" t="inlineStr"/>
      <c r="D6842" s="2" t="inlineStr"/>
      <c r="E6842" s="22" t="inlineStr">
        <is>
          <r>
            <t xml:space="preserve">TOTAL Mão de Obra:</t>
          </r>
        </is>
      </c>
      <c r="F6842" s="22" t="inlineStr"/>
      <c r="G6842" s="28" t="n">
        <f>SUM(G6841:G6841)</f>
        <v>2.381</v>
      </c>
    </row>
    <row r="6843" customHeight="1" ht="15">
      <c r="A6843" s="2" t="inlineStr"/>
      <c r="B6843" s="2" t="inlineStr"/>
      <c r="C6843" s="2" t="inlineStr"/>
      <c r="D6843" s="2" t="inlineStr"/>
      <c r="E6843" s="24" t="inlineStr">
        <is>
          <r>
            <t xml:space="preserve">VALOR:</t>
          </r>
        </is>
      </c>
      <c r="F6843" s="24" t="inlineStr"/>
      <c r="G6843" s="25" t="n">
        <f>ROUND(SUM(G6839,G6842),2)</f>
        <v>5.0</v>
      </c>
    </row>
    <row r="6844" customHeight="1" ht="10">
      <c r="A6844" s="2" t="inlineStr"/>
      <c r="B6844" s="2" t="inlineStr"/>
      <c r="C6844" s="2" t="inlineStr"/>
      <c r="D6844" s="2" t="inlineStr"/>
      <c r="E6844" s="14" t="inlineStr"/>
      <c r="F6844" s="14" t="inlineStr"/>
      <c r="G6844" s="14" t="inlineStr"/>
    </row>
    <row r="6845" customHeight="1" ht="20">
      <c r="A6845" s="15" t="inlineStr">
        <is>
          <r>
            <t xml:space="preserve">6.1.54. ​09.082.007 (E)​ ESPELHO PLÁSTICO - 4"X2"​ (UN)</t>
          </r>
        </is>
      </c>
      <c r="B6845" s="15" t="inlineStr"/>
      <c r="C6845" s="15" t="inlineStr"/>
      <c r="D6845" s="15" t="inlineStr"/>
      <c r="E6845" s="15" t="inlineStr"/>
      <c r="F6845" s="15" t="inlineStr"/>
      <c r="G6845" s="15" t="inlineStr"/>
    </row>
    <row r="6846" customHeight="1" ht="15">
      <c r="A6846" s="16" t="inlineStr">
        <is>
          <r>
            <t xml:space="preserve">Material</t>
          </r>
        </is>
      </c>
      <c r="B6846" s="16" t="inlineStr"/>
      <c r="C6846" s="17" t="inlineStr">
        <is>
          <r>
            <t xml:space="preserve">FONTE</t>
          </r>
        </is>
      </c>
      <c r="D6846" s="17" t="inlineStr">
        <is>
          <r>
            <t xml:space="preserve">UNID</t>
          </r>
        </is>
      </c>
      <c r="E6846" s="17" t="inlineStr">
        <is>
          <r>
            <t xml:space="preserve">COEFICIENTE</t>
          </r>
        </is>
      </c>
      <c r="F6846" s="17" t="inlineStr">
        <is>
          <r>
            <t xml:space="preserve">PREÇO UNITÁRIO</t>
          </r>
        </is>
      </c>
      <c r="G6846" s="17" t="inlineStr">
        <is>
          <r>
            <t xml:space="preserve">TOTAL</t>
          </r>
        </is>
      </c>
    </row>
    <row r="6847" customHeight="1" ht="15">
      <c r="A6847" s="18" t="inlineStr">
        <is>
          <r>
            <t xml:space="preserve">55210</t>
          </r>
        </is>
      </c>
      <c r="B6847" s="19" t="inlineStr">
        <is>
          <r>
            <t xml:space="preserve">ESPELHO PLÁSTICO - 4"X2"</t>
          </r>
        </is>
      </c>
      <c r="C6847" s="18" t="inlineStr">
        <is>
          <r>
            <t xml:space="preserve">SIURB</t>
          </r>
        </is>
      </c>
      <c r="D6847" s="18" t="inlineStr">
        <is>
          <r>
            <t xml:space="preserve">Un</t>
          </r>
        </is>
      </c>
      <c r="E6847" s="26" t="n">
        <v>1.0</v>
      </c>
      <c r="F6847" s="27" t="n">
        <v>4.26</v>
      </c>
      <c r="G6847" s="27" t="n">
        <f>TRUNC(TRUNC(E6847,6)*F6847,4)</f>
        <v>4.26</v>
      </c>
    </row>
    <row r="6848" customHeight="1" ht="15">
      <c r="A6848" s="2" t="inlineStr"/>
      <c r="B6848" s="2" t="inlineStr"/>
      <c r="C6848" s="2" t="inlineStr"/>
      <c r="D6848" s="2" t="inlineStr"/>
      <c r="E6848" s="22" t="inlineStr">
        <is>
          <r>
            <t xml:space="preserve">TOTAL Material:</t>
          </r>
        </is>
      </c>
      <c r="F6848" s="22" t="inlineStr"/>
      <c r="G6848" s="28" t="n">
        <f>SUM(G6847:G6847)</f>
        <v>4.26</v>
      </c>
    </row>
    <row r="6849" customHeight="1" ht="15">
      <c r="A6849" s="16" t="inlineStr">
        <is>
          <r>
            <t xml:space="preserve">Mão de Obra</t>
          </r>
        </is>
      </c>
      <c r="B6849" s="16" t="inlineStr"/>
      <c r="C6849" s="17" t="inlineStr">
        <is>
          <r>
            <t xml:space="preserve">FONTE</t>
          </r>
        </is>
      </c>
      <c r="D6849" s="17" t="inlineStr">
        <is>
          <r>
            <t xml:space="preserve">UNID</t>
          </r>
        </is>
      </c>
      <c r="E6849" s="17" t="inlineStr">
        <is>
          <r>
            <t xml:space="preserve">COEFICIENTE</t>
          </r>
        </is>
      </c>
      <c r="F6849" s="17" t="inlineStr">
        <is>
          <r>
            <t xml:space="preserve">PREÇO UNITÁRIO</t>
          </r>
        </is>
      </c>
      <c r="G6849" s="17" t="inlineStr">
        <is>
          <r>
            <t xml:space="preserve">TOTAL</t>
          </r>
        </is>
      </c>
    </row>
    <row r="6850" customHeight="1" ht="15">
      <c r="A6850" s="18" t="inlineStr">
        <is>
          <r>
            <t xml:space="preserve">02099</t>
          </r>
        </is>
      </c>
      <c r="B6850" s="19" t="inlineStr">
        <is>
          <r>
            <t xml:space="preserve">SERVENTE (SGSP)</t>
          </r>
        </is>
      </c>
      <c r="C6850" s="18" t="inlineStr">
        <is>
          <r>
            <t xml:space="preserve">SIURB</t>
          </r>
        </is>
      </c>
      <c r="D6850" s="18" t="inlineStr">
        <is>
          <r>
            <t xml:space="preserve">H</t>
          </r>
        </is>
      </c>
      <c r="E6850" s="26" t="n">
        <v>0.1</v>
      </c>
      <c r="F6850" s="27" t="n">
        <v>23.81</v>
      </c>
      <c r="G6850" s="27" t="n">
        <f>TRUNC(TRUNC(E6850,6)*F6850,4)</f>
        <v>2.381</v>
      </c>
    </row>
    <row r="6851" customHeight="1" ht="15">
      <c r="A6851" s="2" t="inlineStr"/>
      <c r="B6851" s="2" t="inlineStr"/>
      <c r="C6851" s="2" t="inlineStr"/>
      <c r="D6851" s="2" t="inlineStr"/>
      <c r="E6851" s="22" t="inlineStr">
        <is>
          <r>
            <t xml:space="preserve">TOTAL Mão de Obra:</t>
          </r>
        </is>
      </c>
      <c r="F6851" s="22" t="inlineStr"/>
      <c r="G6851" s="28" t="n">
        <f>SUM(G6850:G6850)</f>
        <v>2.381</v>
      </c>
    </row>
    <row r="6852" customHeight="1" ht="15">
      <c r="A6852" s="2" t="inlineStr"/>
      <c r="B6852" s="2" t="inlineStr"/>
      <c r="C6852" s="2" t="inlineStr"/>
      <c r="D6852" s="2" t="inlineStr"/>
      <c r="E6852" s="24" t="inlineStr">
        <is>
          <r>
            <t xml:space="preserve">VALOR:</t>
          </r>
        </is>
      </c>
      <c r="F6852" s="24" t="inlineStr"/>
      <c r="G6852" s="25" t="n">
        <f>ROUND(SUM(G6848,G6851),2)</f>
        <v>6.64</v>
      </c>
    </row>
    <row r="6853" customHeight="1" ht="10">
      <c r="A6853" s="2" t="inlineStr"/>
      <c r="B6853" s="2" t="inlineStr"/>
      <c r="C6853" s="2" t="inlineStr"/>
      <c r="D6853" s="2" t="inlineStr"/>
      <c r="E6853" s="14" t="inlineStr"/>
      <c r="F6853" s="14" t="inlineStr"/>
      <c r="G6853" s="14" t="inlineStr"/>
    </row>
    <row r="6854" customHeight="1" ht="20">
      <c r="A6854" s="15" t="inlineStr">
        <is>
          <r>
            <t xml:space="preserve">6.1.55. ​09.082.008 (E)​ ESPELHO PLÁSTICO - 4"X4"​ (UN)</t>
          </r>
        </is>
      </c>
      <c r="B6854" s="15" t="inlineStr"/>
      <c r="C6854" s="15" t="inlineStr"/>
      <c r="D6854" s="15" t="inlineStr"/>
      <c r="E6854" s="15" t="inlineStr"/>
      <c r="F6854" s="15" t="inlineStr"/>
      <c r="G6854" s="15" t="inlineStr"/>
    </row>
    <row r="6855" customHeight="1" ht="15">
      <c r="A6855" s="16" t="inlineStr">
        <is>
          <r>
            <t xml:space="preserve">Material</t>
          </r>
        </is>
      </c>
      <c r="B6855" s="16" t="inlineStr"/>
      <c r="C6855" s="17" t="inlineStr">
        <is>
          <r>
            <t xml:space="preserve">FONTE</t>
          </r>
        </is>
      </c>
      <c r="D6855" s="17" t="inlineStr">
        <is>
          <r>
            <t xml:space="preserve">UNID</t>
          </r>
        </is>
      </c>
      <c r="E6855" s="17" t="inlineStr">
        <is>
          <r>
            <t xml:space="preserve">COEFICIENTE</t>
          </r>
        </is>
      </c>
      <c r="F6855" s="17" t="inlineStr">
        <is>
          <r>
            <t xml:space="preserve">PREÇO UNITÁRIO</t>
          </r>
        </is>
      </c>
      <c r="G6855" s="17" t="inlineStr">
        <is>
          <r>
            <t xml:space="preserve">TOTAL</t>
          </r>
        </is>
      </c>
    </row>
    <row r="6856" customHeight="1" ht="15">
      <c r="A6856" s="18" t="inlineStr">
        <is>
          <r>
            <t xml:space="preserve">55211</t>
          </r>
        </is>
      </c>
      <c r="B6856" s="19" t="inlineStr">
        <is>
          <r>
            <t xml:space="preserve">ESPELHO PLÁSTICO - 4"X4"</t>
          </r>
        </is>
      </c>
      <c r="C6856" s="18" t="inlineStr">
        <is>
          <r>
            <t xml:space="preserve">SIURB</t>
          </r>
        </is>
      </c>
      <c r="D6856" s="18" t="inlineStr">
        <is>
          <r>
            <t xml:space="preserve">Un</t>
          </r>
        </is>
      </c>
      <c r="E6856" s="26" t="n">
        <v>1.0</v>
      </c>
      <c r="F6856" s="27" t="n">
        <v>9.66</v>
      </c>
      <c r="G6856" s="27" t="n">
        <f>TRUNC(TRUNC(E6856,6)*F6856,4)</f>
        <v>9.66</v>
      </c>
    </row>
    <row r="6857" customHeight="1" ht="15">
      <c r="A6857" s="2" t="inlineStr"/>
      <c r="B6857" s="2" t="inlineStr"/>
      <c r="C6857" s="2" t="inlineStr"/>
      <c r="D6857" s="2" t="inlineStr"/>
      <c r="E6857" s="22" t="inlineStr">
        <is>
          <r>
            <t xml:space="preserve">TOTAL Material:</t>
          </r>
        </is>
      </c>
      <c r="F6857" s="22" t="inlineStr"/>
      <c r="G6857" s="28" t="n">
        <f>SUM(G6856:G6856)</f>
        <v>9.66</v>
      </c>
    </row>
    <row r="6858" customHeight="1" ht="15">
      <c r="A6858" s="16" t="inlineStr">
        <is>
          <r>
            <t xml:space="preserve">Mão de Obra</t>
          </r>
        </is>
      </c>
      <c r="B6858" s="16" t="inlineStr"/>
      <c r="C6858" s="17" t="inlineStr">
        <is>
          <r>
            <t xml:space="preserve">FONTE</t>
          </r>
        </is>
      </c>
      <c r="D6858" s="17" t="inlineStr">
        <is>
          <r>
            <t xml:space="preserve">UNID</t>
          </r>
        </is>
      </c>
      <c r="E6858" s="17" t="inlineStr">
        <is>
          <r>
            <t xml:space="preserve">COEFICIENTE</t>
          </r>
        </is>
      </c>
      <c r="F6858" s="17" t="inlineStr">
        <is>
          <r>
            <t xml:space="preserve">PREÇO UNITÁRIO</t>
          </r>
        </is>
      </c>
      <c r="G6858" s="17" t="inlineStr">
        <is>
          <r>
            <t xml:space="preserve">TOTAL</t>
          </r>
        </is>
      </c>
    </row>
    <row r="6859" customHeight="1" ht="15">
      <c r="A6859" s="18" t="inlineStr">
        <is>
          <r>
            <t xml:space="preserve">02099</t>
          </r>
        </is>
      </c>
      <c r="B6859" s="19" t="inlineStr">
        <is>
          <r>
            <t xml:space="preserve">SERVENTE (SGSP)</t>
          </r>
        </is>
      </c>
      <c r="C6859" s="18" t="inlineStr">
        <is>
          <r>
            <t xml:space="preserve">SIURB</t>
          </r>
        </is>
      </c>
      <c r="D6859" s="18" t="inlineStr">
        <is>
          <r>
            <t xml:space="preserve">H</t>
          </r>
        </is>
      </c>
      <c r="E6859" s="26" t="n">
        <v>0.1</v>
      </c>
      <c r="F6859" s="27" t="n">
        <v>23.81</v>
      </c>
      <c r="G6859" s="27" t="n">
        <f>TRUNC(TRUNC(E6859,6)*F6859,4)</f>
        <v>2.381</v>
      </c>
    </row>
    <row r="6860" customHeight="1" ht="15">
      <c r="A6860" s="2" t="inlineStr"/>
      <c r="B6860" s="2" t="inlineStr"/>
      <c r="C6860" s="2" t="inlineStr"/>
      <c r="D6860" s="2" t="inlineStr"/>
      <c r="E6860" s="22" t="inlineStr">
        <is>
          <r>
            <t xml:space="preserve">TOTAL Mão de Obra:</t>
          </r>
        </is>
      </c>
      <c r="F6860" s="22" t="inlineStr"/>
      <c r="G6860" s="28" t="n">
        <f>SUM(G6859:G6859)</f>
        <v>2.381</v>
      </c>
    </row>
    <row r="6861" customHeight="1" ht="15">
      <c r="A6861" s="2" t="inlineStr"/>
      <c r="B6861" s="2" t="inlineStr"/>
      <c r="C6861" s="2" t="inlineStr"/>
      <c r="D6861" s="2" t="inlineStr"/>
      <c r="E6861" s="24" t="inlineStr">
        <is>
          <r>
            <t xml:space="preserve">VALOR:</t>
          </r>
        </is>
      </c>
      <c r="F6861" s="24" t="inlineStr"/>
      <c r="G6861" s="25" t="n">
        <f>ROUND(SUM(G6857,G6860),2)</f>
        <v>12.04</v>
      </c>
    </row>
    <row r="6862" customHeight="1" ht="10">
      <c r="A6862" s="2" t="inlineStr"/>
      <c r="B6862" s="2" t="inlineStr"/>
      <c r="C6862" s="2" t="inlineStr"/>
      <c r="D6862" s="2" t="inlineStr"/>
      <c r="E6862" s="14" t="inlineStr"/>
      <c r="F6862" s="14" t="inlineStr"/>
      <c r="G6862" s="14" t="inlineStr"/>
    </row>
    <row r="6863" customHeight="1" ht="20">
      <c r="A6863" s="15" t="inlineStr">
        <is>
          <r>
            <t xml:space="preserve">6.2.1. ​38.01.060​ Eletroduto de PVC rígido roscável de 1´ - com acessórios​ (M)</t>
          </r>
        </is>
      </c>
      <c r="B6863" s="15" t="inlineStr"/>
      <c r="C6863" s="15" t="inlineStr"/>
      <c r="D6863" s="15" t="inlineStr"/>
      <c r="E6863" s="15" t="inlineStr"/>
      <c r="F6863" s="15" t="inlineStr"/>
      <c r="G6863" s="15" t="inlineStr"/>
    </row>
    <row r="6864" customHeight="1" ht="15">
      <c r="A6864" s="16" t="inlineStr">
        <is>
          <r>
            <t xml:space="preserve">Material</t>
          </r>
        </is>
      </c>
      <c r="B6864" s="16" t="inlineStr"/>
      <c r="C6864" s="17" t="inlineStr">
        <is>
          <r>
            <t xml:space="preserve">FONTE</t>
          </r>
        </is>
      </c>
      <c r="D6864" s="17" t="inlineStr">
        <is>
          <r>
            <t xml:space="preserve">UNID</t>
          </r>
        </is>
      </c>
      <c r="E6864" s="17" t="inlineStr">
        <is>
          <r>
            <t xml:space="preserve">COEFICIENTE</t>
          </r>
        </is>
      </c>
      <c r="F6864" s="17" t="inlineStr">
        <is>
          <r>
            <t xml:space="preserve">PREÇO UNITÁRIO</t>
          </r>
        </is>
      </c>
      <c r="G6864" s="17" t="inlineStr">
        <is>
          <r>
            <t xml:space="preserve">TOTAL</t>
          </r>
        </is>
      </c>
    </row>
    <row r="6865" customHeight="1" ht="29">
      <c r="A6865" s="18" t="inlineStr">
        <is>
          <r>
            <t xml:space="preserve">P.02.000.042503</t>
          </r>
        </is>
      </c>
      <c r="B6865" s="19" t="inlineStr">
        <is>
          <r>
            <t xml:space="preserve">Eletroduto de PVC rígido roscável de 32mm (1´)</t>
          </r>
        </is>
      </c>
      <c r="C6865" s="18" t="inlineStr">
        <is>
          <r>
            <t xml:space="preserve">SP Obras</t>
          </r>
        </is>
      </c>
      <c r="D6865" s="18" t="inlineStr">
        <is>
          <r>
            <t xml:space="preserve">M</t>
          </r>
        </is>
      </c>
      <c r="E6865" s="20" t="n">
        <v>1.1</v>
      </c>
      <c r="F6865" s="21" t="n">
        <v>10.28</v>
      </c>
      <c r="G6865" s="21" t="n">
        <f>ROUND(ROUND(E6865,4)*F6865,2)</f>
        <v>11.31</v>
      </c>
    </row>
    <row r="6866" customHeight="1" ht="15">
      <c r="A6866" s="2" t="inlineStr"/>
      <c r="B6866" s="2" t="inlineStr"/>
      <c r="C6866" s="2" t="inlineStr"/>
      <c r="D6866" s="2" t="inlineStr"/>
      <c r="E6866" s="22" t="inlineStr">
        <is>
          <r>
            <t xml:space="preserve">TOTAL Material:</t>
          </r>
        </is>
      </c>
      <c r="F6866" s="22" t="inlineStr"/>
      <c r="G6866" s="23" t="n">
        <f>SUM(G6865:G6865)</f>
        <v>11.31</v>
      </c>
    </row>
    <row r="6867" customHeight="1" ht="15">
      <c r="A6867" s="16" t="inlineStr">
        <is>
          <r>
            <t xml:space="preserve">Mão de Obra</t>
          </r>
        </is>
      </c>
      <c r="B6867" s="16" t="inlineStr"/>
      <c r="C6867" s="17" t="inlineStr">
        <is>
          <r>
            <t xml:space="preserve">FONTE</t>
          </r>
        </is>
      </c>
      <c r="D6867" s="17" t="inlineStr">
        <is>
          <r>
            <t xml:space="preserve">UNID</t>
          </r>
        </is>
      </c>
      <c r="E6867" s="17" t="inlineStr">
        <is>
          <r>
            <t xml:space="preserve">COEFICIENTE</t>
          </r>
        </is>
      </c>
      <c r="F6867" s="17" t="inlineStr">
        <is>
          <r>
            <t xml:space="preserve">PREÇO UNITÁRIO</t>
          </r>
        </is>
      </c>
      <c r="G6867" s="17" t="inlineStr">
        <is>
          <r>
            <t xml:space="preserve">TOTAL</t>
          </r>
        </is>
      </c>
    </row>
    <row r="6868" customHeight="1" ht="29">
      <c r="A6868" s="18" t="inlineStr">
        <is>
          <r>
            <t xml:space="preserve">B.01.000.010116</t>
          </r>
        </is>
      </c>
      <c r="B6868" s="19" t="inlineStr">
        <is>
          <r>
            <t xml:space="preserve">Ajudante eletricista</t>
          </r>
        </is>
      </c>
      <c r="C6868" s="18" t="inlineStr">
        <is>
          <r>
            <t xml:space="preserve">SP Obras</t>
          </r>
        </is>
      </c>
      <c r="D6868" s="18" t="inlineStr">
        <is>
          <r>
            <t xml:space="preserve">H</t>
          </r>
        </is>
      </c>
      <c r="E6868" s="20" t="n">
        <v>0.6</v>
      </c>
      <c r="F6868" s="21" t="n">
        <v>20.4363</v>
      </c>
      <c r="G6868" s="21" t="n">
        <f>ROUND(ROUND(E6868,4)*F6868,2)</f>
        <v>12.26</v>
      </c>
    </row>
    <row r="6869" customHeight="1" ht="29">
      <c r="A6869" s="18" t="inlineStr">
        <is>
          <r>
            <t xml:space="preserve">B.01.000.010115</t>
          </r>
        </is>
      </c>
      <c r="B6869" s="19" t="inlineStr">
        <is>
          <r>
            <t xml:space="preserve">Eletricista</t>
          </r>
        </is>
      </c>
      <c r="C6869" s="18" t="inlineStr">
        <is>
          <r>
            <t xml:space="preserve">SP Obras</t>
          </r>
        </is>
      </c>
      <c r="D6869" s="18" t="inlineStr">
        <is>
          <r>
            <t xml:space="preserve">H</t>
          </r>
        </is>
      </c>
      <c r="E6869" s="20" t="n">
        <v>0.6</v>
      </c>
      <c r="F6869" s="21" t="n">
        <v>29.8021</v>
      </c>
      <c r="G6869" s="21" t="n">
        <f>ROUND(ROUND(E6869,4)*F6869,2)</f>
        <v>17.88</v>
      </c>
    </row>
    <row r="6870" customHeight="1" ht="15">
      <c r="A6870" s="2" t="inlineStr"/>
      <c r="B6870" s="2" t="inlineStr"/>
      <c r="C6870" s="2" t="inlineStr"/>
      <c r="D6870" s="2" t="inlineStr"/>
      <c r="E6870" s="22" t="inlineStr">
        <is>
          <r>
            <t xml:space="preserve">TOTAL Mão de Obra:</t>
          </r>
        </is>
      </c>
      <c r="F6870" s="22" t="inlineStr"/>
      <c r="G6870" s="23" t="n">
        <f>SUM(G6868:G6869)</f>
        <v>30.14</v>
      </c>
    </row>
    <row r="6871" customHeight="1" ht="15">
      <c r="A6871" s="2" t="inlineStr"/>
      <c r="B6871" s="2" t="inlineStr"/>
      <c r="C6871" s="2" t="inlineStr"/>
      <c r="D6871" s="2" t="inlineStr"/>
      <c r="E6871" s="24" t="inlineStr">
        <is>
          <r>
            <t xml:space="preserve">VALOR:</t>
          </r>
        </is>
      </c>
      <c r="F6871" s="24" t="inlineStr"/>
      <c r="G6871" s="25" t="n">
        <f>ROUND(SUM(G6866,G6870),2)</f>
        <v>41.45</v>
      </c>
    </row>
    <row r="6872" customHeight="1" ht="10">
      <c r="A6872" s="2" t="inlineStr"/>
      <c r="B6872" s="2" t="inlineStr"/>
      <c r="C6872" s="2" t="inlineStr"/>
      <c r="D6872" s="2" t="inlineStr"/>
      <c r="E6872" s="14" t="inlineStr"/>
      <c r="F6872" s="14" t="inlineStr"/>
      <c r="G6872" s="14" t="inlineStr"/>
    </row>
    <row r="6873" customHeight="1" ht="20">
      <c r="A6873" s="15" t="inlineStr">
        <is>
          <r>
            <t xml:space="preserve">6.2.2. ​39.04.080​ Cabo de cobre nu, têmpera mole, classe 2, de 50 mm²​ (M)</t>
          </r>
        </is>
      </c>
      <c r="B6873" s="15" t="inlineStr"/>
      <c r="C6873" s="15" t="inlineStr"/>
      <c r="D6873" s="15" t="inlineStr"/>
      <c r="E6873" s="15" t="inlineStr"/>
      <c r="F6873" s="15" t="inlineStr"/>
      <c r="G6873" s="15" t="inlineStr"/>
    </row>
    <row r="6874" customHeight="1" ht="15">
      <c r="A6874" s="16" t="inlineStr">
        <is>
          <r>
            <t xml:space="preserve">Material</t>
          </r>
        </is>
      </c>
      <c r="B6874" s="16" t="inlineStr"/>
      <c r="C6874" s="17" t="inlineStr">
        <is>
          <r>
            <t xml:space="preserve">FONTE</t>
          </r>
        </is>
      </c>
      <c r="D6874" s="17" t="inlineStr">
        <is>
          <r>
            <t xml:space="preserve">UNID</t>
          </r>
        </is>
      </c>
      <c r="E6874" s="17" t="inlineStr">
        <is>
          <r>
            <t xml:space="preserve">COEFICIENTE</t>
          </r>
        </is>
      </c>
      <c r="F6874" s="17" t="inlineStr">
        <is>
          <r>
            <t xml:space="preserve">PREÇO UNITÁRIO</t>
          </r>
        </is>
      </c>
      <c r="G6874" s="17" t="inlineStr">
        <is>
          <r>
            <t xml:space="preserve">TOTAL</t>
          </r>
        </is>
      </c>
    </row>
    <row r="6875" customHeight="1" ht="29">
      <c r="A6875" s="18" t="inlineStr">
        <is>
          <r>
            <t xml:space="preserve">P.08.000.050102</t>
          </r>
        </is>
      </c>
      <c r="B6875" s="19" t="inlineStr">
        <is>
          <r>
            <t xml:space="preserve">Cabo cobre nu tempera mole classe 2, de 50mm²</t>
          </r>
        </is>
      </c>
      <c r="C6875" s="18" t="inlineStr">
        <is>
          <r>
            <t xml:space="preserve">SP Obras</t>
          </r>
        </is>
      </c>
      <c r="D6875" s="18" t="inlineStr">
        <is>
          <r>
            <t xml:space="preserve">M</t>
          </r>
        </is>
      </c>
      <c r="E6875" s="20" t="n">
        <v>1.02</v>
      </c>
      <c r="F6875" s="21" t="n">
        <v>46.36</v>
      </c>
      <c r="G6875" s="21" t="n">
        <f>ROUND(ROUND(E6875,4)*F6875,2)</f>
        <v>47.29</v>
      </c>
    </row>
    <row r="6876" customHeight="1" ht="15">
      <c r="A6876" s="2" t="inlineStr"/>
      <c r="B6876" s="2" t="inlineStr"/>
      <c r="C6876" s="2" t="inlineStr"/>
      <c r="D6876" s="2" t="inlineStr"/>
      <c r="E6876" s="22" t="inlineStr">
        <is>
          <r>
            <t xml:space="preserve">TOTAL Material:</t>
          </r>
        </is>
      </c>
      <c r="F6876" s="22" t="inlineStr"/>
      <c r="G6876" s="23" t="n">
        <f>SUM(G6875:G6875)</f>
        <v>47.29</v>
      </c>
    </row>
    <row r="6877" customHeight="1" ht="15">
      <c r="A6877" s="16" t="inlineStr">
        <is>
          <r>
            <t xml:space="preserve">Mão de Obra</t>
          </r>
        </is>
      </c>
      <c r="B6877" s="16" t="inlineStr"/>
      <c r="C6877" s="17" t="inlineStr">
        <is>
          <r>
            <t xml:space="preserve">FONTE</t>
          </r>
        </is>
      </c>
      <c r="D6877" s="17" t="inlineStr">
        <is>
          <r>
            <t xml:space="preserve">UNID</t>
          </r>
        </is>
      </c>
      <c r="E6877" s="17" t="inlineStr">
        <is>
          <r>
            <t xml:space="preserve">COEFICIENTE</t>
          </r>
        </is>
      </c>
      <c r="F6877" s="17" t="inlineStr">
        <is>
          <r>
            <t xml:space="preserve">PREÇO UNITÁRIO</t>
          </r>
        </is>
      </c>
      <c r="G6877" s="17" t="inlineStr">
        <is>
          <r>
            <t xml:space="preserve">TOTAL</t>
          </r>
        </is>
      </c>
    </row>
    <row r="6878" customHeight="1" ht="29">
      <c r="A6878" s="18" t="inlineStr">
        <is>
          <r>
            <t xml:space="preserve">B.01.000.010116</t>
          </r>
        </is>
      </c>
      <c r="B6878" s="19" t="inlineStr">
        <is>
          <r>
            <t xml:space="preserve">Ajudante eletricista</t>
          </r>
        </is>
      </c>
      <c r="C6878" s="18" t="inlineStr">
        <is>
          <r>
            <t xml:space="preserve">SP Obras</t>
          </r>
        </is>
      </c>
      <c r="D6878" s="18" t="inlineStr">
        <is>
          <r>
            <t xml:space="preserve">H</t>
          </r>
        </is>
      </c>
      <c r="E6878" s="20" t="n">
        <v>0.2</v>
      </c>
      <c r="F6878" s="21" t="n">
        <v>20.4363</v>
      </c>
      <c r="G6878" s="21" t="n">
        <f>ROUND(ROUND(E6878,4)*F6878,2)</f>
        <v>4.09</v>
      </c>
    </row>
    <row r="6879" customHeight="1" ht="29">
      <c r="A6879" s="18" t="inlineStr">
        <is>
          <r>
            <t xml:space="preserve">B.01.000.010115</t>
          </r>
        </is>
      </c>
      <c r="B6879" s="19" t="inlineStr">
        <is>
          <r>
            <t xml:space="preserve">Eletricista</t>
          </r>
        </is>
      </c>
      <c r="C6879" s="18" t="inlineStr">
        <is>
          <r>
            <t xml:space="preserve">SP Obras</t>
          </r>
        </is>
      </c>
      <c r="D6879" s="18" t="inlineStr">
        <is>
          <r>
            <t xml:space="preserve">H</t>
          </r>
        </is>
      </c>
      <c r="E6879" s="20" t="n">
        <v>0.2</v>
      </c>
      <c r="F6879" s="21" t="n">
        <v>29.8021</v>
      </c>
      <c r="G6879" s="21" t="n">
        <f>ROUND(ROUND(E6879,4)*F6879,2)</f>
        <v>5.96</v>
      </c>
    </row>
    <row r="6880" customHeight="1" ht="15">
      <c r="A6880" s="2" t="inlineStr"/>
      <c r="B6880" s="2" t="inlineStr"/>
      <c r="C6880" s="2" t="inlineStr"/>
      <c r="D6880" s="2" t="inlineStr"/>
      <c r="E6880" s="22" t="inlineStr">
        <is>
          <r>
            <t xml:space="preserve">TOTAL Mão de Obra:</t>
          </r>
        </is>
      </c>
      <c r="F6880" s="22" t="inlineStr"/>
      <c r="G6880" s="23" t="n">
        <f>SUM(G6878:G6879)</f>
        <v>10.05</v>
      </c>
    </row>
    <row r="6881" customHeight="1" ht="15">
      <c r="A6881" s="2" t="inlineStr"/>
      <c r="B6881" s="2" t="inlineStr"/>
      <c r="C6881" s="2" t="inlineStr"/>
      <c r="D6881" s="2" t="inlineStr"/>
      <c r="E6881" s="24" t="inlineStr">
        <is>
          <r>
            <t xml:space="preserve">VALOR:</t>
          </r>
        </is>
      </c>
      <c r="F6881" s="24" t="inlineStr"/>
      <c r="G6881" s="25" t="n">
        <f>ROUND(SUM(G6876,G6880),2)</f>
        <v>57.34</v>
      </c>
    </row>
    <row r="6882" customHeight="1" ht="10">
      <c r="A6882" s="2" t="inlineStr"/>
      <c r="B6882" s="2" t="inlineStr"/>
      <c r="C6882" s="2" t="inlineStr"/>
      <c r="D6882" s="2" t="inlineStr"/>
      <c r="E6882" s="14" t="inlineStr"/>
      <c r="F6882" s="14" t="inlineStr"/>
      <c r="G6882" s="14" t="inlineStr"/>
    </row>
    <row r="6883" customHeight="1" ht="20">
      <c r="A6883" s="15" t="inlineStr">
        <is>
          <r>
            <t xml:space="preserve">6.2.3. ​42.01.096​ Captor tipo terminal aéreo, h= 250 mm, diâmetro de 3/8´ galvanizado a fogo​ (UN)</t>
          </r>
        </is>
      </c>
      <c r="B6883" s="15" t="inlineStr"/>
      <c r="C6883" s="15" t="inlineStr"/>
      <c r="D6883" s="15" t="inlineStr"/>
      <c r="E6883" s="15" t="inlineStr"/>
      <c r="F6883" s="15" t="inlineStr"/>
      <c r="G6883" s="15" t="inlineStr"/>
    </row>
    <row r="6884" customHeight="1" ht="15">
      <c r="A6884" s="16" t="inlineStr">
        <is>
          <r>
            <t xml:space="preserve">Material</t>
          </r>
        </is>
      </c>
      <c r="B6884" s="16" t="inlineStr"/>
      <c r="C6884" s="17" t="inlineStr">
        <is>
          <r>
            <t xml:space="preserve">FONTE</t>
          </r>
        </is>
      </c>
      <c r="D6884" s="17" t="inlineStr">
        <is>
          <r>
            <t xml:space="preserve">UNID</t>
          </r>
        </is>
      </c>
      <c r="E6884" s="17" t="inlineStr">
        <is>
          <r>
            <t xml:space="preserve">COEFICIENTE</t>
          </r>
        </is>
      </c>
      <c r="F6884" s="17" t="inlineStr">
        <is>
          <r>
            <t xml:space="preserve">PREÇO UNITÁRIO</t>
          </r>
        </is>
      </c>
      <c r="G6884" s="17" t="inlineStr">
        <is>
          <r>
            <t xml:space="preserve">TOTAL</t>
          </r>
        </is>
      </c>
    </row>
    <row r="6885" customHeight="1" ht="29">
      <c r="A6885" s="18" t="inlineStr">
        <is>
          <r>
            <t xml:space="preserve">P.19.000.049506</t>
          </r>
        </is>
      </c>
      <c r="B6885" s="19" t="inlineStr">
        <is>
          <r>
            <t xml:space="preserve">Captor terminal aéreo horizontal 3/8´ x 250mm, com 1 furo, galvanizado a fogo sem bandeirinha, ref. TEL 044 da Termotécnica ou equivalente</t>
          </r>
        </is>
      </c>
      <c r="C6885" s="18" t="inlineStr">
        <is>
          <r>
            <t xml:space="preserve">SP Obras</t>
          </r>
        </is>
      </c>
      <c r="D6885" s="18" t="inlineStr">
        <is>
          <r>
            <t xml:space="preserve">UN</t>
          </r>
        </is>
      </c>
      <c r="E6885" s="20" t="n">
        <v>1.0</v>
      </c>
      <c r="F6885" s="21" t="n">
        <v>9.27</v>
      </c>
      <c r="G6885" s="21" t="n">
        <f>ROUND(ROUND(E6885,4)*F6885,2)</f>
        <v>9.27</v>
      </c>
    </row>
    <row r="6886" customHeight="1" ht="15">
      <c r="A6886" s="2" t="inlineStr"/>
      <c r="B6886" s="2" t="inlineStr"/>
      <c r="C6886" s="2" t="inlineStr"/>
      <c r="D6886" s="2" t="inlineStr"/>
      <c r="E6886" s="22" t="inlineStr">
        <is>
          <r>
            <t xml:space="preserve">TOTAL Material:</t>
          </r>
        </is>
      </c>
      <c r="F6886" s="22" t="inlineStr"/>
      <c r="G6886" s="23" t="n">
        <f>SUM(G6885:G6885)</f>
        <v>9.27</v>
      </c>
    </row>
    <row r="6887" customHeight="1" ht="15">
      <c r="A6887" s="16" t="inlineStr">
        <is>
          <r>
            <t xml:space="preserve">Mão de Obra</t>
          </r>
        </is>
      </c>
      <c r="B6887" s="16" t="inlineStr"/>
      <c r="C6887" s="17" t="inlineStr">
        <is>
          <r>
            <t xml:space="preserve">FONTE</t>
          </r>
        </is>
      </c>
      <c r="D6887" s="17" t="inlineStr">
        <is>
          <r>
            <t xml:space="preserve">UNID</t>
          </r>
        </is>
      </c>
      <c r="E6887" s="17" t="inlineStr">
        <is>
          <r>
            <t xml:space="preserve">COEFICIENTE</t>
          </r>
        </is>
      </c>
      <c r="F6887" s="17" t="inlineStr">
        <is>
          <r>
            <t xml:space="preserve">PREÇO UNITÁRIO</t>
          </r>
        </is>
      </c>
      <c r="G6887" s="17" t="inlineStr">
        <is>
          <r>
            <t xml:space="preserve">TOTAL</t>
          </r>
        </is>
      </c>
    </row>
    <row r="6888" customHeight="1" ht="29">
      <c r="A6888" s="18" t="inlineStr">
        <is>
          <r>
            <t xml:space="preserve">B.01.000.010116</t>
          </r>
        </is>
      </c>
      <c r="B6888" s="19" t="inlineStr">
        <is>
          <r>
            <t xml:space="preserve">Ajudante eletricista</t>
          </r>
        </is>
      </c>
      <c r="C6888" s="18" t="inlineStr">
        <is>
          <r>
            <t xml:space="preserve">SP Obras</t>
          </r>
        </is>
      </c>
      <c r="D6888" s="18" t="inlineStr">
        <is>
          <r>
            <t xml:space="preserve">H</t>
          </r>
        </is>
      </c>
      <c r="E6888" s="20" t="n">
        <v>0.25</v>
      </c>
      <c r="F6888" s="21" t="n">
        <v>20.4363</v>
      </c>
      <c r="G6888" s="21" t="n">
        <f>ROUND(ROUND(E6888,4)*F6888,2)</f>
        <v>5.11</v>
      </c>
    </row>
    <row r="6889" customHeight="1" ht="29">
      <c r="A6889" s="18" t="inlineStr">
        <is>
          <r>
            <t xml:space="preserve">B.01.000.010115</t>
          </r>
        </is>
      </c>
      <c r="B6889" s="19" t="inlineStr">
        <is>
          <r>
            <t xml:space="preserve">Eletricista</t>
          </r>
        </is>
      </c>
      <c r="C6889" s="18" t="inlineStr">
        <is>
          <r>
            <t xml:space="preserve">SP Obras</t>
          </r>
        </is>
      </c>
      <c r="D6889" s="18" t="inlineStr">
        <is>
          <r>
            <t xml:space="preserve">H</t>
          </r>
        </is>
      </c>
      <c r="E6889" s="20" t="n">
        <v>0.25</v>
      </c>
      <c r="F6889" s="21" t="n">
        <v>29.8021</v>
      </c>
      <c r="G6889" s="21" t="n">
        <f>ROUND(ROUND(E6889,4)*F6889,2)</f>
        <v>7.45</v>
      </c>
    </row>
    <row r="6890" customHeight="1" ht="15">
      <c r="A6890" s="2" t="inlineStr"/>
      <c r="B6890" s="2" t="inlineStr"/>
      <c r="C6890" s="2" t="inlineStr"/>
      <c r="D6890" s="2" t="inlineStr"/>
      <c r="E6890" s="22" t="inlineStr">
        <is>
          <r>
            <t xml:space="preserve">TOTAL Mão de Obra:</t>
          </r>
        </is>
      </c>
      <c r="F6890" s="22" t="inlineStr"/>
      <c r="G6890" s="23" t="n">
        <f>SUM(G6888:G6889)</f>
        <v>12.56</v>
      </c>
    </row>
    <row r="6891" customHeight="1" ht="15">
      <c r="A6891" s="2" t="inlineStr"/>
      <c r="B6891" s="2" t="inlineStr"/>
      <c r="C6891" s="2" t="inlineStr"/>
      <c r="D6891" s="2" t="inlineStr"/>
      <c r="E6891" s="24" t="inlineStr">
        <is>
          <r>
            <t xml:space="preserve">VALOR:</t>
          </r>
        </is>
      </c>
      <c r="F6891" s="24" t="inlineStr"/>
      <c r="G6891" s="25" t="n">
        <f>ROUND(SUM(G6886,G6890),2)</f>
        <v>21.83</v>
      </c>
    </row>
    <row r="6892" customHeight="1" ht="10">
      <c r="A6892" s="2" t="inlineStr"/>
      <c r="B6892" s="2" t="inlineStr"/>
      <c r="C6892" s="2" t="inlineStr"/>
      <c r="D6892" s="2" t="inlineStr"/>
      <c r="E6892" s="14" t="inlineStr"/>
      <c r="F6892" s="14" t="inlineStr"/>
      <c r="G6892" s="14" t="inlineStr"/>
    </row>
    <row r="6893" customHeight="1" ht="20">
      <c r="A6893" s="15" t="inlineStr">
        <is>
          <r>
            <t xml:space="preserve">6.2.4. ​42.05.190​ Haste de aterramento de 3/4´ x 3 m​ (UN)</t>
          </r>
        </is>
      </c>
      <c r="B6893" s="15" t="inlineStr"/>
      <c r="C6893" s="15" t="inlineStr"/>
      <c r="D6893" s="15" t="inlineStr"/>
      <c r="E6893" s="15" t="inlineStr"/>
      <c r="F6893" s="15" t="inlineStr"/>
      <c r="G6893" s="15" t="inlineStr"/>
    </row>
    <row r="6894" customHeight="1" ht="15">
      <c r="A6894" s="16" t="inlineStr">
        <is>
          <r>
            <t xml:space="preserve">Material</t>
          </r>
        </is>
      </c>
      <c r="B6894" s="16" t="inlineStr"/>
      <c r="C6894" s="17" t="inlineStr">
        <is>
          <r>
            <t xml:space="preserve">FONTE</t>
          </r>
        </is>
      </c>
      <c r="D6894" s="17" t="inlineStr">
        <is>
          <r>
            <t xml:space="preserve">UNID</t>
          </r>
        </is>
      </c>
      <c r="E6894" s="17" t="inlineStr">
        <is>
          <r>
            <t xml:space="preserve">COEFICIENTE</t>
          </r>
        </is>
      </c>
      <c r="F6894" s="17" t="inlineStr">
        <is>
          <r>
            <t xml:space="preserve">PREÇO UNITÁRIO</t>
          </r>
        </is>
      </c>
      <c r="G6894" s="17" t="inlineStr">
        <is>
          <r>
            <t xml:space="preserve">TOTAL</t>
          </r>
        </is>
      </c>
    </row>
    <row r="6895" customHeight="1" ht="29">
      <c r="A6895" s="18" t="inlineStr">
        <is>
          <r>
            <t xml:space="preserve">P.19.000.042433</t>
          </r>
        </is>
      </c>
      <c r="B6895" s="19" t="inlineStr">
        <is>
          <r>
            <t xml:space="preserve">Haste de aterramento de 3/4"x3 m, em aço SAE1010/1020, trefilado e revestido de cobre eletrolítico; ref. 6757 da Magnet, PK0068 da Paraklin ou equivalente</t>
          </r>
        </is>
      </c>
      <c r="C6895" s="18" t="inlineStr">
        <is>
          <r>
            <t xml:space="preserve">SP Obras</t>
          </r>
        </is>
      </c>
      <c r="D6895" s="18" t="inlineStr">
        <is>
          <r>
            <t xml:space="preserve">UN</t>
          </r>
        </is>
      </c>
      <c r="E6895" s="20" t="n">
        <v>1.0</v>
      </c>
      <c r="F6895" s="21" t="n">
        <v>279.74</v>
      </c>
      <c r="G6895" s="21" t="n">
        <f>ROUND(ROUND(E6895,4)*F6895,2)</f>
        <v>279.74</v>
      </c>
    </row>
    <row r="6896" customHeight="1" ht="15">
      <c r="A6896" s="2" t="inlineStr"/>
      <c r="B6896" s="2" t="inlineStr"/>
      <c r="C6896" s="2" t="inlineStr"/>
      <c r="D6896" s="2" t="inlineStr"/>
      <c r="E6896" s="22" t="inlineStr">
        <is>
          <r>
            <t xml:space="preserve">TOTAL Material:</t>
          </r>
        </is>
      </c>
      <c r="F6896" s="22" t="inlineStr"/>
      <c r="G6896" s="23" t="n">
        <f>SUM(G6895:G6895)</f>
        <v>279.74</v>
      </c>
    </row>
    <row r="6897" customHeight="1" ht="15">
      <c r="A6897" s="16" t="inlineStr">
        <is>
          <r>
            <t xml:space="preserve">Mão de Obra</t>
          </r>
        </is>
      </c>
      <c r="B6897" s="16" t="inlineStr"/>
      <c r="C6897" s="17" t="inlineStr">
        <is>
          <r>
            <t xml:space="preserve">FONTE</t>
          </r>
        </is>
      </c>
      <c r="D6897" s="17" t="inlineStr">
        <is>
          <r>
            <t xml:space="preserve">UNID</t>
          </r>
        </is>
      </c>
      <c r="E6897" s="17" t="inlineStr">
        <is>
          <r>
            <t xml:space="preserve">COEFICIENTE</t>
          </r>
        </is>
      </c>
      <c r="F6897" s="17" t="inlineStr">
        <is>
          <r>
            <t xml:space="preserve">PREÇO UNITÁRIO</t>
          </r>
        </is>
      </c>
      <c r="G6897" s="17" t="inlineStr">
        <is>
          <r>
            <t xml:space="preserve">TOTAL</t>
          </r>
        </is>
      </c>
    </row>
    <row r="6898" customHeight="1" ht="29">
      <c r="A6898" s="18" t="inlineStr">
        <is>
          <r>
            <t xml:space="preserve">B.01.000.010116</t>
          </r>
        </is>
      </c>
      <c r="B6898" s="19" t="inlineStr">
        <is>
          <r>
            <t xml:space="preserve">Ajudante eletricista</t>
          </r>
        </is>
      </c>
      <c r="C6898" s="18" t="inlineStr">
        <is>
          <r>
            <t xml:space="preserve">SP Obras</t>
          </r>
        </is>
      </c>
      <c r="D6898" s="18" t="inlineStr">
        <is>
          <r>
            <t xml:space="preserve">H</t>
          </r>
        </is>
      </c>
      <c r="E6898" s="20" t="n">
        <v>0.5</v>
      </c>
      <c r="F6898" s="21" t="n">
        <v>20.4363</v>
      </c>
      <c r="G6898" s="21" t="n">
        <f>ROUND(ROUND(E6898,4)*F6898,2)</f>
        <v>10.22</v>
      </c>
    </row>
    <row r="6899" customHeight="1" ht="29">
      <c r="A6899" s="18" t="inlineStr">
        <is>
          <r>
            <t xml:space="preserve">B.01.000.010115</t>
          </r>
        </is>
      </c>
      <c r="B6899" s="19" t="inlineStr">
        <is>
          <r>
            <t xml:space="preserve">Eletricista</t>
          </r>
        </is>
      </c>
      <c r="C6899" s="18" t="inlineStr">
        <is>
          <r>
            <t xml:space="preserve">SP Obras</t>
          </r>
        </is>
      </c>
      <c r="D6899" s="18" t="inlineStr">
        <is>
          <r>
            <t xml:space="preserve">H</t>
          </r>
        </is>
      </c>
      <c r="E6899" s="20" t="n">
        <v>0.5</v>
      </c>
      <c r="F6899" s="21" t="n">
        <v>29.8021</v>
      </c>
      <c r="G6899" s="21" t="n">
        <f>ROUND(ROUND(E6899,4)*F6899,2)</f>
        <v>14.9</v>
      </c>
    </row>
    <row r="6900" customHeight="1" ht="15">
      <c r="A6900" s="2" t="inlineStr"/>
      <c r="B6900" s="2" t="inlineStr"/>
      <c r="C6900" s="2" t="inlineStr"/>
      <c r="D6900" s="2" t="inlineStr"/>
      <c r="E6900" s="22" t="inlineStr">
        <is>
          <r>
            <t xml:space="preserve">TOTAL Mão de Obra:</t>
          </r>
        </is>
      </c>
      <c r="F6900" s="22" t="inlineStr"/>
      <c r="G6900" s="23" t="n">
        <f>SUM(G6898:G6899)</f>
        <v>25.12</v>
      </c>
    </row>
    <row r="6901" customHeight="1" ht="15">
      <c r="A6901" s="2" t="inlineStr"/>
      <c r="B6901" s="2" t="inlineStr"/>
      <c r="C6901" s="2" t="inlineStr"/>
      <c r="D6901" s="2" t="inlineStr"/>
      <c r="E6901" s="24" t="inlineStr">
        <is>
          <r>
            <t xml:space="preserve">VALOR:</t>
          </r>
        </is>
      </c>
      <c r="F6901" s="24" t="inlineStr"/>
      <c r="G6901" s="25" t="n">
        <f>ROUND(SUM(G6896,G6900),2)</f>
        <v>304.86</v>
      </c>
    </row>
    <row r="6902" customHeight="1" ht="10">
      <c r="A6902" s="2" t="inlineStr"/>
      <c r="B6902" s="2" t="inlineStr"/>
      <c r="C6902" s="2" t="inlineStr"/>
      <c r="D6902" s="2" t="inlineStr"/>
      <c r="E6902" s="14" t="inlineStr"/>
      <c r="F6902" s="14" t="inlineStr"/>
      <c r="G6902" s="14" t="inlineStr"/>
    </row>
    <row r="6903" customHeight="1" ht="20">
      <c r="A6903" s="15" t="inlineStr">
        <is>
          <r>
            <t xml:space="preserve">6.2.5. ​42.05.310​ Caixa de inspeção do terra cilíndrica em PVC rígido, diâmetro de 300 mm - h= 250 mm​ (UN)</t>
          </r>
        </is>
      </c>
      <c r="B6903" s="15" t="inlineStr"/>
      <c r="C6903" s="15" t="inlineStr"/>
      <c r="D6903" s="15" t="inlineStr"/>
      <c r="E6903" s="15" t="inlineStr"/>
      <c r="F6903" s="15" t="inlineStr"/>
      <c r="G6903" s="15" t="inlineStr"/>
    </row>
    <row r="6904" customHeight="1" ht="15">
      <c r="A6904" s="16" t="inlineStr">
        <is>
          <r>
            <t xml:space="preserve">Material</t>
          </r>
        </is>
      </c>
      <c r="B6904" s="16" t="inlineStr"/>
      <c r="C6904" s="17" t="inlineStr">
        <is>
          <r>
            <t xml:space="preserve">FONTE</t>
          </r>
        </is>
      </c>
      <c r="D6904" s="17" t="inlineStr">
        <is>
          <r>
            <t xml:space="preserve">UNID</t>
          </r>
        </is>
      </c>
      <c r="E6904" s="17" t="inlineStr">
        <is>
          <r>
            <t xml:space="preserve">COEFICIENTE</t>
          </r>
        </is>
      </c>
      <c r="F6904" s="17" t="inlineStr">
        <is>
          <r>
            <t xml:space="preserve">PREÇO UNITÁRIO</t>
          </r>
        </is>
      </c>
      <c r="G6904" s="17" t="inlineStr">
        <is>
          <r>
            <t xml:space="preserve">TOTAL</t>
          </r>
        </is>
      </c>
    </row>
    <row r="6905" customHeight="1" ht="29">
      <c r="A6905" s="18" t="inlineStr">
        <is>
          <r>
            <t xml:space="preserve">P.19.000.042477</t>
          </r>
        </is>
      </c>
      <c r="B6905" s="19" t="inlineStr">
        <is>
          <r>
            <t xml:space="preserve">Caixa de inspeção do terra cilíndrica em PVC rígido, diâmetro de 300 mm, h= 250 mm</t>
          </r>
        </is>
      </c>
      <c r="C6905" s="18" t="inlineStr">
        <is>
          <r>
            <t xml:space="preserve">SP Obras</t>
          </r>
        </is>
      </c>
      <c r="D6905" s="18" t="inlineStr">
        <is>
          <r>
            <t xml:space="preserve">UN</t>
          </r>
        </is>
      </c>
      <c r="E6905" s="20" t="n">
        <v>1.0</v>
      </c>
      <c r="F6905" s="21" t="n">
        <v>18.83</v>
      </c>
      <c r="G6905" s="21" t="n">
        <f>ROUND(ROUND(E6905,4)*F6905,2)</f>
        <v>18.83</v>
      </c>
    </row>
    <row r="6906" customHeight="1" ht="15">
      <c r="A6906" s="2" t="inlineStr"/>
      <c r="B6906" s="2" t="inlineStr"/>
      <c r="C6906" s="2" t="inlineStr"/>
      <c r="D6906" s="2" t="inlineStr"/>
      <c r="E6906" s="22" t="inlineStr">
        <is>
          <r>
            <t xml:space="preserve">TOTAL Material:</t>
          </r>
        </is>
      </c>
      <c r="F6906" s="22" t="inlineStr"/>
      <c r="G6906" s="23" t="n">
        <f>SUM(G6905:G6905)</f>
        <v>18.83</v>
      </c>
    </row>
    <row r="6907" customHeight="1" ht="15">
      <c r="A6907" s="16" t="inlineStr">
        <is>
          <r>
            <t xml:space="preserve">Mão de Obra</t>
          </r>
        </is>
      </c>
      <c r="B6907" s="16" t="inlineStr"/>
      <c r="C6907" s="17" t="inlineStr">
        <is>
          <r>
            <t xml:space="preserve">FONTE</t>
          </r>
        </is>
      </c>
      <c r="D6907" s="17" t="inlineStr">
        <is>
          <r>
            <t xml:space="preserve">UNID</t>
          </r>
        </is>
      </c>
      <c r="E6907" s="17" t="inlineStr">
        <is>
          <r>
            <t xml:space="preserve">COEFICIENTE</t>
          </r>
        </is>
      </c>
      <c r="F6907" s="17" t="inlineStr">
        <is>
          <r>
            <t xml:space="preserve">PREÇO UNITÁRIO</t>
          </r>
        </is>
      </c>
      <c r="G6907" s="17" t="inlineStr">
        <is>
          <r>
            <t xml:space="preserve">TOTAL</t>
          </r>
        </is>
      </c>
    </row>
    <row r="6908" customHeight="1" ht="29">
      <c r="A6908" s="18" t="inlineStr">
        <is>
          <r>
            <t xml:space="preserve">B.01.000.010116</t>
          </r>
        </is>
      </c>
      <c r="B6908" s="19" t="inlineStr">
        <is>
          <r>
            <t xml:space="preserve">Ajudante eletricista</t>
          </r>
        </is>
      </c>
      <c r="C6908" s="18" t="inlineStr">
        <is>
          <r>
            <t xml:space="preserve">SP Obras</t>
          </r>
        </is>
      </c>
      <c r="D6908" s="18" t="inlineStr">
        <is>
          <r>
            <t xml:space="preserve">H</t>
          </r>
        </is>
      </c>
      <c r="E6908" s="20" t="n">
        <v>0.25</v>
      </c>
      <c r="F6908" s="21" t="n">
        <v>20.4363</v>
      </c>
      <c r="G6908" s="21" t="n">
        <f>ROUND(ROUND(E6908,4)*F6908,2)</f>
        <v>5.11</v>
      </c>
    </row>
    <row r="6909" customHeight="1" ht="29">
      <c r="A6909" s="18" t="inlineStr">
        <is>
          <r>
            <t xml:space="preserve">B.01.000.010115</t>
          </r>
        </is>
      </c>
      <c r="B6909" s="19" t="inlineStr">
        <is>
          <r>
            <t xml:space="preserve">Eletricista</t>
          </r>
        </is>
      </c>
      <c r="C6909" s="18" t="inlineStr">
        <is>
          <r>
            <t xml:space="preserve">SP Obras</t>
          </r>
        </is>
      </c>
      <c r="D6909" s="18" t="inlineStr">
        <is>
          <r>
            <t xml:space="preserve">H</t>
          </r>
        </is>
      </c>
      <c r="E6909" s="20" t="n">
        <v>0.25</v>
      </c>
      <c r="F6909" s="21" t="n">
        <v>29.8021</v>
      </c>
      <c r="G6909" s="21" t="n">
        <f>ROUND(ROUND(E6909,4)*F6909,2)</f>
        <v>7.45</v>
      </c>
    </row>
    <row r="6910" customHeight="1" ht="15">
      <c r="A6910" s="2" t="inlineStr"/>
      <c r="B6910" s="2" t="inlineStr"/>
      <c r="C6910" s="2" t="inlineStr"/>
      <c r="D6910" s="2" t="inlineStr"/>
      <c r="E6910" s="22" t="inlineStr">
        <is>
          <r>
            <t xml:space="preserve">TOTAL Mão de Obra:</t>
          </r>
        </is>
      </c>
      <c r="F6910" s="22" t="inlineStr"/>
      <c r="G6910" s="23" t="n">
        <f>SUM(G6908:G6909)</f>
        <v>12.56</v>
      </c>
    </row>
    <row r="6911" customHeight="1" ht="15">
      <c r="A6911" s="2" t="inlineStr"/>
      <c r="B6911" s="2" t="inlineStr"/>
      <c r="C6911" s="2" t="inlineStr"/>
      <c r="D6911" s="2" t="inlineStr"/>
      <c r="E6911" s="24" t="inlineStr">
        <is>
          <r>
            <t xml:space="preserve">VALOR:</t>
          </r>
        </is>
      </c>
      <c r="F6911" s="24" t="inlineStr"/>
      <c r="G6911" s="25" t="n">
        <f>ROUND(SUM(G6906,G6910),2)</f>
        <v>31.39</v>
      </c>
    </row>
    <row r="6912" customHeight="1" ht="10">
      <c r="A6912" s="2" t="inlineStr"/>
      <c r="B6912" s="2" t="inlineStr"/>
      <c r="C6912" s="2" t="inlineStr"/>
      <c r="D6912" s="2" t="inlineStr"/>
      <c r="E6912" s="14" t="inlineStr"/>
      <c r="F6912" s="14" t="inlineStr"/>
      <c r="G6912" s="14" t="inlineStr"/>
    </row>
    <row r="6913" customHeight="1" ht="20">
      <c r="A6913" s="15" t="inlineStr">
        <is>
          <r>
            <t xml:space="preserve">6.2.6. ​42.05.440​ Barra condutora chata em alumínio de 7/8´ x 1/8´, inclusive acessórios de fixação​ (M)</t>
          </r>
        </is>
      </c>
      <c r="B6913" s="15" t="inlineStr"/>
      <c r="C6913" s="15" t="inlineStr"/>
      <c r="D6913" s="15" t="inlineStr"/>
      <c r="E6913" s="15" t="inlineStr"/>
      <c r="F6913" s="15" t="inlineStr"/>
      <c r="G6913" s="15" t="inlineStr"/>
    </row>
    <row r="6914" customHeight="1" ht="15">
      <c r="A6914" s="16" t="inlineStr">
        <is>
          <r>
            <t xml:space="preserve">Material</t>
          </r>
        </is>
      </c>
      <c r="B6914" s="16" t="inlineStr"/>
      <c r="C6914" s="17" t="inlineStr">
        <is>
          <r>
            <t xml:space="preserve">FONTE</t>
          </r>
        </is>
      </c>
      <c r="D6914" s="17" t="inlineStr">
        <is>
          <r>
            <t xml:space="preserve">UNID</t>
          </r>
        </is>
      </c>
      <c r="E6914" s="17" t="inlineStr">
        <is>
          <r>
            <t xml:space="preserve">COEFICIENTE</t>
          </r>
        </is>
      </c>
      <c r="F6914" s="17" t="inlineStr">
        <is>
          <r>
            <t xml:space="preserve">PREÇO UNITÁRIO</t>
          </r>
        </is>
      </c>
      <c r="G6914" s="17" t="inlineStr">
        <is>
          <r>
            <t xml:space="preserve">TOTAL</t>
          </r>
        </is>
      </c>
    </row>
    <row r="6915" customHeight="1" ht="29">
      <c r="A6915" s="18" t="inlineStr">
        <is>
          <r>
            <t xml:space="preserve">P.19.000.048002</t>
          </r>
        </is>
      </c>
      <c r="B6915" s="19" t="inlineStr">
        <is>
          <r>
            <t xml:space="preserve">Barra condutora chata em alumínio de 7/8´ x 1/8´ x 3 m; ref. TEL 771 da Termotécnica ou equivalente</t>
          </r>
        </is>
      </c>
      <c r="C6915" s="18" t="inlineStr">
        <is>
          <r>
            <t xml:space="preserve">SP Obras</t>
          </r>
        </is>
      </c>
      <c r="D6915" s="18" t="inlineStr">
        <is>
          <r>
            <t xml:space="preserve">M</t>
          </r>
        </is>
      </c>
      <c r="E6915" s="20" t="n">
        <v>1.0375</v>
      </c>
      <c r="F6915" s="21" t="n">
        <v>8.78</v>
      </c>
      <c r="G6915" s="21" t="n">
        <f>ROUND(ROUND(E6915,4)*F6915,2)</f>
        <v>9.11</v>
      </c>
    </row>
    <row r="6916" customHeight="1" ht="15">
      <c r="A6916" s="2" t="inlineStr"/>
      <c r="B6916" s="2" t="inlineStr"/>
      <c r="C6916" s="2" t="inlineStr"/>
      <c r="D6916" s="2" t="inlineStr"/>
      <c r="E6916" s="22" t="inlineStr">
        <is>
          <r>
            <t xml:space="preserve">TOTAL Material:</t>
          </r>
        </is>
      </c>
      <c r="F6916" s="22" t="inlineStr"/>
      <c r="G6916" s="23" t="n">
        <f>SUM(G6915:G6915)</f>
        <v>9.11</v>
      </c>
    </row>
    <row r="6917" customHeight="1" ht="15">
      <c r="A6917" s="16" t="inlineStr">
        <is>
          <r>
            <t xml:space="preserve">Mão de Obra</t>
          </r>
        </is>
      </c>
      <c r="B6917" s="16" t="inlineStr"/>
      <c r="C6917" s="17" t="inlineStr">
        <is>
          <r>
            <t xml:space="preserve">FONTE</t>
          </r>
        </is>
      </c>
      <c r="D6917" s="17" t="inlineStr">
        <is>
          <r>
            <t xml:space="preserve">UNID</t>
          </r>
        </is>
      </c>
      <c r="E6917" s="17" t="inlineStr">
        <is>
          <r>
            <t xml:space="preserve">COEFICIENTE</t>
          </r>
        </is>
      </c>
      <c r="F6917" s="17" t="inlineStr">
        <is>
          <r>
            <t xml:space="preserve">PREÇO UNITÁRIO</t>
          </r>
        </is>
      </c>
      <c r="G6917" s="17" t="inlineStr">
        <is>
          <r>
            <t xml:space="preserve">TOTAL</t>
          </r>
        </is>
      </c>
    </row>
    <row r="6918" customHeight="1" ht="29">
      <c r="A6918" s="18" t="inlineStr">
        <is>
          <r>
            <t xml:space="preserve">B.01.000.010116</t>
          </r>
        </is>
      </c>
      <c r="B6918" s="19" t="inlineStr">
        <is>
          <r>
            <t xml:space="preserve">Ajudante eletricista</t>
          </r>
        </is>
      </c>
      <c r="C6918" s="18" t="inlineStr">
        <is>
          <r>
            <t xml:space="preserve">SP Obras</t>
          </r>
        </is>
      </c>
      <c r="D6918" s="18" t="inlineStr">
        <is>
          <r>
            <t xml:space="preserve">H</t>
          </r>
        </is>
      </c>
      <c r="E6918" s="20" t="n">
        <v>0.5</v>
      </c>
      <c r="F6918" s="21" t="n">
        <v>20.4363</v>
      </c>
      <c r="G6918" s="21" t="n">
        <f>ROUND(ROUND(E6918,4)*F6918,2)</f>
        <v>10.22</v>
      </c>
    </row>
    <row r="6919" customHeight="1" ht="29">
      <c r="A6919" s="18" t="inlineStr">
        <is>
          <r>
            <t xml:space="preserve">B.01.000.010115</t>
          </r>
        </is>
      </c>
      <c r="B6919" s="19" t="inlineStr">
        <is>
          <r>
            <t xml:space="preserve">Eletricista</t>
          </r>
        </is>
      </c>
      <c r="C6919" s="18" t="inlineStr">
        <is>
          <r>
            <t xml:space="preserve">SP Obras</t>
          </r>
        </is>
      </c>
      <c r="D6919" s="18" t="inlineStr">
        <is>
          <r>
            <t xml:space="preserve">H</t>
          </r>
        </is>
      </c>
      <c r="E6919" s="20" t="n">
        <v>0.5</v>
      </c>
      <c r="F6919" s="21" t="n">
        <v>29.8021</v>
      </c>
      <c r="G6919" s="21" t="n">
        <f>ROUND(ROUND(E6919,4)*F6919,2)</f>
        <v>14.9</v>
      </c>
    </row>
    <row r="6920" customHeight="1" ht="15">
      <c r="A6920" s="2" t="inlineStr"/>
      <c r="B6920" s="2" t="inlineStr"/>
      <c r="C6920" s="2" t="inlineStr"/>
      <c r="D6920" s="2" t="inlineStr"/>
      <c r="E6920" s="22" t="inlineStr">
        <is>
          <r>
            <t xml:space="preserve">TOTAL Mão de Obra:</t>
          </r>
        </is>
      </c>
      <c r="F6920" s="22" t="inlineStr"/>
      <c r="G6920" s="23" t="n">
        <f>SUM(G6918:G6919)</f>
        <v>25.12</v>
      </c>
    </row>
    <row r="6921" customHeight="1" ht="15">
      <c r="A6921" s="2" t="inlineStr"/>
      <c r="B6921" s="2" t="inlineStr"/>
      <c r="C6921" s="2" t="inlineStr"/>
      <c r="D6921" s="2" t="inlineStr"/>
      <c r="E6921" s="24" t="inlineStr">
        <is>
          <r>
            <t xml:space="preserve">VALOR:</t>
          </r>
        </is>
      </c>
      <c r="F6921" s="24" t="inlineStr"/>
      <c r="G6921" s="25" t="n">
        <f>ROUND(SUM(G6916,G6920),2)</f>
        <v>34.23</v>
      </c>
    </row>
    <row r="6922" customHeight="1" ht="10">
      <c r="A6922" s="2" t="inlineStr"/>
      <c r="B6922" s="2" t="inlineStr"/>
      <c r="C6922" s="2" t="inlineStr"/>
      <c r="D6922" s="2" t="inlineStr"/>
      <c r="E6922" s="14" t="inlineStr"/>
      <c r="F6922" s="14" t="inlineStr"/>
      <c r="G6922" s="14" t="inlineStr"/>
    </row>
    <row r="6923" customHeight="1" ht="20">
      <c r="A6923" s="15" t="inlineStr">
        <is>
          <r>
            <t xml:space="preserve">7.1.1. ​03.01.040​ Demolição manual de concreto armado​ (M3)</t>
          </r>
        </is>
      </c>
      <c r="B6923" s="15" t="inlineStr"/>
      <c r="C6923" s="15" t="inlineStr"/>
      <c r="D6923" s="15" t="inlineStr"/>
      <c r="E6923" s="15" t="inlineStr"/>
      <c r="F6923" s="15" t="inlineStr"/>
      <c r="G6923" s="15" t="inlineStr"/>
    </row>
    <row r="6924" customHeight="1" ht="15">
      <c r="A6924" s="16" t="inlineStr">
        <is>
          <r>
            <t xml:space="preserve">Mão de Obra</t>
          </r>
        </is>
      </c>
      <c r="B6924" s="16" t="inlineStr"/>
      <c r="C6924" s="17" t="inlineStr">
        <is>
          <r>
            <t xml:space="preserve">FONTE</t>
          </r>
        </is>
      </c>
      <c r="D6924" s="17" t="inlineStr">
        <is>
          <r>
            <t xml:space="preserve">UNID</t>
          </r>
        </is>
      </c>
      <c r="E6924" s="17" t="inlineStr">
        <is>
          <r>
            <t xml:space="preserve">COEFICIENTE</t>
          </r>
        </is>
      </c>
      <c r="F6924" s="17" t="inlineStr">
        <is>
          <r>
            <t xml:space="preserve">PREÇO UNITÁRIO</t>
          </r>
        </is>
      </c>
      <c r="G6924" s="17" t="inlineStr">
        <is>
          <r>
            <t xml:space="preserve">TOTAL</t>
          </r>
        </is>
      </c>
    </row>
    <row r="6925" customHeight="1" ht="29">
      <c r="A6925" s="18" t="inlineStr">
        <is>
          <r>
            <t xml:space="preserve">B.01.000.010146</t>
          </r>
        </is>
      </c>
      <c r="B6925" s="19" t="inlineStr">
        <is>
          <r>
            <t xml:space="preserve">Servente</t>
          </r>
        </is>
      </c>
      <c r="C6925" s="18" t="inlineStr">
        <is>
          <r>
            <t xml:space="preserve">SP Obras</t>
          </r>
        </is>
      </c>
      <c r="D6925" s="18" t="inlineStr">
        <is>
          <r>
            <t xml:space="preserve">H</t>
          </r>
        </is>
      </c>
      <c r="E6925" s="20" t="n">
        <v>20.0</v>
      </c>
      <c r="F6925" s="21" t="n">
        <v>20.4363</v>
      </c>
      <c r="G6925" s="21" t="n">
        <f>ROUND(ROUND(E6925,4)*F6925,2)</f>
        <v>408.73</v>
      </c>
    </row>
    <row r="6926" customHeight="1" ht="15">
      <c r="A6926" s="2" t="inlineStr"/>
      <c r="B6926" s="2" t="inlineStr"/>
      <c r="C6926" s="2" t="inlineStr"/>
      <c r="D6926" s="2" t="inlineStr"/>
      <c r="E6926" s="22" t="inlineStr">
        <is>
          <r>
            <t xml:space="preserve">TOTAL Mão de Obra:</t>
          </r>
        </is>
      </c>
      <c r="F6926" s="22" t="inlineStr"/>
      <c r="G6926" s="23" t="n">
        <f>SUM(G6925:G6925)</f>
        <v>408.73</v>
      </c>
    </row>
    <row r="6927" customHeight="1" ht="15">
      <c r="A6927" s="2" t="inlineStr"/>
      <c r="B6927" s="2" t="inlineStr"/>
      <c r="C6927" s="2" t="inlineStr"/>
      <c r="D6927" s="2" t="inlineStr"/>
      <c r="E6927" s="24" t="inlineStr">
        <is>
          <r>
            <t xml:space="preserve">VALOR:</t>
          </r>
        </is>
      </c>
      <c r="F6927" s="24" t="inlineStr"/>
      <c r="G6927" s="25" t="n">
        <f>ROUND(SUM(G6926),2)</f>
        <v>408.8</v>
      </c>
    </row>
    <row r="6928" customHeight="1" ht="10">
      <c r="A6928" s="2" t="inlineStr"/>
      <c r="B6928" s="2" t="inlineStr"/>
      <c r="C6928" s="2" t="inlineStr"/>
      <c r="D6928" s="2" t="inlineStr"/>
      <c r="E6928" s="14" t="inlineStr"/>
      <c r="F6928" s="14" t="inlineStr"/>
      <c r="G6928" s="14" t="inlineStr"/>
    </row>
    <row r="6929" customHeight="1" ht="20">
      <c r="A6929" s="15" t="inlineStr">
        <is>
          <r>
            <t xml:space="preserve">7.1.2. ​03.01.230​ Demolição mecanizada de concreto simples, inclusive fragmentação e acomodação do material​ (M3)</t>
          </r>
        </is>
      </c>
      <c r="B6929" s="15" t="inlineStr"/>
      <c r="C6929" s="15" t="inlineStr"/>
      <c r="D6929" s="15" t="inlineStr"/>
      <c r="E6929" s="15" t="inlineStr"/>
      <c r="F6929" s="15" t="inlineStr"/>
      <c r="G6929" s="15" t="inlineStr"/>
    </row>
    <row r="6930" customHeight="1" ht="15">
      <c r="A6930" s="16" t="inlineStr">
        <is>
          <r>
            <t xml:space="preserve">Equipamento</t>
          </r>
        </is>
      </c>
      <c r="B6930" s="16" t="inlineStr"/>
      <c r="C6930" s="17" t="inlineStr">
        <is>
          <r>
            <t xml:space="preserve">FONTE</t>
          </r>
        </is>
      </c>
      <c r="D6930" s="17" t="inlineStr">
        <is>
          <r>
            <t xml:space="preserve">UNID</t>
          </r>
        </is>
      </c>
      <c r="E6930" s="17" t="inlineStr">
        <is>
          <r>
            <t xml:space="preserve">COEFICIENTE</t>
          </r>
        </is>
      </c>
      <c r="F6930" s="17" t="inlineStr">
        <is>
          <r>
            <t xml:space="preserve">PREÇO UNITÁRIO</t>
          </r>
        </is>
      </c>
      <c r="G6930" s="17" t="inlineStr">
        <is>
          <r>
            <t xml:space="preserve">TOTAL</t>
          </r>
        </is>
      </c>
    </row>
    <row r="6931" customHeight="1" ht="29">
      <c r="A6931" s="18" t="inlineStr">
        <is>
          <r>
            <t xml:space="preserve">S.01.000.080129</t>
          </r>
        </is>
      </c>
      <c r="B6931" s="19" t="inlineStr">
        <is>
          <r>
            <t xml:space="preserve">Compressor de ar XA 125 MWD - COND. D</t>
          </r>
        </is>
      </c>
      <c r="C6931" s="18" t="inlineStr">
        <is>
          <r>
            <t xml:space="preserve">SP Obras</t>
          </r>
        </is>
      </c>
      <c r="D6931" s="18" t="inlineStr">
        <is>
          <r>
            <t xml:space="preserve">H</t>
          </r>
        </is>
      </c>
      <c r="E6931" s="20" t="n">
        <v>1.0</v>
      </c>
      <c r="F6931" s="21" t="n">
        <v>143.67</v>
      </c>
      <c r="G6931" s="21" t="n">
        <f>ROUND(ROUND(E6931,4)*F6931,2)</f>
        <v>143.67</v>
      </c>
    </row>
    <row r="6932" customHeight="1" ht="29">
      <c r="A6932" s="18" t="inlineStr">
        <is>
          <r>
            <t xml:space="preserve">S.01.000.080157</t>
          </r>
        </is>
      </c>
      <c r="B6932" s="19" t="inlineStr">
        <is>
          <r>
            <t xml:space="preserve">Rompedor Pneumático ATLAS COPCO TEX 32 PS</t>
          </r>
        </is>
      </c>
      <c r="C6932" s="18" t="inlineStr">
        <is>
          <r>
            <t xml:space="preserve">SP Obras</t>
          </r>
        </is>
      </c>
      <c r="D6932" s="18" t="inlineStr">
        <is>
          <r>
            <t xml:space="preserve">H</t>
          </r>
        </is>
      </c>
      <c r="E6932" s="20" t="n">
        <v>2.0</v>
      </c>
      <c r="F6932" s="21" t="n">
        <v>36.56</v>
      </c>
      <c r="G6932" s="21" t="n">
        <f>ROUND(ROUND(E6932,4)*F6932,2)</f>
        <v>73.12</v>
      </c>
    </row>
    <row r="6933" customHeight="1" ht="15">
      <c r="A6933" s="2" t="inlineStr"/>
      <c r="B6933" s="2" t="inlineStr"/>
      <c r="C6933" s="2" t="inlineStr"/>
      <c r="D6933" s="2" t="inlineStr"/>
      <c r="E6933" s="22" t="inlineStr">
        <is>
          <r>
            <t xml:space="preserve">TOTAL Equipamento:</t>
          </r>
        </is>
      </c>
      <c r="F6933" s="22" t="inlineStr"/>
      <c r="G6933" s="23" t="n">
        <f>SUM(G6931:G6932)</f>
        <v>216.79</v>
      </c>
    </row>
    <row r="6934" customHeight="1" ht="15">
      <c r="A6934" s="16" t="inlineStr">
        <is>
          <r>
            <t xml:space="preserve">Mão de Obra</t>
          </r>
        </is>
      </c>
      <c r="B6934" s="16" t="inlineStr"/>
      <c r="C6934" s="17" t="inlineStr">
        <is>
          <r>
            <t xml:space="preserve">FONTE</t>
          </r>
        </is>
      </c>
      <c r="D6934" s="17" t="inlineStr">
        <is>
          <r>
            <t xml:space="preserve">UNID</t>
          </r>
        </is>
      </c>
      <c r="E6934" s="17" t="inlineStr">
        <is>
          <r>
            <t xml:space="preserve">COEFICIENTE</t>
          </r>
        </is>
      </c>
      <c r="F6934" s="17" t="inlineStr">
        <is>
          <r>
            <t xml:space="preserve">PREÇO UNITÁRIO</t>
          </r>
        </is>
      </c>
      <c r="G6934" s="17" t="inlineStr">
        <is>
          <r>
            <t xml:space="preserve">TOTAL</t>
          </r>
        </is>
      </c>
    </row>
    <row r="6935" customHeight="1" ht="29">
      <c r="A6935" s="18" t="inlineStr">
        <is>
          <r>
            <t xml:space="preserve">B.01.000.010146</t>
          </r>
        </is>
      </c>
      <c r="B6935" s="19" t="inlineStr">
        <is>
          <r>
            <t xml:space="preserve">Servente</t>
          </r>
        </is>
      </c>
      <c r="C6935" s="18" t="inlineStr">
        <is>
          <r>
            <t xml:space="preserve">SP Obras</t>
          </r>
        </is>
      </c>
      <c r="D6935" s="18" t="inlineStr">
        <is>
          <r>
            <t xml:space="preserve">H</t>
          </r>
        </is>
      </c>
      <c r="E6935" s="20" t="n">
        <v>4.0</v>
      </c>
      <c r="F6935" s="21" t="n">
        <v>20.4363</v>
      </c>
      <c r="G6935" s="21" t="n">
        <f>ROUND(ROUND(E6935,4)*F6935,2)</f>
        <v>81.75</v>
      </c>
    </row>
    <row r="6936" customHeight="1" ht="15">
      <c r="A6936" s="2" t="inlineStr"/>
      <c r="B6936" s="2" t="inlineStr"/>
      <c r="C6936" s="2" t="inlineStr"/>
      <c r="D6936" s="2" t="inlineStr"/>
      <c r="E6936" s="22" t="inlineStr">
        <is>
          <r>
            <t xml:space="preserve">TOTAL Mão de Obra:</t>
          </r>
        </is>
      </c>
      <c r="F6936" s="22" t="inlineStr"/>
      <c r="G6936" s="23" t="n">
        <f>SUM(G6935:G6935)</f>
        <v>81.75</v>
      </c>
    </row>
    <row r="6937" customHeight="1" ht="15">
      <c r="A6937" s="2" t="inlineStr"/>
      <c r="B6937" s="2" t="inlineStr"/>
      <c r="C6937" s="2" t="inlineStr"/>
      <c r="D6937" s="2" t="inlineStr"/>
      <c r="E6937" s="24" t="inlineStr">
        <is>
          <r>
            <t xml:space="preserve">VALOR:</t>
          </r>
        </is>
      </c>
      <c r="F6937" s="24" t="inlineStr"/>
      <c r="G6937" s="25" t="n">
        <f>ROUND(SUM(G6933,G6936),2)</f>
        <v>298.55</v>
      </c>
    </row>
    <row r="6938" customHeight="1" ht="10">
      <c r="A6938" s="2" t="inlineStr"/>
      <c r="B6938" s="2" t="inlineStr"/>
      <c r="C6938" s="2" t="inlineStr"/>
      <c r="D6938" s="2" t="inlineStr"/>
      <c r="E6938" s="14" t="inlineStr"/>
      <c r="F6938" s="14" t="inlineStr"/>
      <c r="G6938" s="14" t="inlineStr"/>
    </row>
    <row r="6939" customHeight="1" ht="20">
      <c r="A6939" s="15" t="inlineStr">
        <is>
          <r>
            <t xml:space="preserve">7.1.3. ​03.02.040​ Demolição manual de alvenaria de elevação ou elemento vazado, incluindo revestimento​ (M3)</t>
          </r>
        </is>
      </c>
      <c r="B6939" s="15" t="inlineStr"/>
      <c r="C6939" s="15" t="inlineStr"/>
      <c r="D6939" s="15" t="inlineStr"/>
      <c r="E6939" s="15" t="inlineStr"/>
      <c r="F6939" s="15" t="inlineStr"/>
      <c r="G6939" s="15" t="inlineStr"/>
    </row>
    <row r="6940" customHeight="1" ht="15">
      <c r="A6940" s="16" t="inlineStr">
        <is>
          <r>
            <t xml:space="preserve">Mão de Obra</t>
          </r>
        </is>
      </c>
      <c r="B6940" s="16" t="inlineStr"/>
      <c r="C6940" s="17" t="inlineStr">
        <is>
          <r>
            <t xml:space="preserve">FONTE</t>
          </r>
        </is>
      </c>
      <c r="D6940" s="17" t="inlineStr">
        <is>
          <r>
            <t xml:space="preserve">UNID</t>
          </r>
        </is>
      </c>
      <c r="E6940" s="17" t="inlineStr">
        <is>
          <r>
            <t xml:space="preserve">COEFICIENTE</t>
          </r>
        </is>
      </c>
      <c r="F6940" s="17" t="inlineStr">
        <is>
          <r>
            <t xml:space="preserve">PREÇO UNITÁRIO</t>
          </r>
        </is>
      </c>
      <c r="G6940" s="17" t="inlineStr">
        <is>
          <r>
            <t xml:space="preserve">TOTAL</t>
          </r>
        </is>
      </c>
    </row>
    <row r="6941" customHeight="1" ht="29">
      <c r="A6941" s="18" t="inlineStr">
        <is>
          <r>
            <t xml:space="preserve">B.01.000.010146</t>
          </r>
        </is>
      </c>
      <c r="B6941" s="19" t="inlineStr">
        <is>
          <r>
            <t xml:space="preserve">Servente</t>
          </r>
        </is>
      </c>
      <c r="C6941" s="18" t="inlineStr">
        <is>
          <r>
            <t xml:space="preserve">SP Obras</t>
          </r>
        </is>
      </c>
      <c r="D6941" s="18" t="inlineStr">
        <is>
          <r>
            <t xml:space="preserve">H</t>
          </r>
        </is>
      </c>
      <c r="E6941" s="20" t="n">
        <v>4.0</v>
      </c>
      <c r="F6941" s="21" t="n">
        <v>20.4363</v>
      </c>
      <c r="G6941" s="21" t="n">
        <f>ROUND(ROUND(E6941,4)*F6941,2)</f>
        <v>81.75</v>
      </c>
    </row>
    <row r="6942" customHeight="1" ht="15">
      <c r="A6942" s="2" t="inlineStr"/>
      <c r="B6942" s="2" t="inlineStr"/>
      <c r="C6942" s="2" t="inlineStr"/>
      <c r="D6942" s="2" t="inlineStr"/>
      <c r="E6942" s="22" t="inlineStr">
        <is>
          <r>
            <t xml:space="preserve">TOTAL Mão de Obra:</t>
          </r>
        </is>
      </c>
      <c r="F6942" s="22" t="inlineStr"/>
      <c r="G6942" s="23" t="n">
        <f>SUM(G6941:G6941)</f>
        <v>81.75</v>
      </c>
    </row>
    <row r="6943" customHeight="1" ht="15">
      <c r="A6943" s="2" t="inlineStr"/>
      <c r="B6943" s="2" t="inlineStr"/>
      <c r="C6943" s="2" t="inlineStr"/>
      <c r="D6943" s="2" t="inlineStr"/>
      <c r="E6943" s="24" t="inlineStr">
        <is>
          <r>
            <t xml:space="preserve">VALOR:</t>
          </r>
        </is>
      </c>
      <c r="F6943" s="24" t="inlineStr"/>
      <c r="G6943" s="25" t="n">
        <f>ROUND(SUM(G6942),2)</f>
        <v>81.76</v>
      </c>
    </row>
    <row r="6944" customHeight="1" ht="10">
      <c r="A6944" s="2" t="inlineStr"/>
      <c r="B6944" s="2" t="inlineStr"/>
      <c r="C6944" s="2" t="inlineStr"/>
      <c r="D6944" s="2" t="inlineStr"/>
      <c r="E6944" s="14" t="inlineStr"/>
      <c r="F6944" s="14" t="inlineStr"/>
      <c r="G6944" s="14" t="inlineStr"/>
    </row>
    <row r="6945" customHeight="1" ht="20">
      <c r="A6945" s="15" t="inlineStr">
        <is>
          <r>
            <t xml:space="preserve">7.1.4. ​05.07.040​ Remoção de entulho separado de obra com caçamba metálica - terra, alvenaria, concreto, argamassa, madeira, papel, plástico ou metal​ (M3)</t>
          </r>
        </is>
      </c>
      <c r="B6945" s="15" t="inlineStr"/>
      <c r="C6945" s="15" t="inlineStr"/>
      <c r="D6945" s="15" t="inlineStr"/>
      <c r="E6945" s="15" t="inlineStr"/>
      <c r="F6945" s="15" t="inlineStr"/>
      <c r="G6945" s="15" t="inlineStr"/>
    </row>
    <row r="6946" customHeight="1" ht="15">
      <c r="A6946" s="16" t="inlineStr">
        <is>
          <r>
            <t xml:space="preserve">Mão de Obra</t>
          </r>
        </is>
      </c>
      <c r="B6946" s="16" t="inlineStr"/>
      <c r="C6946" s="17" t="inlineStr">
        <is>
          <r>
            <t xml:space="preserve">FONTE</t>
          </r>
        </is>
      </c>
      <c r="D6946" s="17" t="inlineStr">
        <is>
          <r>
            <t xml:space="preserve">UNID</t>
          </r>
        </is>
      </c>
      <c r="E6946" s="17" t="inlineStr">
        <is>
          <r>
            <t xml:space="preserve">COEFICIENTE</t>
          </r>
        </is>
      </c>
      <c r="F6946" s="17" t="inlineStr">
        <is>
          <r>
            <t xml:space="preserve">PREÇO UNITÁRIO</t>
          </r>
        </is>
      </c>
      <c r="G6946" s="17" t="inlineStr">
        <is>
          <r>
            <t xml:space="preserve">TOTAL</t>
          </r>
        </is>
      </c>
    </row>
    <row r="6947" customHeight="1" ht="29">
      <c r="A6947" s="18" t="inlineStr">
        <is>
          <r>
            <t xml:space="preserve">B.01.000.010146</t>
          </r>
        </is>
      </c>
      <c r="B6947" s="19" t="inlineStr">
        <is>
          <r>
            <t xml:space="preserve">Servente</t>
          </r>
        </is>
      </c>
      <c r="C6947" s="18" t="inlineStr">
        <is>
          <r>
            <t xml:space="preserve">SP Obras</t>
          </r>
        </is>
      </c>
      <c r="D6947" s="18" t="inlineStr">
        <is>
          <r>
            <t xml:space="preserve">H</t>
          </r>
        </is>
      </c>
      <c r="E6947" s="20" t="n">
        <v>0.6</v>
      </c>
      <c r="F6947" s="21" t="n">
        <v>20.4363</v>
      </c>
      <c r="G6947" s="21" t="n">
        <f>ROUND(ROUND(E6947,4)*F6947,2)</f>
        <v>12.26</v>
      </c>
    </row>
    <row r="6948" customHeight="1" ht="15">
      <c r="A6948" s="2" t="inlineStr"/>
      <c r="B6948" s="2" t="inlineStr"/>
      <c r="C6948" s="2" t="inlineStr"/>
      <c r="D6948" s="2" t="inlineStr"/>
      <c r="E6948" s="22" t="inlineStr">
        <is>
          <r>
            <t xml:space="preserve">TOTAL Mão de Obra:</t>
          </r>
        </is>
      </c>
      <c r="F6948" s="22" t="inlineStr"/>
      <c r="G6948" s="23" t="n">
        <f>SUM(G6947:G6947)</f>
        <v>12.26</v>
      </c>
    </row>
    <row r="6949" customHeight="1" ht="15">
      <c r="A6949" s="16" t="inlineStr">
        <is>
          <r>
            <t xml:space="preserve">Serviço</t>
          </r>
        </is>
      </c>
      <c r="B6949" s="16" t="inlineStr"/>
      <c r="C6949" s="17" t="inlineStr">
        <is>
          <r>
            <t xml:space="preserve">FONTE</t>
          </r>
        </is>
      </c>
      <c r="D6949" s="17" t="inlineStr">
        <is>
          <r>
            <t xml:space="preserve">UNID</t>
          </r>
        </is>
      </c>
      <c r="E6949" s="17" t="inlineStr">
        <is>
          <r>
            <t xml:space="preserve">COEFICIENTE</t>
          </r>
        </is>
      </c>
      <c r="F6949" s="17" t="inlineStr">
        <is>
          <r>
            <t xml:space="preserve">PREÇO UNITÁRIO</t>
          </r>
        </is>
      </c>
      <c r="G6949" s="17" t="inlineStr">
        <is>
          <r>
            <t xml:space="preserve">TOTAL</t>
          </r>
        </is>
      </c>
    </row>
    <row r="6950" customHeight="1" ht="29">
      <c r="A6950" s="18" t="inlineStr">
        <is>
          <r>
            <t xml:space="preserve">A.05.000.020358</t>
          </r>
        </is>
      </c>
      <c r="B6950" s="19" t="inlineStr">
        <is>
          <r>
            <t xml:space="preserve">Remoção de entulho de obra, terra, alvenaria, concreto, argamassa, madeira, papel, plástico, metal, capacidade de 4m³</t>
          </r>
        </is>
      </c>
      <c r="C6950" s="18" t="inlineStr">
        <is>
          <r>
            <t xml:space="preserve">SP Obras</t>
          </r>
        </is>
      </c>
      <c r="D6950" s="18" t="inlineStr">
        <is>
          <r>
            <t xml:space="preserve">M3</t>
          </r>
        </is>
      </c>
      <c r="E6950" s="20" t="n">
        <v>1.0</v>
      </c>
      <c r="F6950" s="21" t="n">
        <v>98.52</v>
      </c>
      <c r="G6950" s="21" t="n">
        <f>ROUND(ROUND(E6950,4)*F6950,2)</f>
        <v>98.52</v>
      </c>
    </row>
    <row r="6951" customHeight="1" ht="15">
      <c r="A6951" s="2" t="inlineStr"/>
      <c r="B6951" s="2" t="inlineStr"/>
      <c r="C6951" s="2" t="inlineStr"/>
      <c r="D6951" s="2" t="inlineStr"/>
      <c r="E6951" s="22" t="inlineStr">
        <is>
          <r>
            <t xml:space="preserve">TOTAL Serviço:</t>
          </r>
        </is>
      </c>
      <c r="F6951" s="22" t="inlineStr"/>
      <c r="G6951" s="23" t="n">
        <f>SUM(G6950:G6950)</f>
        <v>98.52</v>
      </c>
    </row>
    <row r="6952" customHeight="1" ht="15">
      <c r="A6952" s="2" t="inlineStr"/>
      <c r="B6952" s="2" t="inlineStr"/>
      <c r="C6952" s="2" t="inlineStr"/>
      <c r="D6952" s="2" t="inlineStr"/>
      <c r="E6952" s="24" t="inlineStr">
        <is>
          <r>
            <t xml:space="preserve">VALOR:</t>
          </r>
        </is>
      </c>
      <c r="F6952" s="24" t="inlineStr"/>
      <c r="G6952" s="25" t="n">
        <f>ROUND(SUM(G6948,G6951),2)</f>
        <v>110.78</v>
      </c>
    </row>
    <row r="6953" customHeight="1" ht="10">
      <c r="A6953" s="2" t="inlineStr"/>
      <c r="B6953" s="2" t="inlineStr"/>
      <c r="C6953" s="2" t="inlineStr"/>
      <c r="D6953" s="2" t="inlineStr"/>
      <c r="E6953" s="14" t="inlineStr"/>
      <c r="F6953" s="14" t="inlineStr"/>
      <c r="G6953" s="14" t="inlineStr"/>
    </row>
    <row r="6954" customHeight="1" ht="20">
      <c r="A6954" s="15" t="inlineStr">
        <is>
          <r>
            <t xml:space="preserve">7.1.5. ​06.02.020​ Escavação manual em solo de 1ª e 2ª categoria em vala ou cava até 1,5 m​ (M3)</t>
          </r>
        </is>
      </c>
      <c r="B6954" s="15" t="inlineStr"/>
      <c r="C6954" s="15" t="inlineStr"/>
      <c r="D6954" s="15" t="inlineStr"/>
      <c r="E6954" s="15" t="inlineStr"/>
      <c r="F6954" s="15" t="inlineStr"/>
      <c r="G6954" s="15" t="inlineStr"/>
    </row>
    <row r="6955" customHeight="1" ht="15">
      <c r="A6955" s="16" t="inlineStr">
        <is>
          <r>
            <t xml:space="preserve">Mão de Obra</t>
          </r>
        </is>
      </c>
      <c r="B6955" s="16" t="inlineStr"/>
      <c r="C6955" s="17" t="inlineStr">
        <is>
          <r>
            <t xml:space="preserve">FONTE</t>
          </r>
        </is>
      </c>
      <c r="D6955" s="17" t="inlineStr">
        <is>
          <r>
            <t xml:space="preserve">UNID</t>
          </r>
        </is>
      </c>
      <c r="E6955" s="17" t="inlineStr">
        <is>
          <r>
            <t xml:space="preserve">COEFICIENTE</t>
          </r>
        </is>
      </c>
      <c r="F6955" s="17" t="inlineStr">
        <is>
          <r>
            <t xml:space="preserve">PREÇO UNITÁRIO</t>
          </r>
        </is>
      </c>
      <c r="G6955" s="17" t="inlineStr">
        <is>
          <r>
            <t xml:space="preserve">TOTAL</t>
          </r>
        </is>
      </c>
    </row>
    <row r="6956" customHeight="1" ht="29">
      <c r="A6956" s="18" t="inlineStr">
        <is>
          <r>
            <t xml:space="preserve">B.01.000.010146</t>
          </r>
        </is>
      </c>
      <c r="B6956" s="19" t="inlineStr">
        <is>
          <r>
            <t xml:space="preserve">Servente</t>
          </r>
        </is>
      </c>
      <c r="C6956" s="18" t="inlineStr">
        <is>
          <r>
            <t xml:space="preserve">SP Obras</t>
          </r>
        </is>
      </c>
      <c r="D6956" s="18" t="inlineStr">
        <is>
          <r>
            <t xml:space="preserve">H</t>
          </r>
        </is>
      </c>
      <c r="E6956" s="20" t="n">
        <v>3.0</v>
      </c>
      <c r="F6956" s="21" t="n">
        <v>20.4363</v>
      </c>
      <c r="G6956" s="21" t="n">
        <f>ROUND(ROUND(E6956,4)*F6956,2)</f>
        <v>61.31</v>
      </c>
    </row>
    <row r="6957" customHeight="1" ht="15">
      <c r="A6957" s="2" t="inlineStr"/>
      <c r="B6957" s="2" t="inlineStr"/>
      <c r="C6957" s="2" t="inlineStr"/>
      <c r="D6957" s="2" t="inlineStr"/>
      <c r="E6957" s="22" t="inlineStr">
        <is>
          <r>
            <t xml:space="preserve">TOTAL Mão de Obra:</t>
          </r>
        </is>
      </c>
      <c r="F6957" s="22" t="inlineStr"/>
      <c r="G6957" s="23" t="n">
        <f>SUM(G6956:G6956)</f>
        <v>61.31</v>
      </c>
    </row>
    <row r="6958" customHeight="1" ht="15">
      <c r="A6958" s="2" t="inlineStr"/>
      <c r="B6958" s="2" t="inlineStr"/>
      <c r="C6958" s="2" t="inlineStr"/>
      <c r="D6958" s="2" t="inlineStr"/>
      <c r="E6958" s="24" t="inlineStr">
        <is>
          <r>
            <t xml:space="preserve">VALOR:</t>
          </r>
        </is>
      </c>
      <c r="F6958" s="24" t="inlineStr"/>
      <c r="G6958" s="25" t="n">
        <f>ROUND(SUM(G6957),2)</f>
        <v>61.32</v>
      </c>
    </row>
    <row r="6959" customHeight="1" ht="10">
      <c r="A6959" s="2" t="inlineStr"/>
      <c r="B6959" s="2" t="inlineStr"/>
      <c r="C6959" s="2" t="inlineStr"/>
      <c r="D6959" s="2" t="inlineStr"/>
      <c r="E6959" s="14" t="inlineStr"/>
      <c r="F6959" s="14" t="inlineStr"/>
      <c r="G6959" s="14" t="inlineStr"/>
    </row>
    <row r="6960" customHeight="1" ht="20">
      <c r="A6960" s="15" t="inlineStr">
        <is>
          <r>
            <t xml:space="preserve">7.1.6. ​06.11.040​ Reaterro manual apiloado sem controle de compactação​ (M3)</t>
          </r>
        </is>
      </c>
      <c r="B6960" s="15" t="inlineStr"/>
      <c r="C6960" s="15" t="inlineStr"/>
      <c r="D6960" s="15" t="inlineStr"/>
      <c r="E6960" s="15" t="inlineStr"/>
      <c r="F6960" s="15" t="inlineStr"/>
      <c r="G6960" s="15" t="inlineStr"/>
    </row>
    <row r="6961" customHeight="1" ht="15">
      <c r="A6961" s="16" t="inlineStr">
        <is>
          <r>
            <t xml:space="preserve">Mão de Obra</t>
          </r>
        </is>
      </c>
      <c r="B6961" s="16" t="inlineStr"/>
      <c r="C6961" s="17" t="inlineStr">
        <is>
          <r>
            <t xml:space="preserve">FONTE</t>
          </r>
        </is>
      </c>
      <c r="D6961" s="17" t="inlineStr">
        <is>
          <r>
            <t xml:space="preserve">UNID</t>
          </r>
        </is>
      </c>
      <c r="E6961" s="17" t="inlineStr">
        <is>
          <r>
            <t xml:space="preserve">COEFICIENTE</t>
          </r>
        </is>
      </c>
      <c r="F6961" s="17" t="inlineStr">
        <is>
          <r>
            <t xml:space="preserve">PREÇO UNITÁRIO</t>
          </r>
        </is>
      </c>
      <c r="G6961" s="17" t="inlineStr">
        <is>
          <r>
            <t xml:space="preserve">TOTAL</t>
          </r>
        </is>
      </c>
    </row>
    <row r="6962" customHeight="1" ht="29">
      <c r="A6962" s="18" t="inlineStr">
        <is>
          <r>
            <t xml:space="preserve">B.01.000.010101</t>
          </r>
        </is>
      </c>
      <c r="B6962" s="19" t="inlineStr">
        <is>
          <r>
            <t xml:space="preserve">Ajudante geral</t>
          </r>
        </is>
      </c>
      <c r="C6962" s="18" t="inlineStr">
        <is>
          <r>
            <t xml:space="preserve">SP Obras</t>
          </r>
        </is>
      </c>
      <c r="D6962" s="18" t="inlineStr">
        <is>
          <r>
            <t xml:space="preserve">H</t>
          </r>
        </is>
      </c>
      <c r="E6962" s="20" t="n">
        <v>0.073</v>
      </c>
      <c r="F6962" s="21" t="n">
        <v>20.4363</v>
      </c>
      <c r="G6962" s="21" t="n">
        <f>ROUND(ROUND(E6962,4)*F6962,2)</f>
        <v>1.49</v>
      </c>
    </row>
    <row r="6963" customHeight="1" ht="29">
      <c r="A6963" s="18" t="inlineStr">
        <is>
          <r>
            <t xml:space="preserve">B.01.000.010146</t>
          </r>
        </is>
      </c>
      <c r="B6963" s="19" t="inlineStr">
        <is>
          <r>
            <t xml:space="preserve">Servente</t>
          </r>
        </is>
      </c>
      <c r="C6963" s="18" t="inlineStr">
        <is>
          <r>
            <t xml:space="preserve">SP Obras</t>
          </r>
        </is>
      </c>
      <c r="D6963" s="18" t="inlineStr">
        <is>
          <r>
            <t xml:space="preserve">H</t>
          </r>
        </is>
      </c>
      <c r="E6963" s="20" t="n">
        <v>0.86</v>
      </c>
      <c r="F6963" s="21" t="n">
        <v>20.4363</v>
      </c>
      <c r="G6963" s="21" t="n">
        <f>ROUND(ROUND(E6963,4)*F6963,2)</f>
        <v>17.58</v>
      </c>
    </row>
    <row r="6964" customHeight="1" ht="15">
      <c r="A6964" s="2" t="inlineStr"/>
      <c r="B6964" s="2" t="inlineStr"/>
      <c r="C6964" s="2" t="inlineStr"/>
      <c r="D6964" s="2" t="inlineStr"/>
      <c r="E6964" s="22" t="inlineStr">
        <is>
          <r>
            <t xml:space="preserve">TOTAL Mão de Obra:</t>
          </r>
        </is>
      </c>
      <c r="F6964" s="22" t="inlineStr"/>
      <c r="G6964" s="23" t="n">
        <f>SUM(G6962:G6963)</f>
        <v>19.07</v>
      </c>
    </row>
    <row r="6965" customHeight="1" ht="15">
      <c r="A6965" s="2" t="inlineStr"/>
      <c r="B6965" s="2" t="inlineStr"/>
      <c r="C6965" s="2" t="inlineStr"/>
      <c r="D6965" s="2" t="inlineStr"/>
      <c r="E6965" s="24" t="inlineStr">
        <is>
          <r>
            <t xml:space="preserve">VALOR:</t>
          </r>
        </is>
      </c>
      <c r="F6965" s="24" t="inlineStr"/>
      <c r="G6965" s="25" t="n">
        <f>ROUND(SUM(G6964),2)</f>
        <v>19.07</v>
      </c>
    </row>
    <row r="6966" customHeight="1" ht="10">
      <c r="A6966" s="2" t="inlineStr"/>
      <c r="B6966" s="2" t="inlineStr"/>
      <c r="C6966" s="2" t="inlineStr"/>
      <c r="D6966" s="2" t="inlineStr"/>
      <c r="E6966" s="14" t="inlineStr"/>
      <c r="F6966" s="14" t="inlineStr"/>
      <c r="G6966" s="14" t="inlineStr"/>
    </row>
    <row r="6967" customHeight="1" ht="20">
      <c r="A6967" s="15" t="inlineStr">
        <is>
          <r>
            <t xml:space="preserve">7.1.7. ​09.01.020​ Forma em madeira comum para fundação​ (M2)</t>
          </r>
        </is>
      </c>
      <c r="B6967" s="15" t="inlineStr"/>
      <c r="C6967" s="15" t="inlineStr"/>
      <c r="D6967" s="15" t="inlineStr"/>
      <c r="E6967" s="15" t="inlineStr"/>
      <c r="F6967" s="15" t="inlineStr"/>
      <c r="G6967" s="15" t="inlineStr"/>
    </row>
    <row r="6968" customHeight="1" ht="15">
      <c r="A6968" s="16" t="inlineStr">
        <is>
          <r>
            <t xml:space="preserve">Material</t>
          </r>
        </is>
      </c>
      <c r="B6968" s="16" t="inlineStr"/>
      <c r="C6968" s="17" t="inlineStr">
        <is>
          <r>
            <t xml:space="preserve">FONTE</t>
          </r>
        </is>
      </c>
      <c r="D6968" s="17" t="inlineStr">
        <is>
          <r>
            <t xml:space="preserve">UNID</t>
          </r>
        </is>
      </c>
      <c r="E6968" s="17" t="inlineStr">
        <is>
          <r>
            <t xml:space="preserve">COEFICIENTE</t>
          </r>
        </is>
      </c>
      <c r="F6968" s="17" t="inlineStr">
        <is>
          <r>
            <t xml:space="preserve">PREÇO UNITÁRIO</t>
          </r>
        </is>
      </c>
      <c r="G6968" s="17" t="inlineStr">
        <is>
          <r>
            <t xml:space="preserve">TOTAL</t>
          </r>
        </is>
      </c>
    </row>
    <row r="6969" customHeight="1" ht="29">
      <c r="A6969" s="18" t="inlineStr">
        <is>
          <r>
            <t xml:space="preserve">F.12.000.028008</t>
          </r>
        </is>
      </c>
      <c r="B6969" s="19" t="inlineStr">
        <is>
          <r>
            <t xml:space="preserve">Desmoldante para formas</t>
          </r>
        </is>
      </c>
      <c r="C6969" s="18" t="inlineStr">
        <is>
          <r>
            <t xml:space="preserve">SP Obras</t>
          </r>
        </is>
      </c>
      <c r="D6969" s="18" t="inlineStr">
        <is>
          <r>
            <t xml:space="preserve">L</t>
          </r>
        </is>
      </c>
      <c r="E6969" s="20" t="n">
        <v>0.4</v>
      </c>
      <c r="F6969" s="21" t="n">
        <v>14.74</v>
      </c>
      <c r="G6969" s="21" t="n">
        <f>ROUND(ROUND(E6969,4)*F6969,2)</f>
        <v>5.9</v>
      </c>
    </row>
    <row r="6970" customHeight="1" ht="29">
      <c r="A6970" s="18" t="inlineStr">
        <is>
          <r>
            <t xml:space="preserve">E.02.000.026760</t>
          </r>
        </is>
      </c>
      <c r="B6970" s="19" t="inlineStr">
        <is>
          <r>
            <t xml:space="preserve">Prego diversas bitolas (referência 18 x 27)</t>
          </r>
        </is>
      </c>
      <c r="C6970" s="18" t="inlineStr">
        <is>
          <r>
            <t xml:space="preserve">SP Obras</t>
          </r>
        </is>
      </c>
      <c r="D6970" s="18" t="inlineStr">
        <is>
          <r>
            <t xml:space="preserve">KG</t>
          </r>
        </is>
      </c>
      <c r="E6970" s="20" t="n">
        <v>0.15</v>
      </c>
      <c r="F6970" s="21" t="n">
        <v>10.42</v>
      </c>
      <c r="G6970" s="21" t="n">
        <f>ROUND(ROUND(E6970,4)*F6970,2)</f>
        <v>1.56</v>
      </c>
    </row>
    <row r="6971" customHeight="1" ht="29">
      <c r="A6971" s="18" t="inlineStr">
        <is>
          <r>
            <t xml:space="preserve">D.02.000.021017</t>
          </r>
        </is>
      </c>
      <c r="B6971" s="19" t="inlineStr">
        <is>
          <r>
            <t xml:space="preserve">Sarrafo de cedrinho 2,5 x 10 cm</t>
          </r>
        </is>
      </c>
      <c r="C6971" s="18" t="inlineStr">
        <is>
          <r>
            <t xml:space="preserve">SP Obras</t>
          </r>
        </is>
      </c>
      <c r="D6971" s="18" t="inlineStr">
        <is>
          <r>
            <t xml:space="preserve">M</t>
          </r>
        </is>
      </c>
      <c r="E6971" s="20" t="n">
        <v>0.5</v>
      </c>
      <c r="F6971" s="21" t="n">
        <v>7.74</v>
      </c>
      <c r="G6971" s="21" t="n">
        <f>ROUND(ROUND(E6971,4)*F6971,2)</f>
        <v>3.87</v>
      </c>
    </row>
    <row r="6972" customHeight="1" ht="29">
      <c r="A6972" s="18" t="inlineStr">
        <is>
          <r>
            <t xml:space="preserve">D.02.000.021021</t>
          </r>
        </is>
      </c>
      <c r="B6972" s="19" t="inlineStr">
        <is>
          <r>
            <t xml:space="preserve">Tábua cedrinho 25 mm x 300 mm de 3ª</t>
          </r>
        </is>
      </c>
      <c r="C6972" s="18" t="inlineStr">
        <is>
          <r>
            <t xml:space="preserve">SP Obras</t>
          </r>
        </is>
      </c>
      <c r="D6972" s="18" t="inlineStr">
        <is>
          <r>
            <t xml:space="preserve">M2</t>
          </r>
        </is>
      </c>
      <c r="E6972" s="20" t="n">
        <v>0.3</v>
      </c>
      <c r="F6972" s="21" t="n">
        <v>110.92</v>
      </c>
      <c r="G6972" s="21" t="n">
        <f>ROUND(ROUND(E6972,4)*F6972,2)</f>
        <v>33.28</v>
      </c>
    </row>
    <row r="6973" customHeight="1" ht="15">
      <c r="A6973" s="2" t="inlineStr"/>
      <c r="B6973" s="2" t="inlineStr"/>
      <c r="C6973" s="2" t="inlineStr"/>
      <c r="D6973" s="2" t="inlineStr"/>
      <c r="E6973" s="22" t="inlineStr">
        <is>
          <r>
            <t xml:space="preserve">TOTAL Material:</t>
          </r>
        </is>
      </c>
      <c r="F6973" s="22" t="inlineStr"/>
      <c r="G6973" s="23" t="n">
        <f>SUM(G6969:G6972)</f>
        <v>44.61</v>
      </c>
    </row>
    <row r="6974" customHeight="1" ht="15">
      <c r="A6974" s="16" t="inlineStr">
        <is>
          <r>
            <t xml:space="preserve">Mão de Obra</t>
          </r>
        </is>
      </c>
      <c r="B6974" s="16" t="inlineStr"/>
      <c r="C6974" s="17" t="inlineStr">
        <is>
          <r>
            <t xml:space="preserve">FONTE</t>
          </r>
        </is>
      </c>
      <c r="D6974" s="17" t="inlineStr">
        <is>
          <r>
            <t xml:space="preserve">UNID</t>
          </r>
        </is>
      </c>
      <c r="E6974" s="17" t="inlineStr">
        <is>
          <r>
            <t xml:space="preserve">COEFICIENTE</t>
          </r>
        </is>
      </c>
      <c r="F6974" s="17" t="inlineStr">
        <is>
          <r>
            <t xml:space="preserve">PREÇO UNITÁRIO</t>
          </r>
        </is>
      </c>
      <c r="G6974" s="17" t="inlineStr">
        <is>
          <r>
            <t xml:space="preserve">TOTAL</t>
          </r>
        </is>
      </c>
    </row>
    <row r="6975" customHeight="1" ht="29">
      <c r="A6975" s="18" t="inlineStr">
        <is>
          <r>
            <t xml:space="preserve">B.01.000.010112</t>
          </r>
        </is>
      </c>
      <c r="B6975" s="19" t="inlineStr">
        <is>
          <r>
            <t xml:space="preserve">Ajudante de carpinteiro</t>
          </r>
        </is>
      </c>
      <c r="C6975" s="18" t="inlineStr">
        <is>
          <r>
            <t xml:space="preserve">SP Obras</t>
          </r>
        </is>
      </c>
      <c r="D6975" s="18" t="inlineStr">
        <is>
          <r>
            <t xml:space="preserve">H</t>
          </r>
        </is>
      </c>
      <c r="E6975" s="20" t="n">
        <v>1.3</v>
      </c>
      <c r="F6975" s="21" t="n">
        <v>20.4363</v>
      </c>
      <c r="G6975" s="21" t="n">
        <f>ROUND(ROUND(E6975,4)*F6975,2)</f>
        <v>26.57</v>
      </c>
    </row>
    <row r="6976" customHeight="1" ht="29">
      <c r="A6976" s="18" t="inlineStr">
        <is>
          <r>
            <t xml:space="preserve">B.01.000.010111</t>
          </r>
        </is>
      </c>
      <c r="B6976" s="19" t="inlineStr">
        <is>
          <r>
            <t xml:space="preserve">Carpinteiro</t>
          </r>
        </is>
      </c>
      <c r="C6976" s="18" t="inlineStr">
        <is>
          <r>
            <t xml:space="preserve">SP Obras</t>
          </r>
        </is>
      </c>
      <c r="D6976" s="18" t="inlineStr">
        <is>
          <r>
            <t xml:space="preserve">H</t>
          </r>
        </is>
      </c>
      <c r="E6976" s="20" t="n">
        <v>1.3</v>
      </c>
      <c r="F6976" s="21" t="n">
        <v>24.8727</v>
      </c>
      <c r="G6976" s="21" t="n">
        <f>ROUND(ROUND(E6976,4)*F6976,2)</f>
        <v>32.33</v>
      </c>
    </row>
    <row r="6977" customHeight="1" ht="15">
      <c r="A6977" s="2" t="inlineStr"/>
      <c r="B6977" s="2" t="inlineStr"/>
      <c r="C6977" s="2" t="inlineStr"/>
      <c r="D6977" s="2" t="inlineStr"/>
      <c r="E6977" s="22" t="inlineStr">
        <is>
          <r>
            <t xml:space="preserve">TOTAL Mão de Obra:</t>
          </r>
        </is>
      </c>
      <c r="F6977" s="22" t="inlineStr"/>
      <c r="G6977" s="23" t="n">
        <f>SUM(G6975:G6976)</f>
        <v>58.9</v>
      </c>
    </row>
    <row r="6978" customHeight="1" ht="15">
      <c r="A6978" s="2" t="inlineStr"/>
      <c r="B6978" s="2" t="inlineStr"/>
      <c r="C6978" s="2" t="inlineStr"/>
      <c r="D6978" s="2" t="inlineStr"/>
      <c r="E6978" s="24" t="inlineStr">
        <is>
          <r>
            <t xml:space="preserve">VALOR:</t>
          </r>
        </is>
      </c>
      <c r="F6978" s="24" t="inlineStr"/>
      <c r="G6978" s="25" t="n">
        <f>ROUND(SUM(G6973,G6977),2)</f>
        <v>103.51</v>
      </c>
    </row>
    <row r="6979" customHeight="1" ht="10">
      <c r="A6979" s="2" t="inlineStr"/>
      <c r="B6979" s="2" t="inlineStr"/>
      <c r="C6979" s="2" t="inlineStr"/>
      <c r="D6979" s="2" t="inlineStr"/>
      <c r="E6979" s="14" t="inlineStr"/>
      <c r="F6979" s="14" t="inlineStr"/>
      <c r="G6979" s="14" t="inlineStr"/>
    </row>
    <row r="6980" customHeight="1" ht="20">
      <c r="A6980" s="15" t="inlineStr">
        <is>
          <r>
            <t xml:space="preserve">7.1.8. ​09.02.040​ Forma plana em compensado para estrutura aparente​ (M2)</t>
          </r>
        </is>
      </c>
      <c r="B6980" s="15" t="inlineStr"/>
      <c r="C6980" s="15" t="inlineStr"/>
      <c r="D6980" s="15" t="inlineStr"/>
      <c r="E6980" s="15" t="inlineStr"/>
      <c r="F6980" s="15" t="inlineStr"/>
      <c r="G6980" s="15" t="inlineStr"/>
    </row>
    <row r="6981" customHeight="1" ht="15">
      <c r="A6981" s="16" t="inlineStr">
        <is>
          <r>
            <t xml:space="preserve">Material</t>
          </r>
        </is>
      </c>
      <c r="B6981" s="16" t="inlineStr"/>
      <c r="C6981" s="17" t="inlineStr">
        <is>
          <r>
            <t xml:space="preserve">FONTE</t>
          </r>
        </is>
      </c>
      <c r="D6981" s="17" t="inlineStr">
        <is>
          <r>
            <t xml:space="preserve">UNID</t>
          </r>
        </is>
      </c>
      <c r="E6981" s="17" t="inlineStr">
        <is>
          <r>
            <t xml:space="preserve">COEFICIENTE</t>
          </r>
        </is>
      </c>
      <c r="F6981" s="17" t="inlineStr">
        <is>
          <r>
            <t xml:space="preserve">PREÇO UNITÁRIO</t>
          </r>
        </is>
      </c>
      <c r="G6981" s="17" t="inlineStr">
        <is>
          <r>
            <t xml:space="preserve">TOTAL</t>
          </r>
        </is>
      </c>
    </row>
    <row r="6982" customHeight="1" ht="29">
      <c r="A6982" s="18" t="inlineStr">
        <is>
          <r>
            <t xml:space="preserve">D.03.000.021033</t>
          </r>
        </is>
      </c>
      <c r="B6982" s="19" t="inlineStr">
        <is>
          <r>
            <t xml:space="preserve">Chapa compensada cola fenólica plastificada de 12mm (2,20 x 1,10)m</t>
          </r>
        </is>
      </c>
      <c r="C6982" s="18" t="inlineStr">
        <is>
          <r>
            <t xml:space="preserve">SP Obras</t>
          </r>
        </is>
      </c>
      <c r="D6982" s="18" t="inlineStr">
        <is>
          <r>
            <t xml:space="preserve">M2</t>
          </r>
        </is>
      </c>
      <c r="E6982" s="20" t="n">
        <v>0.43</v>
      </c>
      <c r="F6982" s="21" t="n">
        <v>39.46</v>
      </c>
      <c r="G6982" s="21" t="n">
        <f>ROUND(ROUND(E6982,4)*F6982,2)</f>
        <v>16.97</v>
      </c>
    </row>
    <row r="6983" customHeight="1" ht="29">
      <c r="A6983" s="18" t="inlineStr">
        <is>
          <r>
            <t xml:space="preserve">F.12.000.028008</t>
          </r>
        </is>
      </c>
      <c r="B6983" s="19" t="inlineStr">
        <is>
          <r>
            <t xml:space="preserve">Desmoldante para formas</t>
          </r>
        </is>
      </c>
      <c r="C6983" s="18" t="inlineStr">
        <is>
          <r>
            <t xml:space="preserve">SP Obras</t>
          </r>
        </is>
      </c>
      <c r="D6983" s="18" t="inlineStr">
        <is>
          <r>
            <t xml:space="preserve">L</t>
          </r>
        </is>
      </c>
      <c r="E6983" s="20" t="n">
        <v>0.01</v>
      </c>
      <c r="F6983" s="21" t="n">
        <v>14.74</v>
      </c>
      <c r="G6983" s="21" t="n">
        <f>ROUND(ROUND(E6983,4)*F6983,2)</f>
        <v>0.15</v>
      </c>
    </row>
    <row r="6984" customHeight="1" ht="29">
      <c r="A6984" s="18" t="inlineStr">
        <is>
          <r>
            <t xml:space="preserve">D.02.000.021009</t>
          </r>
        </is>
      </c>
      <c r="B6984" s="19" t="inlineStr">
        <is>
          <r>
            <t xml:space="preserve">Pontalete de cedrinho de 75 mm x 75 mm - 3ª construção</t>
          </r>
        </is>
      </c>
      <c r="C6984" s="18" t="inlineStr">
        <is>
          <r>
            <t xml:space="preserve">SP Obras</t>
          </r>
        </is>
      </c>
      <c r="D6984" s="18" t="inlineStr">
        <is>
          <r>
            <t xml:space="preserve">M</t>
          </r>
        </is>
      </c>
      <c r="E6984" s="20" t="n">
        <v>2.0</v>
      </c>
      <c r="F6984" s="21" t="n">
        <v>22.14</v>
      </c>
      <c r="G6984" s="21" t="n">
        <f>ROUND(ROUND(E6984,4)*F6984,2)</f>
        <v>44.28</v>
      </c>
    </row>
    <row r="6985" customHeight="1" ht="29">
      <c r="A6985" s="18" t="inlineStr">
        <is>
          <r>
            <t xml:space="preserve">E.02.000.026760</t>
          </r>
        </is>
      </c>
      <c r="B6985" s="19" t="inlineStr">
        <is>
          <r>
            <t xml:space="preserve">Prego diversas bitolas (referência 18 x 27)</t>
          </r>
        </is>
      </c>
      <c r="C6985" s="18" t="inlineStr">
        <is>
          <r>
            <t xml:space="preserve">SP Obras</t>
          </r>
        </is>
      </c>
      <c r="D6985" s="18" t="inlineStr">
        <is>
          <r>
            <t xml:space="preserve">KG</t>
          </r>
        </is>
      </c>
      <c r="E6985" s="20" t="n">
        <v>0.25</v>
      </c>
      <c r="F6985" s="21" t="n">
        <v>10.42</v>
      </c>
      <c r="G6985" s="21" t="n">
        <f>ROUND(ROUND(E6985,4)*F6985,2)</f>
        <v>2.61</v>
      </c>
    </row>
    <row r="6986" customHeight="1" ht="29">
      <c r="A6986" s="18" t="inlineStr">
        <is>
          <r>
            <t xml:space="preserve">D.02.000.021017</t>
          </r>
        </is>
      </c>
      <c r="B6986" s="19" t="inlineStr">
        <is>
          <r>
            <t xml:space="preserve">Sarrafo de cedrinho 2,5 x 10 cm</t>
          </r>
        </is>
      </c>
      <c r="C6986" s="18" t="inlineStr">
        <is>
          <r>
            <t xml:space="preserve">SP Obras</t>
          </r>
        </is>
      </c>
      <c r="D6986" s="18" t="inlineStr">
        <is>
          <r>
            <t xml:space="preserve">M</t>
          </r>
        </is>
      </c>
      <c r="E6986" s="20" t="n">
        <v>1.53</v>
      </c>
      <c r="F6986" s="21" t="n">
        <v>7.74</v>
      </c>
      <c r="G6986" s="21" t="n">
        <f>ROUND(ROUND(E6986,4)*F6986,2)</f>
        <v>11.84</v>
      </c>
    </row>
    <row r="6987" customHeight="1" ht="29">
      <c r="A6987" s="18" t="inlineStr">
        <is>
          <r>
            <t xml:space="preserve">D.02.000.021021</t>
          </r>
        </is>
      </c>
      <c r="B6987" s="19" t="inlineStr">
        <is>
          <r>
            <t xml:space="preserve">Tábua cedrinho 25 mm x 300 mm de 3ª</t>
          </r>
        </is>
      </c>
      <c r="C6987" s="18" t="inlineStr">
        <is>
          <r>
            <t xml:space="preserve">SP Obras</t>
          </r>
        </is>
      </c>
      <c r="D6987" s="18" t="inlineStr">
        <is>
          <r>
            <t xml:space="preserve">M2</t>
          </r>
        </is>
      </c>
      <c r="E6987" s="20" t="n">
        <v>0.48</v>
      </c>
      <c r="F6987" s="21" t="n">
        <v>110.92</v>
      </c>
      <c r="G6987" s="21" t="n">
        <f>ROUND(ROUND(E6987,4)*F6987,2)</f>
        <v>53.24</v>
      </c>
    </row>
    <row r="6988" customHeight="1" ht="15">
      <c r="A6988" s="2" t="inlineStr"/>
      <c r="B6988" s="2" t="inlineStr"/>
      <c r="C6988" s="2" t="inlineStr"/>
      <c r="D6988" s="2" t="inlineStr"/>
      <c r="E6988" s="22" t="inlineStr">
        <is>
          <r>
            <t xml:space="preserve">TOTAL Material:</t>
          </r>
        </is>
      </c>
      <c r="F6988" s="22" t="inlineStr"/>
      <c r="G6988" s="23" t="n">
        <f>SUM(G6982:G6987)</f>
        <v>129.09</v>
      </c>
    </row>
    <row r="6989" customHeight="1" ht="15">
      <c r="A6989" s="16" t="inlineStr">
        <is>
          <r>
            <t xml:space="preserve">Mão de Obra</t>
          </r>
        </is>
      </c>
      <c r="B6989" s="16" t="inlineStr"/>
      <c r="C6989" s="17" t="inlineStr">
        <is>
          <r>
            <t xml:space="preserve">FONTE</t>
          </r>
        </is>
      </c>
      <c r="D6989" s="17" t="inlineStr">
        <is>
          <r>
            <t xml:space="preserve">UNID</t>
          </r>
        </is>
      </c>
      <c r="E6989" s="17" t="inlineStr">
        <is>
          <r>
            <t xml:space="preserve">COEFICIENTE</t>
          </r>
        </is>
      </c>
      <c r="F6989" s="17" t="inlineStr">
        <is>
          <r>
            <t xml:space="preserve">PREÇO UNITÁRIO</t>
          </r>
        </is>
      </c>
      <c r="G6989" s="17" t="inlineStr">
        <is>
          <r>
            <t xml:space="preserve">TOTAL</t>
          </r>
        </is>
      </c>
    </row>
    <row r="6990" customHeight="1" ht="29">
      <c r="A6990" s="18" t="inlineStr">
        <is>
          <r>
            <t xml:space="preserve">B.01.000.010112</t>
          </r>
        </is>
      </c>
      <c r="B6990" s="19" t="inlineStr">
        <is>
          <r>
            <t xml:space="preserve">Ajudante de carpinteiro</t>
          </r>
        </is>
      </c>
      <c r="C6990" s="18" t="inlineStr">
        <is>
          <r>
            <t xml:space="preserve">SP Obras</t>
          </r>
        </is>
      </c>
      <c r="D6990" s="18" t="inlineStr">
        <is>
          <r>
            <t xml:space="preserve">H</t>
          </r>
        </is>
      </c>
      <c r="E6990" s="20" t="n">
        <v>1.4</v>
      </c>
      <c r="F6990" s="21" t="n">
        <v>20.4363</v>
      </c>
      <c r="G6990" s="21" t="n">
        <f>ROUND(ROUND(E6990,4)*F6990,2)</f>
        <v>28.61</v>
      </c>
    </row>
    <row r="6991" customHeight="1" ht="29">
      <c r="A6991" s="18" t="inlineStr">
        <is>
          <r>
            <t xml:space="preserve">B.01.000.010111</t>
          </r>
        </is>
      </c>
      <c r="B6991" s="19" t="inlineStr">
        <is>
          <r>
            <t xml:space="preserve">Carpinteiro</t>
          </r>
        </is>
      </c>
      <c r="C6991" s="18" t="inlineStr">
        <is>
          <r>
            <t xml:space="preserve">SP Obras</t>
          </r>
        </is>
      </c>
      <c r="D6991" s="18" t="inlineStr">
        <is>
          <r>
            <t xml:space="preserve">H</t>
          </r>
        </is>
      </c>
      <c r="E6991" s="20" t="n">
        <v>1.4</v>
      </c>
      <c r="F6991" s="21" t="n">
        <v>24.8727</v>
      </c>
      <c r="G6991" s="21" t="n">
        <f>ROUND(ROUND(E6991,4)*F6991,2)</f>
        <v>34.82</v>
      </c>
    </row>
    <row r="6992" customHeight="1" ht="15">
      <c r="A6992" s="2" t="inlineStr"/>
      <c r="B6992" s="2" t="inlineStr"/>
      <c r="C6992" s="2" t="inlineStr"/>
      <c r="D6992" s="2" t="inlineStr"/>
      <c r="E6992" s="22" t="inlineStr">
        <is>
          <r>
            <t xml:space="preserve">TOTAL Mão de Obra:</t>
          </r>
        </is>
      </c>
      <c r="F6992" s="22" t="inlineStr"/>
      <c r="G6992" s="23" t="n">
        <f>SUM(G6990:G6991)</f>
        <v>63.43</v>
      </c>
    </row>
    <row r="6993" customHeight="1" ht="15">
      <c r="A6993" s="2" t="inlineStr"/>
      <c r="B6993" s="2" t="inlineStr"/>
      <c r="C6993" s="2" t="inlineStr"/>
      <c r="D6993" s="2" t="inlineStr"/>
      <c r="E6993" s="24" t="inlineStr">
        <is>
          <r>
            <t xml:space="preserve">VALOR:</t>
          </r>
        </is>
      </c>
      <c r="F6993" s="24" t="inlineStr"/>
      <c r="G6993" s="25" t="n">
        <f>ROUND(SUM(G6988,G6992),2)</f>
        <v>192.53</v>
      </c>
    </row>
    <row r="6994" customHeight="1" ht="10">
      <c r="A6994" s="2" t="inlineStr"/>
      <c r="B6994" s="2" t="inlineStr"/>
      <c r="C6994" s="2" t="inlineStr"/>
      <c r="D6994" s="2" t="inlineStr"/>
      <c r="E6994" s="14" t="inlineStr"/>
      <c r="F6994" s="14" t="inlineStr"/>
      <c r="G6994" s="14" t="inlineStr"/>
    </row>
    <row r="6995" customHeight="1" ht="20">
      <c r="A6995" s="15" t="inlineStr">
        <is>
          <r>
            <t xml:space="preserve">7.1.9. ​10.01.040​ Armadura em barra de aço CA-50 (A ou B) fyk = 500 MPa​ (KG)</t>
          </r>
        </is>
      </c>
      <c r="B6995" s="15" t="inlineStr"/>
      <c r="C6995" s="15" t="inlineStr"/>
      <c r="D6995" s="15" t="inlineStr"/>
      <c r="E6995" s="15" t="inlineStr"/>
      <c r="F6995" s="15" t="inlineStr"/>
      <c r="G6995" s="15" t="inlineStr"/>
    </row>
    <row r="6996" customHeight="1" ht="15">
      <c r="A6996" s="16" t="inlineStr">
        <is>
          <r>
            <t xml:space="preserve">Material</t>
          </r>
        </is>
      </c>
      <c r="B6996" s="16" t="inlineStr"/>
      <c r="C6996" s="17" t="inlineStr">
        <is>
          <r>
            <t xml:space="preserve">FONTE</t>
          </r>
        </is>
      </c>
      <c r="D6996" s="17" t="inlineStr">
        <is>
          <r>
            <t xml:space="preserve">UNID</t>
          </r>
        </is>
      </c>
      <c r="E6996" s="17" t="inlineStr">
        <is>
          <r>
            <t xml:space="preserve">COEFICIENTE</t>
          </r>
        </is>
      </c>
      <c r="F6996" s="17" t="inlineStr">
        <is>
          <r>
            <t xml:space="preserve">PREÇO UNITÁRIO</t>
          </r>
        </is>
      </c>
      <c r="G6996" s="17" t="inlineStr">
        <is>
          <r>
            <t xml:space="preserve">TOTAL</t>
          </r>
        </is>
      </c>
    </row>
    <row r="6997" customHeight="1" ht="29">
      <c r="A6997" s="18" t="inlineStr">
        <is>
          <r>
            <t xml:space="preserve">B.06.000.021525</t>
          </r>
        </is>
      </c>
      <c r="B6997" s="19" t="inlineStr">
        <is>
          <r>
            <t xml:space="preserve">Aço CA-50-A $MD bitolas</t>
          </r>
        </is>
      </c>
      <c r="C6997" s="18" t="inlineStr">
        <is>
          <r>
            <t xml:space="preserve">SP Obras</t>
          </r>
        </is>
      </c>
      <c r="D6997" s="18" t="inlineStr">
        <is>
          <r>
            <t xml:space="preserve">KG</t>
          </r>
        </is>
      </c>
      <c r="E6997" s="20" t="n">
        <v>1.1</v>
      </c>
      <c r="F6997" s="21" t="n">
        <v>6.21</v>
      </c>
      <c r="G6997" s="21" t="n">
        <f>ROUND(ROUND(E6997,4)*F6997,2)</f>
        <v>6.83</v>
      </c>
    </row>
    <row r="6998" customHeight="1" ht="29">
      <c r="A6998" s="18" t="inlineStr">
        <is>
          <r>
            <t xml:space="preserve">E.02.000.027010</t>
          </r>
        </is>
      </c>
      <c r="B6998" s="19" t="inlineStr">
        <is>
          <r>
            <t xml:space="preserve">Arame recozido nº 18 BWG</t>
          </r>
        </is>
      </c>
      <c r="C6998" s="18" t="inlineStr">
        <is>
          <r>
            <t xml:space="preserve">SP Obras</t>
          </r>
        </is>
      </c>
      <c r="D6998" s="18" t="inlineStr">
        <is>
          <r>
            <t xml:space="preserve">KG</t>
          </r>
        </is>
      </c>
      <c r="E6998" s="20" t="n">
        <v>0.03</v>
      </c>
      <c r="F6998" s="21" t="n">
        <v>12.68</v>
      </c>
      <c r="G6998" s="21" t="n">
        <f>ROUND(ROUND(E6998,4)*F6998,2)</f>
        <v>0.38</v>
      </c>
    </row>
    <row r="6999" customHeight="1" ht="15">
      <c r="A6999" s="2" t="inlineStr"/>
      <c r="B6999" s="2" t="inlineStr"/>
      <c r="C6999" s="2" t="inlineStr"/>
      <c r="D6999" s="2" t="inlineStr"/>
      <c r="E6999" s="22" t="inlineStr">
        <is>
          <r>
            <t xml:space="preserve">TOTAL Material:</t>
          </r>
        </is>
      </c>
      <c r="F6999" s="22" t="inlineStr"/>
      <c r="G6999" s="23" t="n">
        <f>SUM(G6997:G6998)</f>
        <v>7.21</v>
      </c>
    </row>
    <row r="7000" customHeight="1" ht="15">
      <c r="A7000" s="16" t="inlineStr">
        <is>
          <r>
            <t xml:space="preserve">Mão de Obra</t>
          </r>
        </is>
      </c>
      <c r="B7000" s="16" t="inlineStr"/>
      <c r="C7000" s="17" t="inlineStr">
        <is>
          <r>
            <t xml:space="preserve">FONTE</t>
          </r>
        </is>
      </c>
      <c r="D7000" s="17" t="inlineStr">
        <is>
          <r>
            <t xml:space="preserve">UNID</t>
          </r>
        </is>
      </c>
      <c r="E7000" s="17" t="inlineStr">
        <is>
          <r>
            <t xml:space="preserve">COEFICIENTE</t>
          </r>
        </is>
      </c>
      <c r="F7000" s="17" t="inlineStr">
        <is>
          <r>
            <t xml:space="preserve">PREÇO UNITÁRIO</t>
          </r>
        </is>
      </c>
      <c r="G7000" s="17" t="inlineStr">
        <is>
          <r>
            <t xml:space="preserve">TOTAL</t>
          </r>
        </is>
      </c>
    </row>
    <row r="7001" customHeight="1" ht="29">
      <c r="A7001" s="18" t="inlineStr">
        <is>
          <r>
            <t xml:space="preserve">B.01.000.010122</t>
          </r>
        </is>
      </c>
      <c r="B7001" s="19" t="inlineStr">
        <is>
          <r>
            <t xml:space="preserve">Ajudante de ferreiro</t>
          </r>
        </is>
      </c>
      <c r="C7001" s="18" t="inlineStr">
        <is>
          <r>
            <t xml:space="preserve">SP Obras</t>
          </r>
        </is>
      </c>
      <c r="D7001" s="18" t="inlineStr">
        <is>
          <r>
            <t xml:space="preserve">H</t>
          </r>
        </is>
      </c>
      <c r="E7001" s="20" t="n">
        <v>0.08</v>
      </c>
      <c r="F7001" s="21" t="n">
        <v>20.4363</v>
      </c>
      <c r="G7001" s="21" t="n">
        <f>ROUND(ROUND(E7001,4)*F7001,2)</f>
        <v>1.63</v>
      </c>
    </row>
    <row r="7002" customHeight="1" ht="29">
      <c r="A7002" s="18" t="inlineStr">
        <is>
          <r>
            <t xml:space="preserve">B.01.000.010121</t>
          </r>
        </is>
      </c>
      <c r="B7002" s="19" t="inlineStr">
        <is>
          <r>
            <t xml:space="preserve">Ferreiro/armador</t>
          </r>
        </is>
      </c>
      <c r="C7002" s="18" t="inlineStr">
        <is>
          <r>
            <t xml:space="preserve">SP Obras</t>
          </r>
        </is>
      </c>
      <c r="D7002" s="18" t="inlineStr">
        <is>
          <r>
            <t xml:space="preserve">H</t>
          </r>
        </is>
      </c>
      <c r="E7002" s="20" t="n">
        <v>0.04</v>
      </c>
      <c r="F7002" s="21" t="n">
        <v>24.8727</v>
      </c>
      <c r="G7002" s="21" t="n">
        <f>ROUND(ROUND(E7002,4)*F7002,2)</f>
        <v>0.99</v>
      </c>
    </row>
    <row r="7003" customHeight="1" ht="15">
      <c r="A7003" s="2" t="inlineStr"/>
      <c r="B7003" s="2" t="inlineStr"/>
      <c r="C7003" s="2" t="inlineStr"/>
      <c r="D7003" s="2" t="inlineStr"/>
      <c r="E7003" s="22" t="inlineStr">
        <is>
          <r>
            <t xml:space="preserve">TOTAL Mão de Obra:</t>
          </r>
        </is>
      </c>
      <c r="F7003" s="22" t="inlineStr"/>
      <c r="G7003" s="23" t="n">
        <f>SUM(G7001:G7002)</f>
        <v>2.62</v>
      </c>
    </row>
    <row r="7004" customHeight="1" ht="15">
      <c r="A7004" s="2" t="inlineStr"/>
      <c r="B7004" s="2" t="inlineStr"/>
      <c r="C7004" s="2" t="inlineStr"/>
      <c r="D7004" s="2" t="inlineStr"/>
      <c r="E7004" s="24" t="inlineStr">
        <is>
          <r>
            <t xml:space="preserve">VALOR:</t>
          </r>
        </is>
      </c>
      <c r="F7004" s="24" t="inlineStr"/>
      <c r="G7004" s="25" t="n">
        <f>ROUND(SUM(G6999,G7003),2)</f>
        <v>9.84</v>
      </c>
    </row>
    <row r="7005" customHeight="1" ht="10">
      <c r="A7005" s="2" t="inlineStr"/>
      <c r="B7005" s="2" t="inlineStr"/>
      <c r="C7005" s="2" t="inlineStr"/>
      <c r="D7005" s="2" t="inlineStr"/>
      <c r="E7005" s="14" t="inlineStr"/>
      <c r="F7005" s="14" t="inlineStr"/>
      <c r="G7005" s="14" t="inlineStr"/>
    </row>
    <row r="7006" customHeight="1" ht="20">
      <c r="A7006" s="15" t="inlineStr">
        <is>
          <r>
            <t xml:space="preserve">7.1.10. ​11.01.130​ Concreto usinado, fck = 25 MPa​ (M3)</t>
          </r>
        </is>
      </c>
      <c r="B7006" s="15" t="inlineStr"/>
      <c r="C7006" s="15" t="inlineStr"/>
      <c r="D7006" s="15" t="inlineStr"/>
      <c r="E7006" s="15" t="inlineStr"/>
      <c r="F7006" s="15" t="inlineStr"/>
      <c r="G7006" s="15" t="inlineStr"/>
    </row>
    <row r="7007" customHeight="1" ht="15">
      <c r="A7007" s="16" t="inlineStr">
        <is>
          <r>
            <t xml:space="preserve">Material</t>
          </r>
        </is>
      </c>
      <c r="B7007" s="16" t="inlineStr"/>
      <c r="C7007" s="17" t="inlineStr">
        <is>
          <r>
            <t xml:space="preserve">FONTE</t>
          </r>
        </is>
      </c>
      <c r="D7007" s="17" t="inlineStr">
        <is>
          <r>
            <t xml:space="preserve">UNID</t>
          </r>
        </is>
      </c>
      <c r="E7007" s="17" t="inlineStr">
        <is>
          <r>
            <t xml:space="preserve">COEFICIENTE</t>
          </r>
        </is>
      </c>
      <c r="F7007" s="17" t="inlineStr">
        <is>
          <r>
            <t xml:space="preserve">PREÇO UNITÁRIO</t>
          </r>
        </is>
      </c>
      <c r="G7007" s="17" t="inlineStr">
        <is>
          <r>
            <t xml:space="preserve">TOTAL</t>
          </r>
        </is>
      </c>
    </row>
    <row r="7008" customHeight="1" ht="29">
      <c r="A7008" s="18" t="inlineStr">
        <is>
          <r>
            <t xml:space="preserve">C.04.000.020536</t>
          </r>
        </is>
      </c>
      <c r="B7008" s="19" t="inlineStr">
        <is>
          <r>
            <t xml:space="preserve">Concreto usinado fck= 25 MPa, slump 5 ± 1cm</t>
          </r>
        </is>
      </c>
      <c r="C7008" s="18" t="inlineStr">
        <is>
          <r>
            <t xml:space="preserve">SP Obras</t>
          </r>
        </is>
      </c>
      <c r="D7008" s="18" t="inlineStr">
        <is>
          <r>
            <t xml:space="preserve">M3</t>
          </r>
        </is>
      </c>
      <c r="E7008" s="20" t="n">
        <v>1.05</v>
      </c>
      <c r="F7008" s="21" t="n">
        <v>494.64</v>
      </c>
      <c r="G7008" s="21" t="n">
        <f>ROUND(ROUND(E7008,4)*F7008,2)</f>
        <v>519.37</v>
      </c>
    </row>
    <row r="7009" customHeight="1" ht="15">
      <c r="A7009" s="2" t="inlineStr"/>
      <c r="B7009" s="2" t="inlineStr"/>
      <c r="C7009" s="2" t="inlineStr"/>
      <c r="D7009" s="2" t="inlineStr"/>
      <c r="E7009" s="22" t="inlineStr">
        <is>
          <r>
            <t xml:space="preserve">TOTAL Material:</t>
          </r>
        </is>
      </c>
      <c r="F7009" s="22" t="inlineStr"/>
      <c r="G7009" s="23" t="n">
        <f>SUM(G7008:G7008)</f>
        <v>519.37</v>
      </c>
    </row>
    <row r="7010" customHeight="1" ht="15">
      <c r="A7010" s="2" t="inlineStr"/>
      <c r="B7010" s="2" t="inlineStr"/>
      <c r="C7010" s="2" t="inlineStr"/>
      <c r="D7010" s="2" t="inlineStr"/>
      <c r="E7010" s="24" t="inlineStr">
        <is>
          <r>
            <t xml:space="preserve">VALOR:</t>
          </r>
        </is>
      </c>
      <c r="F7010" s="24" t="inlineStr"/>
      <c r="G7010" s="25" t="n">
        <f>ROUND(SUM(G7009),2)</f>
        <v>519.37</v>
      </c>
    </row>
    <row r="7011" customHeight="1" ht="10">
      <c r="A7011" s="2" t="inlineStr"/>
      <c r="B7011" s="2" t="inlineStr"/>
      <c r="C7011" s="2" t="inlineStr"/>
      <c r="D7011" s="2" t="inlineStr"/>
      <c r="E7011" s="14" t="inlineStr"/>
      <c r="F7011" s="14" t="inlineStr"/>
      <c r="G7011" s="14" t="inlineStr"/>
    </row>
    <row r="7012" customHeight="1" ht="20">
      <c r="A7012" s="15" t="inlineStr">
        <is>
          <r>
            <t xml:space="preserve">7.1.11. ​11.01.160​ Concreto usinado, fck = 30 MPa​ (M3)</t>
          </r>
        </is>
      </c>
      <c r="B7012" s="15" t="inlineStr"/>
      <c r="C7012" s="15" t="inlineStr"/>
      <c r="D7012" s="15" t="inlineStr"/>
      <c r="E7012" s="15" t="inlineStr"/>
      <c r="F7012" s="15" t="inlineStr"/>
      <c r="G7012" s="15" t="inlineStr"/>
    </row>
    <row r="7013" customHeight="1" ht="15">
      <c r="A7013" s="16" t="inlineStr">
        <is>
          <r>
            <t xml:space="preserve">Material</t>
          </r>
        </is>
      </c>
      <c r="B7013" s="16" t="inlineStr"/>
      <c r="C7013" s="17" t="inlineStr">
        <is>
          <r>
            <t xml:space="preserve">FONTE</t>
          </r>
        </is>
      </c>
      <c r="D7013" s="17" t="inlineStr">
        <is>
          <r>
            <t xml:space="preserve">UNID</t>
          </r>
        </is>
      </c>
      <c r="E7013" s="17" t="inlineStr">
        <is>
          <r>
            <t xml:space="preserve">COEFICIENTE</t>
          </r>
        </is>
      </c>
      <c r="F7013" s="17" t="inlineStr">
        <is>
          <r>
            <t xml:space="preserve">PREÇO UNITÁRIO</t>
          </r>
        </is>
      </c>
      <c r="G7013" s="17" t="inlineStr">
        <is>
          <r>
            <t xml:space="preserve">TOTAL</t>
          </r>
        </is>
      </c>
    </row>
    <row r="7014" customHeight="1" ht="29">
      <c r="A7014" s="18" t="inlineStr">
        <is>
          <r>
            <t xml:space="preserve">C.04.000.020544</t>
          </r>
        </is>
      </c>
      <c r="B7014" s="19" t="inlineStr">
        <is>
          <r>
            <t xml:space="preserve">Concreto usinado fck= 30 MPa, slump 5 ± 1cm</t>
          </r>
        </is>
      </c>
      <c r="C7014" s="18" t="inlineStr">
        <is>
          <r>
            <t xml:space="preserve">SP Obras</t>
          </r>
        </is>
      </c>
      <c r="D7014" s="18" t="inlineStr">
        <is>
          <r>
            <t xml:space="preserve">M3</t>
          </r>
        </is>
      </c>
      <c r="E7014" s="20" t="n">
        <v>1.05</v>
      </c>
      <c r="F7014" s="21" t="n">
        <v>518.19</v>
      </c>
      <c r="G7014" s="21" t="n">
        <f>ROUND(ROUND(E7014,4)*F7014,2)</f>
        <v>544.1</v>
      </c>
    </row>
    <row r="7015" customHeight="1" ht="15">
      <c r="A7015" s="2" t="inlineStr"/>
      <c r="B7015" s="2" t="inlineStr"/>
      <c r="C7015" s="2" t="inlineStr"/>
      <c r="D7015" s="2" t="inlineStr"/>
      <c r="E7015" s="22" t="inlineStr">
        <is>
          <r>
            <t xml:space="preserve">TOTAL Material:</t>
          </r>
        </is>
      </c>
      <c r="F7015" s="22" t="inlineStr"/>
      <c r="G7015" s="23" t="n">
        <f>SUM(G7014:G7014)</f>
        <v>544.1</v>
      </c>
    </row>
    <row r="7016" customHeight="1" ht="15">
      <c r="A7016" s="2" t="inlineStr"/>
      <c r="B7016" s="2" t="inlineStr"/>
      <c r="C7016" s="2" t="inlineStr"/>
      <c r="D7016" s="2" t="inlineStr"/>
      <c r="E7016" s="24" t="inlineStr">
        <is>
          <r>
            <t xml:space="preserve">VALOR:</t>
          </r>
        </is>
      </c>
      <c r="F7016" s="24" t="inlineStr"/>
      <c r="G7016" s="25" t="n">
        <f>ROUND(SUM(G7015),2)</f>
        <v>544.1</v>
      </c>
    </row>
    <row r="7017" customHeight="1" ht="10">
      <c r="A7017" s="2" t="inlineStr"/>
      <c r="B7017" s="2" t="inlineStr"/>
      <c r="C7017" s="2" t="inlineStr"/>
      <c r="D7017" s="2" t="inlineStr"/>
      <c r="E7017" s="14" t="inlineStr"/>
      <c r="F7017" s="14" t="inlineStr"/>
      <c r="G7017" s="14" t="inlineStr"/>
    </row>
    <row r="7018" customHeight="1" ht="20">
      <c r="A7018" s="15" t="inlineStr">
        <is>
          <r>
            <t xml:space="preserve">7.1.12. ​11.16.040​ Lançamento e adensamento de concreto ou massa em fundação​ (M3)</t>
          </r>
        </is>
      </c>
      <c r="B7018" s="15" t="inlineStr"/>
      <c r="C7018" s="15" t="inlineStr"/>
      <c r="D7018" s="15" t="inlineStr"/>
      <c r="E7018" s="15" t="inlineStr"/>
      <c r="F7018" s="15" t="inlineStr"/>
      <c r="G7018" s="15" t="inlineStr"/>
    </row>
    <row r="7019" customHeight="1" ht="15">
      <c r="A7019" s="16" t="inlineStr">
        <is>
          <r>
            <t xml:space="preserve">Mão de Obra</t>
          </r>
        </is>
      </c>
      <c r="B7019" s="16" t="inlineStr"/>
      <c r="C7019" s="17" t="inlineStr">
        <is>
          <r>
            <t xml:space="preserve">FONTE</t>
          </r>
        </is>
      </c>
      <c r="D7019" s="17" t="inlineStr">
        <is>
          <r>
            <t xml:space="preserve">UNID</t>
          </r>
        </is>
      </c>
      <c r="E7019" s="17" t="inlineStr">
        <is>
          <r>
            <t xml:space="preserve">COEFICIENTE</t>
          </r>
        </is>
      </c>
      <c r="F7019" s="17" t="inlineStr">
        <is>
          <r>
            <t xml:space="preserve">PREÇO UNITÁRIO</t>
          </r>
        </is>
      </c>
      <c r="G7019" s="17" t="inlineStr">
        <is>
          <r>
            <t xml:space="preserve">TOTAL</t>
          </r>
        </is>
      </c>
    </row>
    <row r="7020" customHeight="1" ht="29">
      <c r="A7020" s="18" t="inlineStr">
        <is>
          <r>
            <t xml:space="preserve">B.01.000.010139</t>
          </r>
        </is>
      </c>
      <c r="B7020" s="19" t="inlineStr">
        <is>
          <r>
            <t xml:space="preserve">Pedreiro</t>
          </r>
        </is>
      </c>
      <c r="C7020" s="18" t="inlineStr">
        <is>
          <r>
            <t xml:space="preserve">SP Obras</t>
          </r>
        </is>
      </c>
      <c r="D7020" s="18" t="inlineStr">
        <is>
          <r>
            <t xml:space="preserve">H</t>
          </r>
        </is>
      </c>
      <c r="E7020" s="20" t="n">
        <v>2.0</v>
      </c>
      <c r="F7020" s="21" t="n">
        <v>24.8727</v>
      </c>
      <c r="G7020" s="21" t="n">
        <f>ROUND(ROUND(E7020,4)*F7020,2)</f>
        <v>49.75</v>
      </c>
    </row>
    <row r="7021" customHeight="1" ht="29">
      <c r="A7021" s="18" t="inlineStr">
        <is>
          <r>
            <t xml:space="preserve">B.01.000.010146</t>
          </r>
        </is>
      </c>
      <c r="B7021" s="19" t="inlineStr">
        <is>
          <r>
            <t xml:space="preserve">Servente</t>
          </r>
        </is>
      </c>
      <c r="C7021" s="18" t="inlineStr">
        <is>
          <r>
            <t xml:space="preserve">SP Obras</t>
          </r>
        </is>
      </c>
      <c r="D7021" s="18" t="inlineStr">
        <is>
          <r>
            <t xml:space="preserve">H</t>
          </r>
        </is>
      </c>
      <c r="E7021" s="20" t="n">
        <v>6.0</v>
      </c>
      <c r="F7021" s="21" t="n">
        <v>20.4363</v>
      </c>
      <c r="G7021" s="21" t="n">
        <f>ROUND(ROUND(E7021,4)*F7021,2)</f>
        <v>122.62</v>
      </c>
    </row>
    <row r="7022" customHeight="1" ht="15">
      <c r="A7022" s="2" t="inlineStr"/>
      <c r="B7022" s="2" t="inlineStr"/>
      <c r="C7022" s="2" t="inlineStr"/>
      <c r="D7022" s="2" t="inlineStr"/>
      <c r="E7022" s="22" t="inlineStr">
        <is>
          <r>
            <t xml:space="preserve">TOTAL Mão de Obra:</t>
          </r>
        </is>
      </c>
      <c r="F7022" s="22" t="inlineStr"/>
      <c r="G7022" s="23" t="n">
        <f>SUM(G7020:G7021)</f>
        <v>172.37</v>
      </c>
    </row>
    <row r="7023" customHeight="1" ht="15">
      <c r="A7023" s="2" t="inlineStr"/>
      <c r="B7023" s="2" t="inlineStr"/>
      <c r="C7023" s="2" t="inlineStr"/>
      <c r="D7023" s="2" t="inlineStr"/>
      <c r="E7023" s="24" t="inlineStr">
        <is>
          <r>
            <t xml:space="preserve">VALOR:</t>
          </r>
        </is>
      </c>
      <c r="F7023" s="24" t="inlineStr"/>
      <c r="G7023" s="25" t="n">
        <f>ROUND(SUM(G7022),2)</f>
        <v>172.38</v>
      </c>
    </row>
    <row r="7024" customHeight="1" ht="10">
      <c r="A7024" s="2" t="inlineStr"/>
      <c r="B7024" s="2" t="inlineStr"/>
      <c r="C7024" s="2" t="inlineStr"/>
      <c r="D7024" s="2" t="inlineStr"/>
      <c r="E7024" s="14" t="inlineStr"/>
      <c r="F7024" s="14" t="inlineStr"/>
      <c r="G7024" s="14" t="inlineStr"/>
    </row>
    <row r="7025" customHeight="1" ht="20">
      <c r="A7025" s="15" t="inlineStr">
        <is>
          <r>
            <t xml:space="preserve">7.1.13. ​11.16.060​ Lançamento e adensamento de concreto ou massa em estrutura​ (M3)</t>
          </r>
        </is>
      </c>
      <c r="B7025" s="15" t="inlineStr"/>
      <c r="C7025" s="15" t="inlineStr"/>
      <c r="D7025" s="15" t="inlineStr"/>
      <c r="E7025" s="15" t="inlineStr"/>
      <c r="F7025" s="15" t="inlineStr"/>
      <c r="G7025" s="15" t="inlineStr"/>
    </row>
    <row r="7026" customHeight="1" ht="15">
      <c r="A7026" s="16" t="inlineStr">
        <is>
          <r>
            <t xml:space="preserve">Mão de Obra</t>
          </r>
        </is>
      </c>
      <c r="B7026" s="16" t="inlineStr"/>
      <c r="C7026" s="17" t="inlineStr">
        <is>
          <r>
            <t xml:space="preserve">FONTE</t>
          </r>
        </is>
      </c>
      <c r="D7026" s="17" t="inlineStr">
        <is>
          <r>
            <t xml:space="preserve">UNID</t>
          </r>
        </is>
      </c>
      <c r="E7026" s="17" t="inlineStr">
        <is>
          <r>
            <t xml:space="preserve">COEFICIENTE</t>
          </r>
        </is>
      </c>
      <c r="F7026" s="17" t="inlineStr">
        <is>
          <r>
            <t xml:space="preserve">PREÇO UNITÁRIO</t>
          </r>
        </is>
      </c>
      <c r="G7026" s="17" t="inlineStr">
        <is>
          <r>
            <t xml:space="preserve">TOTAL</t>
          </r>
        </is>
      </c>
    </row>
    <row r="7027" customHeight="1" ht="29">
      <c r="A7027" s="18" t="inlineStr">
        <is>
          <r>
            <t xml:space="preserve">B.01.000.010139</t>
          </r>
        </is>
      </c>
      <c r="B7027" s="19" t="inlineStr">
        <is>
          <r>
            <t xml:space="preserve">Pedreiro</t>
          </r>
        </is>
      </c>
      <c r="C7027" s="18" t="inlineStr">
        <is>
          <r>
            <t xml:space="preserve">SP Obras</t>
          </r>
        </is>
      </c>
      <c r="D7027" s="18" t="inlineStr">
        <is>
          <r>
            <t xml:space="preserve">H</t>
          </r>
        </is>
      </c>
      <c r="E7027" s="20" t="n">
        <v>1.5</v>
      </c>
      <c r="F7027" s="21" t="n">
        <v>24.8727</v>
      </c>
      <c r="G7027" s="21" t="n">
        <f>ROUND(ROUND(E7027,4)*F7027,2)</f>
        <v>37.31</v>
      </c>
    </row>
    <row r="7028" customHeight="1" ht="29">
      <c r="A7028" s="18" t="inlineStr">
        <is>
          <r>
            <t xml:space="preserve">B.01.000.010146</t>
          </r>
        </is>
      </c>
      <c r="B7028" s="19" t="inlineStr">
        <is>
          <r>
            <t xml:space="preserve">Servente</t>
          </r>
        </is>
      </c>
      <c r="C7028" s="18" t="inlineStr">
        <is>
          <r>
            <t xml:space="preserve">SP Obras</t>
          </r>
        </is>
      </c>
      <c r="D7028" s="18" t="inlineStr">
        <is>
          <r>
            <t xml:space="preserve">H</t>
          </r>
        </is>
      </c>
      <c r="E7028" s="20" t="n">
        <v>4.0</v>
      </c>
      <c r="F7028" s="21" t="n">
        <v>20.4363</v>
      </c>
      <c r="G7028" s="21" t="n">
        <f>ROUND(ROUND(E7028,4)*F7028,2)</f>
        <v>81.75</v>
      </c>
    </row>
    <row r="7029" customHeight="1" ht="15">
      <c r="A7029" s="2" t="inlineStr"/>
      <c r="B7029" s="2" t="inlineStr"/>
      <c r="C7029" s="2" t="inlineStr"/>
      <c r="D7029" s="2" t="inlineStr"/>
      <c r="E7029" s="22" t="inlineStr">
        <is>
          <r>
            <t xml:space="preserve">TOTAL Mão de Obra:</t>
          </r>
        </is>
      </c>
      <c r="F7029" s="22" t="inlineStr"/>
      <c r="G7029" s="23" t="n">
        <f>SUM(G7027:G7028)</f>
        <v>119.06</v>
      </c>
    </row>
    <row r="7030" customHeight="1" ht="15">
      <c r="A7030" s="2" t="inlineStr"/>
      <c r="B7030" s="2" t="inlineStr"/>
      <c r="C7030" s="2" t="inlineStr"/>
      <c r="D7030" s="2" t="inlineStr"/>
      <c r="E7030" s="24" t="inlineStr">
        <is>
          <r>
            <t xml:space="preserve">VALOR:</t>
          </r>
        </is>
      </c>
      <c r="F7030" s="24" t="inlineStr"/>
      <c r="G7030" s="25" t="n">
        <f>ROUND(SUM(G7029),2)</f>
        <v>119.07</v>
      </c>
    </row>
    <row r="7031" customHeight="1" ht="10">
      <c r="A7031" s="2" t="inlineStr"/>
      <c r="B7031" s="2" t="inlineStr"/>
      <c r="C7031" s="2" t="inlineStr"/>
      <c r="D7031" s="2" t="inlineStr"/>
      <c r="E7031" s="14" t="inlineStr"/>
      <c r="F7031" s="14" t="inlineStr"/>
      <c r="G7031" s="14" t="inlineStr"/>
    </row>
    <row r="7032" customHeight="1" ht="20">
      <c r="A7032" s="15" t="inlineStr">
        <is>
          <r>
            <t xml:space="preserve">7.1.14. ​11.18.040​ Lastro de pedra britada​ (M3)</t>
          </r>
        </is>
      </c>
      <c r="B7032" s="15" t="inlineStr"/>
      <c r="C7032" s="15" t="inlineStr"/>
      <c r="D7032" s="15" t="inlineStr"/>
      <c r="E7032" s="15" t="inlineStr"/>
      <c r="F7032" s="15" t="inlineStr"/>
      <c r="G7032" s="15" t="inlineStr"/>
    </row>
    <row r="7033" customHeight="1" ht="15">
      <c r="A7033" s="16" t="inlineStr">
        <is>
          <r>
            <t xml:space="preserve">Material</t>
          </r>
        </is>
      </c>
      <c r="B7033" s="16" t="inlineStr"/>
      <c r="C7033" s="17" t="inlineStr">
        <is>
          <r>
            <t xml:space="preserve">FONTE</t>
          </r>
        </is>
      </c>
      <c r="D7033" s="17" t="inlineStr">
        <is>
          <r>
            <t xml:space="preserve">UNID</t>
          </r>
        </is>
      </c>
      <c r="E7033" s="17" t="inlineStr">
        <is>
          <r>
            <t xml:space="preserve">COEFICIENTE</t>
          </r>
        </is>
      </c>
      <c r="F7033" s="17" t="inlineStr">
        <is>
          <r>
            <t xml:space="preserve">PREÇO UNITÁRIO</t>
          </r>
        </is>
      </c>
      <c r="G7033" s="17" t="inlineStr">
        <is>
          <r>
            <t xml:space="preserve">TOTAL</t>
          </r>
        </is>
      </c>
    </row>
    <row r="7034" customHeight="1" ht="29">
      <c r="A7034" s="18" t="inlineStr">
        <is>
          <r>
            <t xml:space="preserve">B.05.000.020518</t>
          </r>
        </is>
      </c>
      <c r="B7034" s="19" t="inlineStr">
        <is>
          <r>
            <t xml:space="preserve">Pedra britada nº médios 1.2.3 e 4 (a granel)</t>
          </r>
        </is>
      </c>
      <c r="C7034" s="18" t="inlineStr">
        <is>
          <r>
            <t xml:space="preserve">SP Obras</t>
          </r>
        </is>
      </c>
      <c r="D7034" s="18" t="inlineStr">
        <is>
          <r>
            <t xml:space="preserve">M3</t>
          </r>
        </is>
      </c>
      <c r="E7034" s="20" t="n">
        <v>1.2</v>
      </c>
      <c r="F7034" s="21" t="n">
        <v>154.13</v>
      </c>
      <c r="G7034" s="21" t="n">
        <f>ROUND(ROUND(E7034,4)*F7034,2)</f>
        <v>184.96</v>
      </c>
    </row>
    <row r="7035" customHeight="1" ht="15">
      <c r="A7035" s="2" t="inlineStr"/>
      <c r="B7035" s="2" t="inlineStr"/>
      <c r="C7035" s="2" t="inlineStr"/>
      <c r="D7035" s="2" t="inlineStr"/>
      <c r="E7035" s="22" t="inlineStr">
        <is>
          <r>
            <t xml:space="preserve">TOTAL Material:</t>
          </r>
        </is>
      </c>
      <c r="F7035" s="22" t="inlineStr"/>
      <c r="G7035" s="23" t="n">
        <f>SUM(G7034:G7034)</f>
        <v>184.96</v>
      </c>
    </row>
    <row r="7036" customHeight="1" ht="15">
      <c r="A7036" s="16" t="inlineStr">
        <is>
          <r>
            <t xml:space="preserve">Mão de Obra</t>
          </r>
        </is>
      </c>
      <c r="B7036" s="16" t="inlineStr"/>
      <c r="C7036" s="17" t="inlineStr">
        <is>
          <r>
            <t xml:space="preserve">FONTE</t>
          </r>
        </is>
      </c>
      <c r="D7036" s="17" t="inlineStr">
        <is>
          <r>
            <t xml:space="preserve">UNID</t>
          </r>
        </is>
      </c>
      <c r="E7036" s="17" t="inlineStr">
        <is>
          <r>
            <t xml:space="preserve">COEFICIENTE</t>
          </r>
        </is>
      </c>
      <c r="F7036" s="17" t="inlineStr">
        <is>
          <r>
            <t xml:space="preserve">PREÇO UNITÁRIO</t>
          </r>
        </is>
      </c>
      <c r="G7036" s="17" t="inlineStr">
        <is>
          <r>
            <t xml:space="preserve">TOTAL</t>
          </r>
        </is>
      </c>
    </row>
    <row r="7037" customHeight="1" ht="29">
      <c r="A7037" s="18" t="inlineStr">
        <is>
          <r>
            <t xml:space="preserve">B.01.000.010146</t>
          </r>
        </is>
      </c>
      <c r="B7037" s="19" t="inlineStr">
        <is>
          <r>
            <t xml:space="preserve">Servente</t>
          </r>
        </is>
      </c>
      <c r="C7037" s="18" t="inlineStr">
        <is>
          <r>
            <t xml:space="preserve">SP Obras</t>
          </r>
        </is>
      </c>
      <c r="D7037" s="18" t="inlineStr">
        <is>
          <r>
            <t xml:space="preserve">H</t>
          </r>
        </is>
      </c>
      <c r="E7037" s="20" t="n">
        <v>1.5</v>
      </c>
      <c r="F7037" s="21" t="n">
        <v>20.4363</v>
      </c>
      <c r="G7037" s="21" t="n">
        <f>ROUND(ROUND(E7037,4)*F7037,2)</f>
        <v>30.65</v>
      </c>
    </row>
    <row r="7038" customHeight="1" ht="15">
      <c r="A7038" s="2" t="inlineStr"/>
      <c r="B7038" s="2" t="inlineStr"/>
      <c r="C7038" s="2" t="inlineStr"/>
      <c r="D7038" s="2" t="inlineStr"/>
      <c r="E7038" s="22" t="inlineStr">
        <is>
          <r>
            <t xml:space="preserve">TOTAL Mão de Obra:</t>
          </r>
        </is>
      </c>
      <c r="F7038" s="22" t="inlineStr"/>
      <c r="G7038" s="23" t="n">
        <f>SUM(G7037:G7037)</f>
        <v>30.65</v>
      </c>
    </row>
    <row r="7039" customHeight="1" ht="15">
      <c r="A7039" s="2" t="inlineStr"/>
      <c r="B7039" s="2" t="inlineStr"/>
      <c r="C7039" s="2" t="inlineStr"/>
      <c r="D7039" s="2" t="inlineStr"/>
      <c r="E7039" s="24" t="inlineStr">
        <is>
          <r>
            <t xml:space="preserve">VALOR:</t>
          </r>
        </is>
      </c>
      <c r="F7039" s="24" t="inlineStr"/>
      <c r="G7039" s="25" t="n">
        <f>ROUND(SUM(G7035,G7038),2)</f>
        <v>215.62</v>
      </c>
    </row>
    <row r="7040" customHeight="1" ht="10">
      <c r="A7040" s="2" t="inlineStr"/>
      <c r="B7040" s="2" t="inlineStr"/>
      <c r="C7040" s="2" t="inlineStr"/>
      <c r="D7040" s="2" t="inlineStr"/>
      <c r="E7040" s="14" t="inlineStr"/>
      <c r="F7040" s="14" t="inlineStr"/>
      <c r="G7040" s="14" t="inlineStr"/>
    </row>
    <row r="7041" customHeight="1" ht="20">
      <c r="A7041" s="15" t="inlineStr">
        <is>
          <r>
            <t xml:space="preserve">7.1.15. ​12.01.041​ Broca em concreto armado diâmetro de 25 cm - completa​ (M)</t>
          </r>
        </is>
      </c>
      <c r="B7041" s="15" t="inlineStr"/>
      <c r="C7041" s="15" t="inlineStr"/>
      <c r="D7041" s="15" t="inlineStr"/>
      <c r="E7041" s="15" t="inlineStr"/>
      <c r="F7041" s="15" t="inlineStr"/>
      <c r="G7041" s="15" t="inlineStr"/>
    </row>
    <row r="7042" customHeight="1" ht="15">
      <c r="A7042" s="16" t="inlineStr">
        <is>
          <r>
            <t xml:space="preserve">Material</t>
          </r>
        </is>
      </c>
      <c r="B7042" s="16" t="inlineStr"/>
      <c r="C7042" s="17" t="inlineStr">
        <is>
          <r>
            <t xml:space="preserve">FONTE</t>
          </r>
        </is>
      </c>
      <c r="D7042" s="17" t="inlineStr">
        <is>
          <r>
            <t xml:space="preserve">UNID</t>
          </r>
        </is>
      </c>
      <c r="E7042" s="17" t="inlineStr">
        <is>
          <r>
            <t xml:space="preserve">COEFICIENTE</t>
          </r>
        </is>
      </c>
      <c r="F7042" s="17" t="inlineStr">
        <is>
          <r>
            <t xml:space="preserve">PREÇO UNITÁRIO</t>
          </r>
        </is>
      </c>
      <c r="G7042" s="17" t="inlineStr">
        <is>
          <r>
            <t xml:space="preserve">TOTAL</t>
          </r>
        </is>
      </c>
    </row>
    <row r="7043" customHeight="1" ht="29">
      <c r="A7043" s="18" t="inlineStr">
        <is>
          <r>
            <t xml:space="preserve">B.06.000.021525</t>
          </r>
        </is>
      </c>
      <c r="B7043" s="19" t="inlineStr">
        <is>
          <r>
            <t xml:space="preserve">Aço CA-50-A $MD bitolas</t>
          </r>
        </is>
      </c>
      <c r="C7043" s="18" t="inlineStr">
        <is>
          <r>
            <t xml:space="preserve">SP Obras</t>
          </r>
        </is>
      </c>
      <c r="D7043" s="18" t="inlineStr">
        <is>
          <r>
            <t xml:space="preserve">KG</t>
          </r>
        </is>
      </c>
      <c r="E7043" s="20" t="n">
        <v>0.98</v>
      </c>
      <c r="F7043" s="21" t="n">
        <v>6.21</v>
      </c>
      <c r="G7043" s="21" t="n">
        <f>ROUND(ROUND(E7043,4)*F7043,2)</f>
        <v>6.09</v>
      </c>
    </row>
    <row r="7044" customHeight="1" ht="29">
      <c r="A7044" s="18" t="inlineStr">
        <is>
          <r>
            <t xml:space="preserve">E.02.000.027010</t>
          </r>
        </is>
      </c>
      <c r="B7044" s="19" t="inlineStr">
        <is>
          <r>
            <t xml:space="preserve">Arame recozido nº 18 BWG</t>
          </r>
        </is>
      </c>
      <c r="C7044" s="18" t="inlineStr">
        <is>
          <r>
            <t xml:space="preserve">SP Obras</t>
          </r>
        </is>
      </c>
      <c r="D7044" s="18" t="inlineStr">
        <is>
          <r>
            <t xml:space="preserve">KG</t>
          </r>
        </is>
      </c>
      <c r="E7044" s="20" t="n">
        <v>0.0151</v>
      </c>
      <c r="F7044" s="21" t="n">
        <v>12.68</v>
      </c>
      <c r="G7044" s="21" t="n">
        <f>ROUND(ROUND(E7044,4)*F7044,2)</f>
        <v>0.19</v>
      </c>
    </row>
    <row r="7045" customHeight="1" ht="29">
      <c r="A7045" s="18" t="inlineStr">
        <is>
          <r>
            <t xml:space="preserve">C.04.000.020536</t>
          </r>
        </is>
      </c>
      <c r="B7045" s="19" t="inlineStr">
        <is>
          <r>
            <t xml:space="preserve">Concreto usinado fck= 25 MPa, slump 5 ± 1cm</t>
          </r>
        </is>
      </c>
      <c r="C7045" s="18" t="inlineStr">
        <is>
          <r>
            <t xml:space="preserve">SP Obras</t>
          </r>
        </is>
      </c>
      <c r="D7045" s="18" t="inlineStr">
        <is>
          <r>
            <t xml:space="preserve">M3</t>
          </r>
        </is>
      </c>
      <c r="E7045" s="20" t="n">
        <v>0.049</v>
      </c>
      <c r="F7045" s="21" t="n">
        <v>494.64</v>
      </c>
      <c r="G7045" s="21" t="n">
        <f>ROUND(ROUND(E7045,4)*F7045,2)</f>
        <v>24.24</v>
      </c>
    </row>
    <row r="7046" customHeight="1" ht="15">
      <c r="A7046" s="2" t="inlineStr"/>
      <c r="B7046" s="2" t="inlineStr"/>
      <c r="C7046" s="2" t="inlineStr"/>
      <c r="D7046" s="2" t="inlineStr"/>
      <c r="E7046" s="22" t="inlineStr">
        <is>
          <r>
            <t xml:space="preserve">TOTAL Material:</t>
          </r>
        </is>
      </c>
      <c r="F7046" s="22" t="inlineStr"/>
      <c r="G7046" s="23" t="n">
        <f>SUM(G7043:G7045)</f>
        <v>30.52</v>
      </c>
    </row>
    <row r="7047" customHeight="1" ht="15">
      <c r="A7047" s="16" t="inlineStr">
        <is>
          <r>
            <t xml:space="preserve">Mão de Obra</t>
          </r>
        </is>
      </c>
      <c r="B7047" s="16" t="inlineStr"/>
      <c r="C7047" s="17" t="inlineStr">
        <is>
          <r>
            <t xml:space="preserve">FONTE</t>
          </r>
        </is>
      </c>
      <c r="D7047" s="17" t="inlineStr">
        <is>
          <r>
            <t xml:space="preserve">UNID</t>
          </r>
        </is>
      </c>
      <c r="E7047" s="17" t="inlineStr">
        <is>
          <r>
            <t xml:space="preserve">COEFICIENTE</t>
          </r>
        </is>
      </c>
      <c r="F7047" s="17" t="inlineStr">
        <is>
          <r>
            <t xml:space="preserve">PREÇO UNITÁRIO</t>
          </r>
        </is>
      </c>
      <c r="G7047" s="17" t="inlineStr">
        <is>
          <r>
            <t xml:space="preserve">TOTAL</t>
          </r>
        </is>
      </c>
    </row>
    <row r="7048" customHeight="1" ht="29">
      <c r="A7048" s="18" t="inlineStr">
        <is>
          <r>
            <t xml:space="preserve">B.01.000.010122</t>
          </r>
        </is>
      </c>
      <c r="B7048" s="19" t="inlineStr">
        <is>
          <r>
            <t xml:space="preserve">Ajudante de ferreiro</t>
          </r>
        </is>
      </c>
      <c r="C7048" s="18" t="inlineStr">
        <is>
          <r>
            <t xml:space="preserve">SP Obras</t>
          </r>
        </is>
      </c>
      <c r="D7048" s="18" t="inlineStr">
        <is>
          <r>
            <t xml:space="preserve">H</t>
          </r>
        </is>
      </c>
      <c r="E7048" s="20" t="n">
        <v>0.06</v>
      </c>
      <c r="F7048" s="21" t="n">
        <v>20.4363</v>
      </c>
      <c r="G7048" s="21" t="n">
        <f>ROUND(ROUND(E7048,4)*F7048,2)</f>
        <v>1.23</v>
      </c>
    </row>
    <row r="7049" customHeight="1" ht="29">
      <c r="A7049" s="18" t="inlineStr">
        <is>
          <r>
            <t xml:space="preserve">B.01.000.010121</t>
          </r>
        </is>
      </c>
      <c r="B7049" s="19" t="inlineStr">
        <is>
          <r>
            <t xml:space="preserve">Ferreiro/armador</t>
          </r>
        </is>
      </c>
      <c r="C7049" s="18" t="inlineStr">
        <is>
          <r>
            <t xml:space="preserve">SP Obras</t>
          </r>
        </is>
      </c>
      <c r="D7049" s="18" t="inlineStr">
        <is>
          <r>
            <t xml:space="preserve">H</t>
          </r>
        </is>
      </c>
      <c r="E7049" s="20" t="n">
        <v>0.06</v>
      </c>
      <c r="F7049" s="21" t="n">
        <v>24.8727</v>
      </c>
      <c r="G7049" s="21" t="n">
        <f>ROUND(ROUND(E7049,4)*F7049,2)</f>
        <v>1.49</v>
      </c>
    </row>
    <row r="7050" customHeight="1" ht="29">
      <c r="A7050" s="18" t="inlineStr">
        <is>
          <r>
            <t xml:space="preserve">B.01.000.010139</t>
          </r>
        </is>
      </c>
      <c r="B7050" s="19" t="inlineStr">
        <is>
          <r>
            <t xml:space="preserve">Pedreiro</t>
          </r>
        </is>
      </c>
      <c r="C7050" s="18" t="inlineStr">
        <is>
          <r>
            <t xml:space="preserve">SP Obras</t>
          </r>
        </is>
      </c>
      <c r="D7050" s="18" t="inlineStr">
        <is>
          <r>
            <t xml:space="preserve">H</t>
          </r>
        </is>
      </c>
      <c r="E7050" s="20" t="n">
        <v>0.19</v>
      </c>
      <c r="F7050" s="21" t="n">
        <v>24.8727</v>
      </c>
      <c r="G7050" s="21" t="n">
        <f>ROUND(ROUND(E7050,4)*F7050,2)</f>
        <v>4.73</v>
      </c>
    </row>
    <row r="7051" customHeight="1" ht="29">
      <c r="A7051" s="18" t="inlineStr">
        <is>
          <r>
            <t xml:space="preserve">B.01.000.010146</t>
          </r>
        </is>
      </c>
      <c r="B7051" s="19" t="inlineStr">
        <is>
          <r>
            <t xml:space="preserve">Servente</t>
          </r>
        </is>
      </c>
      <c r="C7051" s="18" t="inlineStr">
        <is>
          <r>
            <t xml:space="preserve">SP Obras</t>
          </r>
        </is>
      </c>
      <c r="D7051" s="18" t="inlineStr">
        <is>
          <r>
            <t xml:space="preserve">H</t>
          </r>
        </is>
      </c>
      <c r="E7051" s="20" t="n">
        <v>2.0628</v>
      </c>
      <c r="F7051" s="21" t="n">
        <v>20.4363</v>
      </c>
      <c r="G7051" s="21" t="n">
        <f>ROUND(ROUND(E7051,4)*F7051,2)</f>
        <v>42.16</v>
      </c>
    </row>
    <row r="7052" customHeight="1" ht="15">
      <c r="A7052" s="2" t="inlineStr"/>
      <c r="B7052" s="2" t="inlineStr"/>
      <c r="C7052" s="2" t="inlineStr"/>
      <c r="D7052" s="2" t="inlineStr"/>
      <c r="E7052" s="22" t="inlineStr">
        <is>
          <r>
            <t xml:space="preserve">TOTAL Mão de Obra:</t>
          </r>
        </is>
      </c>
      <c r="F7052" s="22" t="inlineStr"/>
      <c r="G7052" s="23" t="n">
        <f>SUM(G7048:G7051)</f>
        <v>49.61</v>
      </c>
    </row>
    <row r="7053" customHeight="1" ht="15">
      <c r="A7053" s="2" t="inlineStr"/>
      <c r="B7053" s="2" t="inlineStr"/>
      <c r="C7053" s="2" t="inlineStr"/>
      <c r="D7053" s="2" t="inlineStr"/>
      <c r="E7053" s="24" t="inlineStr">
        <is>
          <r>
            <t xml:space="preserve">VALOR:</t>
          </r>
        </is>
      </c>
      <c r="F7053" s="24" t="inlineStr"/>
      <c r="G7053" s="25" t="n">
        <f>ROUND(SUM(G7046,G7052),2)</f>
        <v>80.13</v>
      </c>
    </row>
    <row r="7054" customHeight="1" ht="10">
      <c r="A7054" s="2" t="inlineStr"/>
      <c r="B7054" s="2" t="inlineStr"/>
      <c r="C7054" s="2" t="inlineStr"/>
      <c r="D7054" s="2" t="inlineStr"/>
      <c r="E7054" s="14" t="inlineStr"/>
      <c r="F7054" s="14" t="inlineStr"/>
      <c r="G7054" s="14" t="inlineStr"/>
    </row>
    <row r="7055" customHeight="1" ht="20">
      <c r="A7055" s="15" t="inlineStr">
        <is>
          <r>
            <t xml:space="preserve">7.1.16. ​14.02.030​ Alvenaria de elevação de 1/2 tijolo maciço comum​ (M2)</t>
          </r>
        </is>
      </c>
      <c r="B7055" s="15" t="inlineStr"/>
      <c r="C7055" s="15" t="inlineStr"/>
      <c r="D7055" s="15" t="inlineStr"/>
      <c r="E7055" s="15" t="inlineStr"/>
      <c r="F7055" s="15" t="inlineStr"/>
      <c r="G7055" s="15" t="inlineStr"/>
    </row>
    <row r="7056" customHeight="1" ht="15">
      <c r="A7056" s="16" t="inlineStr">
        <is>
          <r>
            <t xml:space="preserve">Material</t>
          </r>
        </is>
      </c>
      <c r="B7056" s="16" t="inlineStr"/>
      <c r="C7056" s="17" t="inlineStr">
        <is>
          <r>
            <t xml:space="preserve">FONTE</t>
          </r>
        </is>
      </c>
      <c r="D7056" s="17" t="inlineStr">
        <is>
          <r>
            <t xml:space="preserve">UNID</t>
          </r>
        </is>
      </c>
      <c r="E7056" s="17" t="inlineStr">
        <is>
          <r>
            <t xml:space="preserve">COEFICIENTE</t>
          </r>
        </is>
      </c>
      <c r="F7056" s="17" t="inlineStr">
        <is>
          <r>
            <t xml:space="preserve">PREÇO UNITÁRIO</t>
          </r>
        </is>
      </c>
      <c r="G7056" s="17" t="inlineStr">
        <is>
          <r>
            <t xml:space="preserve">TOTAL</t>
          </r>
        </is>
      </c>
    </row>
    <row r="7057" customHeight="1" ht="29">
      <c r="A7057" s="18" t="inlineStr">
        <is>
          <r>
            <t xml:space="preserve">B.04.000.020503</t>
          </r>
        </is>
      </c>
      <c r="B7057" s="19" t="inlineStr">
        <is>
          <r>
            <t xml:space="preserve">Areia média lavada (a granel caçamba fechada)</t>
          </r>
        </is>
      </c>
      <c r="C7057" s="18" t="inlineStr">
        <is>
          <r>
            <t xml:space="preserve">SP Obras</t>
          </r>
        </is>
      </c>
      <c r="D7057" s="18" t="inlineStr">
        <is>
          <r>
            <t xml:space="preserve">M3</t>
          </r>
        </is>
      </c>
      <c r="E7057" s="20" t="n">
        <v>0.0305</v>
      </c>
      <c r="F7057" s="21" t="n">
        <v>170.0</v>
      </c>
      <c r="G7057" s="21" t="n">
        <f>ROUND(ROUND(E7057,4)*F7057,2)</f>
        <v>5.19</v>
      </c>
    </row>
    <row r="7058" customHeight="1" ht="29">
      <c r="A7058" s="18" t="inlineStr">
        <is>
          <r>
            <t xml:space="preserve">B.03.000.020505</t>
          </r>
        </is>
      </c>
      <c r="B7058" s="19" t="inlineStr">
        <is>
          <r>
            <t xml:space="preserve">Cal hidratada (saco de 20 kg)</t>
          </r>
        </is>
      </c>
      <c r="C7058" s="18" t="inlineStr">
        <is>
          <r>
            <t xml:space="preserve">SP Obras</t>
          </r>
        </is>
      </c>
      <c r="D7058" s="18" t="inlineStr">
        <is>
          <r>
            <t xml:space="preserve">KG</t>
          </r>
        </is>
      </c>
      <c r="E7058" s="20" t="n">
        <v>4.55</v>
      </c>
      <c r="F7058" s="21" t="n">
        <v>0.88</v>
      </c>
      <c r="G7058" s="21" t="n">
        <f>ROUND(ROUND(E7058,4)*F7058,2)</f>
        <v>4.0</v>
      </c>
    </row>
    <row r="7059" customHeight="1" ht="29">
      <c r="A7059" s="18" t="inlineStr">
        <is>
          <r>
            <t xml:space="preserve">B.02.000.020508</t>
          </r>
        </is>
      </c>
      <c r="B7059" s="19" t="inlineStr">
        <is>
          <r>
            <t xml:space="preserve">Cimento CPII-E-32 (sacos de 50 kg)</t>
          </r>
        </is>
      </c>
      <c r="C7059" s="18" t="inlineStr">
        <is>
          <r>
            <t xml:space="preserve">SP Obras</t>
          </r>
        </is>
      </c>
      <c r="D7059" s="18" t="inlineStr">
        <is>
          <r>
            <t xml:space="preserve">KG</t>
          </r>
        </is>
      </c>
      <c r="E7059" s="20" t="n">
        <v>4.55</v>
      </c>
      <c r="F7059" s="21" t="n">
        <v>0.65</v>
      </c>
      <c r="G7059" s="21" t="n">
        <f>ROUND(ROUND(E7059,4)*F7059,2)</f>
        <v>2.96</v>
      </c>
    </row>
    <row r="7060" customHeight="1" ht="29">
      <c r="A7060" s="18" t="inlineStr">
        <is>
          <r>
            <t xml:space="preserve">G.01.000.022515</t>
          </r>
        </is>
      </c>
      <c r="B7060" s="19" t="inlineStr">
        <is>
          <r>
            <t xml:space="preserve">Tijolo comum maciço</t>
          </r>
        </is>
      </c>
      <c r="C7060" s="18" t="inlineStr">
        <is>
          <r>
            <t xml:space="preserve">SP Obras</t>
          </r>
        </is>
      </c>
      <c r="D7060" s="18" t="inlineStr">
        <is>
          <r>
            <t xml:space="preserve">UN</t>
          </r>
        </is>
      </c>
      <c r="E7060" s="20" t="n">
        <v>67.0</v>
      </c>
      <c r="F7060" s="21" t="n">
        <v>0.69</v>
      </c>
      <c r="G7060" s="21" t="n">
        <f>ROUND(ROUND(E7060,4)*F7060,2)</f>
        <v>46.23</v>
      </c>
    </row>
    <row r="7061" customHeight="1" ht="15">
      <c r="A7061" s="2" t="inlineStr"/>
      <c r="B7061" s="2" t="inlineStr"/>
      <c r="C7061" s="2" t="inlineStr"/>
      <c r="D7061" s="2" t="inlineStr"/>
      <c r="E7061" s="22" t="inlineStr">
        <is>
          <r>
            <t xml:space="preserve">TOTAL Material:</t>
          </r>
        </is>
      </c>
      <c r="F7061" s="22" t="inlineStr"/>
      <c r="G7061" s="23" t="n">
        <f>SUM(G7057:G7060)</f>
        <v>58.38</v>
      </c>
    </row>
    <row r="7062" customHeight="1" ht="15">
      <c r="A7062" s="16" t="inlineStr">
        <is>
          <r>
            <t xml:space="preserve">Mão de Obra</t>
          </r>
        </is>
      </c>
      <c r="B7062" s="16" t="inlineStr"/>
      <c r="C7062" s="17" t="inlineStr">
        <is>
          <r>
            <t xml:space="preserve">FONTE</t>
          </r>
        </is>
      </c>
      <c r="D7062" s="17" t="inlineStr">
        <is>
          <r>
            <t xml:space="preserve">UNID</t>
          </r>
        </is>
      </c>
      <c r="E7062" s="17" t="inlineStr">
        <is>
          <r>
            <t xml:space="preserve">COEFICIENTE</t>
          </r>
        </is>
      </c>
      <c r="F7062" s="17" t="inlineStr">
        <is>
          <r>
            <t xml:space="preserve">PREÇO UNITÁRIO</t>
          </r>
        </is>
      </c>
      <c r="G7062" s="17" t="inlineStr">
        <is>
          <r>
            <t xml:space="preserve">TOTAL</t>
          </r>
        </is>
      </c>
    </row>
    <row r="7063" customHeight="1" ht="29">
      <c r="A7063" s="18" t="inlineStr">
        <is>
          <r>
            <t xml:space="preserve">B.01.000.010139</t>
          </r>
        </is>
      </c>
      <c r="B7063" s="19" t="inlineStr">
        <is>
          <r>
            <t xml:space="preserve">Pedreiro</t>
          </r>
        </is>
      </c>
      <c r="C7063" s="18" t="inlineStr">
        <is>
          <r>
            <t xml:space="preserve">SP Obras</t>
          </r>
        </is>
      </c>
      <c r="D7063" s="18" t="inlineStr">
        <is>
          <r>
            <t xml:space="preserve">H</t>
          </r>
        </is>
      </c>
      <c r="E7063" s="20" t="n">
        <v>1.52</v>
      </c>
      <c r="F7063" s="21" t="n">
        <v>24.8727</v>
      </c>
      <c r="G7063" s="21" t="n">
        <f>ROUND(ROUND(E7063,4)*F7063,2)</f>
        <v>37.81</v>
      </c>
    </row>
    <row r="7064" customHeight="1" ht="29">
      <c r="A7064" s="18" t="inlineStr">
        <is>
          <r>
            <t xml:space="preserve">B.01.000.010146</t>
          </r>
        </is>
      </c>
      <c r="B7064" s="19" t="inlineStr">
        <is>
          <r>
            <t xml:space="preserve">Servente</t>
          </r>
        </is>
      </c>
      <c r="C7064" s="18" t="inlineStr">
        <is>
          <r>
            <t xml:space="preserve">SP Obras</t>
          </r>
        </is>
      </c>
      <c r="D7064" s="18" t="inlineStr">
        <is>
          <r>
            <t xml:space="preserve">H</t>
          </r>
        </is>
      </c>
      <c r="E7064" s="20" t="n">
        <v>1.74</v>
      </c>
      <c r="F7064" s="21" t="n">
        <v>20.4363</v>
      </c>
      <c r="G7064" s="21" t="n">
        <f>ROUND(ROUND(E7064,4)*F7064,2)</f>
        <v>35.56</v>
      </c>
    </row>
    <row r="7065" customHeight="1" ht="15">
      <c r="A7065" s="2" t="inlineStr"/>
      <c r="B7065" s="2" t="inlineStr"/>
      <c r="C7065" s="2" t="inlineStr"/>
      <c r="D7065" s="2" t="inlineStr"/>
      <c r="E7065" s="22" t="inlineStr">
        <is>
          <r>
            <t xml:space="preserve">TOTAL Mão de Obra:</t>
          </r>
        </is>
      </c>
      <c r="F7065" s="22" t="inlineStr"/>
      <c r="G7065" s="23" t="n">
        <f>SUM(G7063:G7064)</f>
        <v>73.37</v>
      </c>
    </row>
    <row r="7066" customHeight="1" ht="15">
      <c r="A7066" s="2" t="inlineStr"/>
      <c r="B7066" s="2" t="inlineStr"/>
      <c r="C7066" s="2" t="inlineStr"/>
      <c r="D7066" s="2" t="inlineStr"/>
      <c r="E7066" s="24" t="inlineStr">
        <is>
          <r>
            <t xml:space="preserve">VALOR:</t>
          </r>
        </is>
      </c>
      <c r="F7066" s="24" t="inlineStr"/>
      <c r="G7066" s="25" t="n">
        <f>ROUND(SUM(G7061,G7065),2)</f>
        <v>131.75</v>
      </c>
    </row>
    <row r="7067" customHeight="1" ht="10">
      <c r="A7067" s="2" t="inlineStr"/>
      <c r="B7067" s="2" t="inlineStr"/>
      <c r="C7067" s="2" t="inlineStr"/>
      <c r="D7067" s="2" t="inlineStr"/>
      <c r="E7067" s="14" t="inlineStr"/>
      <c r="F7067" s="14" t="inlineStr"/>
      <c r="G7067" s="14" t="inlineStr"/>
    </row>
    <row r="7068" customHeight="1" ht="20">
      <c r="A7068" s="15" t="inlineStr">
        <is>
          <r>
            <t xml:space="preserve">7.1.17. ​17.02.020​ Chapisco​ (M2)</t>
          </r>
        </is>
      </c>
      <c r="B7068" s="15" t="inlineStr"/>
      <c r="C7068" s="15" t="inlineStr"/>
      <c r="D7068" s="15" t="inlineStr"/>
      <c r="E7068" s="15" t="inlineStr"/>
      <c r="F7068" s="15" t="inlineStr"/>
      <c r="G7068" s="15" t="inlineStr"/>
    </row>
    <row r="7069" customHeight="1" ht="15">
      <c r="A7069" s="16" t="inlineStr">
        <is>
          <r>
            <t xml:space="preserve">Equipamento</t>
          </r>
        </is>
      </c>
      <c r="B7069" s="16" t="inlineStr"/>
      <c r="C7069" s="17" t="inlineStr">
        <is>
          <r>
            <t xml:space="preserve">FONTE</t>
          </r>
        </is>
      </c>
      <c r="D7069" s="17" t="inlineStr">
        <is>
          <r>
            <t xml:space="preserve">UNID</t>
          </r>
        </is>
      </c>
      <c r="E7069" s="17" t="inlineStr">
        <is>
          <r>
            <t xml:space="preserve">COEFICIENTE</t>
          </r>
        </is>
      </c>
      <c r="F7069" s="17" t="inlineStr">
        <is>
          <r>
            <t xml:space="preserve">PREÇO UNITÁRIO</t>
          </r>
        </is>
      </c>
      <c r="G7069" s="17" t="inlineStr">
        <is>
          <r>
            <t xml:space="preserve">TOTAL</t>
          </r>
        </is>
      </c>
    </row>
    <row r="7070" customHeight="1" ht="29">
      <c r="A7070" s="18" t="inlineStr">
        <is>
          <r>
            <t xml:space="preserve">S.01.000.080125</t>
          </r>
        </is>
      </c>
      <c r="B707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070" s="18" t="inlineStr">
        <is>
          <r>
            <t xml:space="preserve">SP Obras</t>
          </r>
        </is>
      </c>
      <c r="D7070" s="18" t="inlineStr">
        <is>
          <r>
            <t xml:space="preserve">H</t>
          </r>
        </is>
      </c>
      <c r="E7070" s="20" t="n">
        <v>0.0022</v>
      </c>
      <c r="F7070" s="21" t="n">
        <v>29.83</v>
      </c>
      <c r="G7070" s="21" t="n">
        <f>ROUND(ROUND(E7070,4)*F7070,2)</f>
        <v>0.07</v>
      </c>
    </row>
    <row r="7071" customHeight="1" ht="15">
      <c r="A7071" s="2" t="inlineStr"/>
      <c r="B7071" s="2" t="inlineStr"/>
      <c r="C7071" s="2" t="inlineStr"/>
      <c r="D7071" s="2" t="inlineStr"/>
      <c r="E7071" s="22" t="inlineStr">
        <is>
          <r>
            <t xml:space="preserve">TOTAL Equipamento:</t>
          </r>
        </is>
      </c>
      <c r="F7071" s="22" t="inlineStr"/>
      <c r="G7071" s="23" t="n">
        <f>SUM(G7070:G7070)</f>
        <v>0.07</v>
      </c>
    </row>
    <row r="7072" customHeight="1" ht="15">
      <c r="A7072" s="16" t="inlineStr">
        <is>
          <r>
            <t xml:space="preserve">Material</t>
          </r>
        </is>
      </c>
      <c r="B7072" s="16" t="inlineStr"/>
      <c r="C7072" s="17" t="inlineStr">
        <is>
          <r>
            <t xml:space="preserve">FONTE</t>
          </r>
        </is>
      </c>
      <c r="D7072" s="17" t="inlineStr">
        <is>
          <r>
            <t xml:space="preserve">UNID</t>
          </r>
        </is>
      </c>
      <c r="E7072" s="17" t="inlineStr">
        <is>
          <r>
            <t xml:space="preserve">COEFICIENTE</t>
          </r>
        </is>
      </c>
      <c r="F7072" s="17" t="inlineStr">
        <is>
          <r>
            <t xml:space="preserve">PREÇO UNITÁRIO</t>
          </r>
        </is>
      </c>
      <c r="G7072" s="17" t="inlineStr">
        <is>
          <r>
            <t xml:space="preserve">TOTAL</t>
          </r>
        </is>
      </c>
    </row>
    <row r="7073" customHeight="1" ht="29">
      <c r="A7073" s="18" t="inlineStr">
        <is>
          <r>
            <t xml:space="preserve">B.04.000.020503</t>
          </r>
        </is>
      </c>
      <c r="B7073" s="19" t="inlineStr">
        <is>
          <r>
            <t xml:space="preserve">Areia média lavada (a granel caçamba fechada)</t>
          </r>
        </is>
      </c>
      <c r="C7073" s="18" t="inlineStr">
        <is>
          <r>
            <t xml:space="preserve">SP Obras</t>
          </r>
        </is>
      </c>
      <c r="D7073" s="18" t="inlineStr">
        <is>
          <r>
            <t xml:space="preserve">M3</t>
          </r>
        </is>
      </c>
      <c r="E7073" s="20" t="n">
        <v>0.0052</v>
      </c>
      <c r="F7073" s="21" t="n">
        <v>170.0</v>
      </c>
      <c r="G7073" s="21" t="n">
        <f>ROUND(ROUND(E7073,4)*F7073,2)</f>
        <v>0.88</v>
      </c>
    </row>
    <row r="7074" customHeight="1" ht="29">
      <c r="A7074" s="18" t="inlineStr">
        <is>
          <r>
            <t xml:space="preserve">B.02.000.020508</t>
          </r>
        </is>
      </c>
      <c r="B7074" s="19" t="inlineStr">
        <is>
          <r>
            <t xml:space="preserve">Cimento CPII-E-32 (sacos de 50 kg)</t>
          </r>
        </is>
      </c>
      <c r="C7074" s="18" t="inlineStr">
        <is>
          <r>
            <t xml:space="preserve">SP Obras</t>
          </r>
        </is>
      </c>
      <c r="D7074" s="18" t="inlineStr">
        <is>
          <r>
            <t xml:space="preserve">KG</t>
          </r>
        </is>
      </c>
      <c r="E7074" s="20" t="n">
        <v>2.265</v>
      </c>
      <c r="F7074" s="21" t="n">
        <v>0.65</v>
      </c>
      <c r="G7074" s="21" t="n">
        <f>ROUND(ROUND(E7074,4)*F7074,2)</f>
        <v>1.47</v>
      </c>
    </row>
    <row r="7075" customHeight="1" ht="15">
      <c r="A7075" s="2" t="inlineStr"/>
      <c r="B7075" s="2" t="inlineStr"/>
      <c r="C7075" s="2" t="inlineStr"/>
      <c r="D7075" s="2" t="inlineStr"/>
      <c r="E7075" s="22" t="inlineStr">
        <is>
          <r>
            <t xml:space="preserve">TOTAL Material:</t>
          </r>
        </is>
      </c>
      <c r="F7075" s="22" t="inlineStr"/>
      <c r="G7075" s="23" t="n">
        <f>SUM(G7073:G7074)</f>
        <v>2.35</v>
      </c>
    </row>
    <row r="7076" customHeight="1" ht="15">
      <c r="A7076" s="16" t="inlineStr">
        <is>
          <r>
            <t xml:space="preserve">Mão de Obra</t>
          </r>
        </is>
      </c>
      <c r="B7076" s="16" t="inlineStr"/>
      <c r="C7076" s="17" t="inlineStr">
        <is>
          <r>
            <t xml:space="preserve">FONTE</t>
          </r>
        </is>
      </c>
      <c r="D7076" s="17" t="inlineStr">
        <is>
          <r>
            <t xml:space="preserve">UNID</t>
          </r>
        </is>
      </c>
      <c r="E7076" s="17" t="inlineStr">
        <is>
          <r>
            <t xml:space="preserve">COEFICIENTE</t>
          </r>
        </is>
      </c>
      <c r="F7076" s="17" t="inlineStr">
        <is>
          <r>
            <t xml:space="preserve">PREÇO UNITÁRIO</t>
          </r>
        </is>
      </c>
      <c r="G7076" s="17" t="inlineStr">
        <is>
          <r>
            <t xml:space="preserve">TOTAL</t>
          </r>
        </is>
      </c>
    </row>
    <row r="7077" customHeight="1" ht="29">
      <c r="A7077" s="18" t="inlineStr">
        <is>
          <r>
            <t xml:space="preserve">B.01.000.010139</t>
          </r>
        </is>
      </c>
      <c r="B7077" s="19" t="inlineStr">
        <is>
          <r>
            <t xml:space="preserve">Pedreiro</t>
          </r>
        </is>
      </c>
      <c r="C7077" s="18" t="inlineStr">
        <is>
          <r>
            <t xml:space="preserve">SP Obras</t>
          </r>
        </is>
      </c>
      <c r="D7077" s="18" t="inlineStr">
        <is>
          <r>
            <t xml:space="preserve">H</t>
          </r>
        </is>
      </c>
      <c r="E7077" s="20" t="n">
        <v>0.1</v>
      </c>
      <c r="F7077" s="21" t="n">
        <v>24.8727</v>
      </c>
      <c r="G7077" s="21" t="n">
        <f>ROUND(ROUND(E7077,4)*F7077,2)</f>
        <v>2.49</v>
      </c>
    </row>
    <row r="7078" customHeight="1" ht="29">
      <c r="A7078" s="18" t="inlineStr">
        <is>
          <r>
            <t xml:space="preserve">B.01.000.010146</t>
          </r>
        </is>
      </c>
      <c r="B7078" s="19" t="inlineStr">
        <is>
          <r>
            <t xml:space="preserve">Servente</t>
          </r>
        </is>
      </c>
      <c r="C7078" s="18" t="inlineStr">
        <is>
          <r>
            <t xml:space="preserve">SP Obras</t>
          </r>
        </is>
      </c>
      <c r="D7078" s="18" t="inlineStr">
        <is>
          <r>
            <t xml:space="preserve">H</t>
          </r>
        </is>
      </c>
      <c r="E7078" s="20" t="n">
        <v>0.1125</v>
      </c>
      <c r="F7078" s="21" t="n">
        <v>20.4363</v>
      </c>
      <c r="G7078" s="21" t="n">
        <f>ROUND(ROUND(E7078,4)*F7078,2)</f>
        <v>2.3</v>
      </c>
    </row>
    <row r="7079" customHeight="1" ht="15">
      <c r="A7079" s="2" t="inlineStr"/>
      <c r="B7079" s="2" t="inlineStr"/>
      <c r="C7079" s="2" t="inlineStr"/>
      <c r="D7079" s="2" t="inlineStr"/>
      <c r="E7079" s="22" t="inlineStr">
        <is>
          <r>
            <t xml:space="preserve">TOTAL Mão de Obra:</t>
          </r>
        </is>
      </c>
      <c r="F7079" s="22" t="inlineStr"/>
      <c r="G7079" s="23" t="n">
        <f>SUM(G7077:G7078)</f>
        <v>4.79</v>
      </c>
    </row>
    <row r="7080" customHeight="1" ht="15">
      <c r="A7080" s="2" t="inlineStr"/>
      <c r="B7080" s="2" t="inlineStr"/>
      <c r="C7080" s="2" t="inlineStr"/>
      <c r="D7080" s="2" t="inlineStr"/>
      <c r="E7080" s="24" t="inlineStr">
        <is>
          <r>
            <t xml:space="preserve">VALOR:</t>
          </r>
        </is>
      </c>
      <c r="F7080" s="24" t="inlineStr"/>
      <c r="G7080" s="25" t="n">
        <f>ROUND(SUM(G7071,G7075,G7079),2)</f>
        <v>7.21</v>
      </c>
    </row>
    <row r="7081" customHeight="1" ht="10">
      <c r="A7081" s="2" t="inlineStr"/>
      <c r="B7081" s="2" t="inlineStr"/>
      <c r="C7081" s="2" t="inlineStr"/>
      <c r="D7081" s="2" t="inlineStr"/>
      <c r="E7081" s="14" t="inlineStr"/>
      <c r="F7081" s="14" t="inlineStr"/>
      <c r="G7081" s="14" t="inlineStr"/>
    </row>
    <row r="7082" customHeight="1" ht="20">
      <c r="A7082" s="15" t="inlineStr">
        <is>
          <r>
            <t xml:space="preserve">7.1.18. ​17.02.140​ Emboço desempenado com espuma de poliéster​ (M2)</t>
          </r>
        </is>
      </c>
      <c r="B7082" s="15" t="inlineStr"/>
      <c r="C7082" s="15" t="inlineStr"/>
      <c r="D7082" s="15" t="inlineStr"/>
      <c r="E7082" s="15" t="inlineStr"/>
      <c r="F7082" s="15" t="inlineStr"/>
      <c r="G7082" s="15" t="inlineStr"/>
    </row>
    <row r="7083" customHeight="1" ht="15">
      <c r="A7083" s="16" t="inlineStr">
        <is>
          <r>
            <t xml:space="preserve">Equipamento</t>
          </r>
        </is>
      </c>
      <c r="B7083" s="16" t="inlineStr"/>
      <c r="C7083" s="17" t="inlineStr">
        <is>
          <r>
            <t xml:space="preserve">FONTE</t>
          </r>
        </is>
      </c>
      <c r="D7083" s="17" t="inlineStr">
        <is>
          <r>
            <t xml:space="preserve">UNID</t>
          </r>
        </is>
      </c>
      <c r="E7083" s="17" t="inlineStr">
        <is>
          <r>
            <t xml:space="preserve">COEFICIENTE</t>
          </r>
        </is>
      </c>
      <c r="F7083" s="17" t="inlineStr">
        <is>
          <r>
            <t xml:space="preserve">PREÇO UNITÁRIO</t>
          </r>
        </is>
      </c>
      <c r="G7083" s="17" t="inlineStr">
        <is>
          <r>
            <t xml:space="preserve">TOTAL</t>
          </r>
        </is>
      </c>
    </row>
    <row r="7084" customHeight="1" ht="29">
      <c r="A7084" s="18" t="inlineStr">
        <is>
          <r>
            <t xml:space="preserve">S.01.000.080125</t>
          </r>
        </is>
      </c>
      <c r="B7084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084" s="18" t="inlineStr">
        <is>
          <r>
            <t xml:space="preserve">SP Obras</t>
          </r>
        </is>
      </c>
      <c r="D7084" s="18" t="inlineStr">
        <is>
          <r>
            <t xml:space="preserve">H</t>
          </r>
        </is>
      </c>
      <c r="E7084" s="20" t="n">
        <v>0.0086</v>
      </c>
      <c r="F7084" s="21" t="n">
        <v>29.83</v>
      </c>
      <c r="G7084" s="21" t="n">
        <f>ROUND(ROUND(E7084,4)*F7084,2)</f>
        <v>0.26</v>
      </c>
    </row>
    <row r="7085" customHeight="1" ht="15">
      <c r="A7085" s="2" t="inlineStr"/>
      <c r="B7085" s="2" t="inlineStr"/>
      <c r="C7085" s="2" t="inlineStr"/>
      <c r="D7085" s="2" t="inlineStr"/>
      <c r="E7085" s="22" t="inlineStr">
        <is>
          <r>
            <t xml:space="preserve">TOTAL Equipamento:</t>
          </r>
        </is>
      </c>
      <c r="F7085" s="22" t="inlineStr"/>
      <c r="G7085" s="23" t="n">
        <f>SUM(G7084:G7084)</f>
        <v>0.26</v>
      </c>
    </row>
    <row r="7086" customHeight="1" ht="15">
      <c r="A7086" s="16" t="inlineStr">
        <is>
          <r>
            <t xml:space="preserve">Material</t>
          </r>
        </is>
      </c>
      <c r="B7086" s="16" t="inlineStr"/>
      <c r="C7086" s="17" t="inlineStr">
        <is>
          <r>
            <t xml:space="preserve">FONTE</t>
          </r>
        </is>
      </c>
      <c r="D7086" s="17" t="inlineStr">
        <is>
          <r>
            <t xml:space="preserve">UNID</t>
          </r>
        </is>
      </c>
      <c r="E7086" s="17" t="inlineStr">
        <is>
          <r>
            <t xml:space="preserve">COEFICIENTE</t>
          </r>
        </is>
      </c>
      <c r="F7086" s="17" t="inlineStr">
        <is>
          <r>
            <t xml:space="preserve">PREÇO UNITÁRIO</t>
          </r>
        </is>
      </c>
      <c r="G7086" s="17" t="inlineStr">
        <is>
          <r>
            <t xml:space="preserve">TOTAL</t>
          </r>
        </is>
      </c>
    </row>
    <row r="7087" customHeight="1" ht="29">
      <c r="A7087" s="18" t="inlineStr">
        <is>
          <r>
            <t xml:space="preserve">B.04.000.020503</t>
          </r>
        </is>
      </c>
      <c r="B7087" s="19" t="inlineStr">
        <is>
          <r>
            <t xml:space="preserve">Areia média lavada (a granel caçamba fechada)</t>
          </r>
        </is>
      </c>
      <c r="C7087" s="18" t="inlineStr">
        <is>
          <r>
            <t xml:space="preserve">SP Obras</t>
          </r>
        </is>
      </c>
      <c r="D7087" s="18" t="inlineStr">
        <is>
          <r>
            <t xml:space="preserve">M3</t>
          </r>
        </is>
      </c>
      <c r="E7087" s="20" t="n">
        <v>0.0255</v>
      </c>
      <c r="F7087" s="21" t="n">
        <v>170.0</v>
      </c>
      <c r="G7087" s="21" t="n">
        <f>ROUND(ROUND(E7087,4)*F7087,2)</f>
        <v>4.34</v>
      </c>
    </row>
    <row r="7088" customHeight="1" ht="29">
      <c r="A7088" s="18" t="inlineStr">
        <is>
          <r>
            <t xml:space="preserve">B.03.000.020505</t>
          </r>
        </is>
      </c>
      <c r="B7088" s="19" t="inlineStr">
        <is>
          <r>
            <t xml:space="preserve">Cal hidratada (saco de 20 kg)</t>
          </r>
        </is>
      </c>
      <c r="C7088" s="18" t="inlineStr">
        <is>
          <r>
            <t xml:space="preserve">SP Obras</t>
          </r>
        </is>
      </c>
      <c r="D7088" s="18" t="inlineStr">
        <is>
          <r>
            <t xml:space="preserve">KG</t>
          </r>
        </is>
      </c>
      <c r="E7088" s="20" t="n">
        <v>4.54</v>
      </c>
      <c r="F7088" s="21" t="n">
        <v>0.88</v>
      </c>
      <c r="G7088" s="21" t="n">
        <f>ROUND(ROUND(E7088,4)*F7088,2)</f>
        <v>4.0</v>
      </c>
    </row>
    <row r="7089" customHeight="1" ht="29">
      <c r="A7089" s="18" t="inlineStr">
        <is>
          <r>
            <t xml:space="preserve">B.02.000.020508</t>
          </r>
        </is>
      </c>
      <c r="B7089" s="19" t="inlineStr">
        <is>
          <r>
            <t xml:space="preserve">Cimento CPII-E-32 (sacos de 50 kg)</t>
          </r>
        </is>
      </c>
      <c r="C7089" s="18" t="inlineStr">
        <is>
          <r>
            <t xml:space="preserve">SP Obras</t>
          </r>
        </is>
      </c>
      <c r="D7089" s="18" t="inlineStr">
        <is>
          <r>
            <t xml:space="preserve">KG</t>
          </r>
        </is>
      </c>
      <c r="E7089" s="20" t="n">
        <v>2.28</v>
      </c>
      <c r="F7089" s="21" t="n">
        <v>0.65</v>
      </c>
      <c r="G7089" s="21" t="n">
        <f>ROUND(ROUND(E7089,4)*F7089,2)</f>
        <v>1.48</v>
      </c>
    </row>
    <row r="7090" customHeight="1" ht="15">
      <c r="A7090" s="2" t="inlineStr"/>
      <c r="B7090" s="2" t="inlineStr"/>
      <c r="C7090" s="2" t="inlineStr"/>
      <c r="D7090" s="2" t="inlineStr"/>
      <c r="E7090" s="22" t="inlineStr">
        <is>
          <r>
            <t xml:space="preserve">TOTAL Material:</t>
          </r>
        </is>
      </c>
      <c r="F7090" s="22" t="inlineStr"/>
      <c r="G7090" s="23" t="n">
        <f>SUM(G7087:G7089)</f>
        <v>9.82</v>
      </c>
    </row>
    <row r="7091" customHeight="1" ht="15">
      <c r="A7091" s="16" t="inlineStr">
        <is>
          <r>
            <t xml:space="preserve">Mão de Obra</t>
          </r>
        </is>
      </c>
      <c r="B7091" s="16" t="inlineStr"/>
      <c r="C7091" s="17" t="inlineStr">
        <is>
          <r>
            <t xml:space="preserve">FONTE</t>
          </r>
        </is>
      </c>
      <c r="D7091" s="17" t="inlineStr">
        <is>
          <r>
            <t xml:space="preserve">UNID</t>
          </r>
        </is>
      </c>
      <c r="E7091" s="17" t="inlineStr">
        <is>
          <r>
            <t xml:space="preserve">COEFICIENTE</t>
          </r>
        </is>
      </c>
      <c r="F7091" s="17" t="inlineStr">
        <is>
          <r>
            <t xml:space="preserve">PREÇO UNITÁRIO</t>
          </r>
        </is>
      </c>
      <c r="G7091" s="17" t="inlineStr">
        <is>
          <r>
            <t xml:space="preserve">TOTAL</t>
          </r>
        </is>
      </c>
    </row>
    <row r="7092" customHeight="1" ht="29">
      <c r="A7092" s="18" t="inlineStr">
        <is>
          <r>
            <t xml:space="preserve">B.01.000.010139</t>
          </r>
        </is>
      </c>
      <c r="B7092" s="19" t="inlineStr">
        <is>
          <r>
            <t xml:space="preserve">Pedreiro</t>
          </r>
        </is>
      </c>
      <c r="C7092" s="18" t="inlineStr">
        <is>
          <r>
            <t xml:space="preserve">SP Obras</t>
          </r>
        </is>
      </c>
      <c r="D7092" s="18" t="inlineStr">
        <is>
          <r>
            <t xml:space="preserve">H</t>
          </r>
        </is>
      </c>
      <c r="E7092" s="20" t="n">
        <v>0.4</v>
      </c>
      <c r="F7092" s="21" t="n">
        <v>24.8727</v>
      </c>
      <c r="G7092" s="21" t="n">
        <f>ROUND(ROUND(E7092,4)*F7092,2)</f>
        <v>9.95</v>
      </c>
    </row>
    <row r="7093" customHeight="1" ht="29">
      <c r="A7093" s="18" t="inlineStr">
        <is>
          <r>
            <t xml:space="preserve">B.01.000.010146</t>
          </r>
        </is>
      </c>
      <c r="B7093" s="19" t="inlineStr">
        <is>
          <r>
            <t xml:space="preserve">Servente</t>
          </r>
        </is>
      </c>
      <c r="C7093" s="18" t="inlineStr">
        <is>
          <r>
            <t xml:space="preserve">SP Obras</t>
          </r>
        </is>
      </c>
      <c r="D7093" s="18" t="inlineStr">
        <is>
          <r>
            <t xml:space="preserve">H</t>
          </r>
        </is>
      </c>
      <c r="E7093" s="20" t="n">
        <v>0.4</v>
      </c>
      <c r="F7093" s="21" t="n">
        <v>20.4363</v>
      </c>
      <c r="G7093" s="21" t="n">
        <f>ROUND(ROUND(E7093,4)*F7093,2)</f>
        <v>8.17</v>
      </c>
    </row>
    <row r="7094" customHeight="1" ht="15">
      <c r="A7094" s="2" t="inlineStr"/>
      <c r="B7094" s="2" t="inlineStr"/>
      <c r="C7094" s="2" t="inlineStr"/>
      <c r="D7094" s="2" t="inlineStr"/>
      <c r="E7094" s="22" t="inlineStr">
        <is>
          <r>
            <t xml:space="preserve">TOTAL Mão de Obra:</t>
          </r>
        </is>
      </c>
      <c r="F7094" s="22" t="inlineStr"/>
      <c r="G7094" s="23" t="n">
        <f>SUM(G7092:G7093)</f>
        <v>18.12</v>
      </c>
    </row>
    <row r="7095" customHeight="1" ht="15">
      <c r="A7095" s="2" t="inlineStr"/>
      <c r="B7095" s="2" t="inlineStr"/>
      <c r="C7095" s="2" t="inlineStr"/>
      <c r="D7095" s="2" t="inlineStr"/>
      <c r="E7095" s="24" t="inlineStr">
        <is>
          <r>
            <t xml:space="preserve">VALOR:</t>
          </r>
        </is>
      </c>
      <c r="F7095" s="24" t="inlineStr"/>
      <c r="G7095" s="25" t="n">
        <f>ROUND(SUM(G7085,G7090,G7094),2)</f>
        <v>28.21</v>
      </c>
    </row>
    <row r="7096" customHeight="1" ht="10">
      <c r="A7096" s="2" t="inlineStr"/>
      <c r="B7096" s="2" t="inlineStr"/>
      <c r="C7096" s="2" t="inlineStr"/>
      <c r="D7096" s="2" t="inlineStr"/>
      <c r="E7096" s="14" t="inlineStr"/>
      <c r="F7096" s="14" t="inlineStr"/>
      <c r="G7096" s="14" t="inlineStr"/>
    </row>
    <row r="7097" customHeight="1" ht="20">
      <c r="A7097" s="15" t="inlineStr">
        <is>
          <r>
            <t xml:space="preserve">7.1.19. ​32.16.010​ Impermeabilização em pintura de asfalto oxidado com solventes orgânicos, sobre massa​ (M2)</t>
          </r>
        </is>
      </c>
      <c r="B7097" s="15" t="inlineStr"/>
      <c r="C7097" s="15" t="inlineStr"/>
      <c r="D7097" s="15" t="inlineStr"/>
      <c r="E7097" s="15" t="inlineStr"/>
      <c r="F7097" s="15" t="inlineStr"/>
      <c r="G7097" s="15" t="inlineStr"/>
    </row>
    <row r="7098" customHeight="1" ht="15">
      <c r="A7098" s="16" t="inlineStr">
        <is>
          <r>
            <t xml:space="preserve">Material</t>
          </r>
        </is>
      </c>
      <c r="B7098" s="16" t="inlineStr"/>
      <c r="C7098" s="17" t="inlineStr">
        <is>
          <r>
            <t xml:space="preserve">FONTE</t>
          </r>
        </is>
      </c>
      <c r="D7098" s="17" t="inlineStr">
        <is>
          <r>
            <t xml:space="preserve">UNID</t>
          </r>
        </is>
      </c>
      <c r="E7098" s="17" t="inlineStr">
        <is>
          <r>
            <t xml:space="preserve">COEFICIENTE</t>
          </r>
        </is>
      </c>
      <c r="F7098" s="17" t="inlineStr">
        <is>
          <r>
            <t xml:space="preserve">PREÇO UNITÁRIO</t>
          </r>
        </is>
      </c>
      <c r="G7098" s="17" t="inlineStr">
        <is>
          <r>
            <t xml:space="preserve">TOTAL</t>
          </r>
        </is>
      </c>
    </row>
    <row r="7099" customHeight="1" ht="29">
      <c r="A7099" s="18" t="inlineStr">
        <is>
          <r>
            <t xml:space="preserve">F.03.000.039005</t>
          </r>
        </is>
      </c>
      <c r="B7099" s="19" t="inlineStr">
        <is>
          <r>
            <t xml:space="preserve">Pintura impermeabilizante com asfalto oxidado e solventes orgânicos, ref. Viabit/Viapol, Neutrol/Otto Baumgart/IGOL55 Sika ou equivalente</t>
          </r>
        </is>
      </c>
      <c r="C7099" s="18" t="inlineStr">
        <is>
          <r>
            <t xml:space="preserve">SP Obras</t>
          </r>
        </is>
      </c>
      <c r="D7099" s="18" t="inlineStr">
        <is>
          <r>
            <t xml:space="preserve">L</t>
          </r>
        </is>
      </c>
      <c r="E7099" s="20" t="n">
        <v>0.5</v>
      </c>
      <c r="F7099" s="21" t="n">
        <v>20.85</v>
      </c>
      <c r="G7099" s="21" t="n">
        <f>ROUND(ROUND(E7099,4)*F7099,2)</f>
        <v>10.43</v>
      </c>
    </row>
    <row r="7100" customHeight="1" ht="15">
      <c r="A7100" s="2" t="inlineStr"/>
      <c r="B7100" s="2" t="inlineStr"/>
      <c r="C7100" s="2" t="inlineStr"/>
      <c r="D7100" s="2" t="inlineStr"/>
      <c r="E7100" s="22" t="inlineStr">
        <is>
          <r>
            <t xml:space="preserve">TOTAL Material:</t>
          </r>
        </is>
      </c>
      <c r="F7100" s="22" t="inlineStr"/>
      <c r="G7100" s="23" t="n">
        <f>SUM(G7099:G7099)</f>
        <v>10.43</v>
      </c>
    </row>
    <row r="7101" customHeight="1" ht="15">
      <c r="A7101" s="16" t="inlineStr">
        <is>
          <r>
            <t xml:space="preserve">Mão de Obra</t>
          </r>
        </is>
      </c>
      <c r="B7101" s="16" t="inlineStr"/>
      <c r="C7101" s="17" t="inlineStr">
        <is>
          <r>
            <t xml:space="preserve">FONTE</t>
          </r>
        </is>
      </c>
      <c r="D7101" s="17" t="inlineStr">
        <is>
          <r>
            <t xml:space="preserve">UNID</t>
          </r>
        </is>
      </c>
      <c r="E7101" s="17" t="inlineStr">
        <is>
          <r>
            <t xml:space="preserve">COEFICIENTE</t>
          </r>
        </is>
      </c>
      <c r="F7101" s="17" t="inlineStr">
        <is>
          <r>
            <t xml:space="preserve">PREÇO UNITÁRIO</t>
          </r>
        </is>
      </c>
      <c r="G7101" s="17" t="inlineStr">
        <is>
          <r>
            <t xml:space="preserve">TOTAL</t>
          </r>
        </is>
      </c>
    </row>
    <row r="7102" customHeight="1" ht="29">
      <c r="A7102" s="18" t="inlineStr">
        <is>
          <r>
            <t xml:space="preserve">B.01.000.010146</t>
          </r>
        </is>
      </c>
      <c r="B7102" s="19" t="inlineStr">
        <is>
          <r>
            <t xml:space="preserve">Servente</t>
          </r>
        </is>
      </c>
      <c r="C7102" s="18" t="inlineStr">
        <is>
          <r>
            <t xml:space="preserve">SP Obras</t>
          </r>
        </is>
      </c>
      <c r="D7102" s="18" t="inlineStr">
        <is>
          <r>
            <t xml:space="preserve">H</t>
          </r>
        </is>
      </c>
      <c r="E7102" s="20" t="n">
        <v>0.4</v>
      </c>
      <c r="F7102" s="21" t="n">
        <v>20.4363</v>
      </c>
      <c r="G7102" s="21" t="n">
        <f>ROUND(ROUND(E7102,4)*F7102,2)</f>
        <v>8.17</v>
      </c>
    </row>
    <row r="7103" customHeight="1" ht="15">
      <c r="A7103" s="2" t="inlineStr"/>
      <c r="B7103" s="2" t="inlineStr"/>
      <c r="C7103" s="2" t="inlineStr"/>
      <c r="D7103" s="2" t="inlineStr"/>
      <c r="E7103" s="22" t="inlineStr">
        <is>
          <r>
            <t xml:space="preserve">TOTAL Mão de Obra:</t>
          </r>
        </is>
      </c>
      <c r="F7103" s="22" t="inlineStr"/>
      <c r="G7103" s="23" t="n">
        <f>SUM(G7102:G7102)</f>
        <v>8.17</v>
      </c>
    </row>
    <row r="7104" customHeight="1" ht="15">
      <c r="A7104" s="2" t="inlineStr"/>
      <c r="B7104" s="2" t="inlineStr"/>
      <c r="C7104" s="2" t="inlineStr"/>
      <c r="D7104" s="2" t="inlineStr"/>
      <c r="E7104" s="24" t="inlineStr">
        <is>
          <r>
            <t xml:space="preserve">VALOR:</t>
          </r>
        </is>
      </c>
      <c r="F7104" s="24" t="inlineStr"/>
      <c r="G7104" s="25" t="n">
        <f>ROUND(SUM(G7100,G7103),2)</f>
        <v>18.61</v>
      </c>
    </row>
    <row r="7105" customHeight="1" ht="10">
      <c r="A7105" s="2" t="inlineStr"/>
      <c r="B7105" s="2" t="inlineStr"/>
      <c r="C7105" s="2" t="inlineStr"/>
      <c r="D7105" s="2" t="inlineStr"/>
      <c r="E7105" s="14" t="inlineStr"/>
      <c r="F7105" s="14" t="inlineStr"/>
      <c r="G7105" s="14" t="inlineStr"/>
    </row>
    <row r="7106" customHeight="1" ht="20">
      <c r="A7106" s="15" t="inlineStr">
        <is>
          <r>
            <t xml:space="preserve">7.1.20. ​32.17.010​ Impermeabilização em argamassa impermeável com aditivo hidrófugo​ (M3)</t>
          </r>
        </is>
      </c>
      <c r="B7106" s="15" t="inlineStr"/>
      <c r="C7106" s="15" t="inlineStr"/>
      <c r="D7106" s="15" t="inlineStr"/>
      <c r="E7106" s="15" t="inlineStr"/>
      <c r="F7106" s="15" t="inlineStr"/>
      <c r="G7106" s="15" t="inlineStr"/>
    </row>
    <row r="7107" customHeight="1" ht="15">
      <c r="A7107" s="16" t="inlineStr">
        <is>
          <r>
            <t xml:space="preserve">Equipamento</t>
          </r>
        </is>
      </c>
      <c r="B7107" s="16" t="inlineStr"/>
      <c r="C7107" s="17" t="inlineStr">
        <is>
          <r>
            <t xml:space="preserve">FONTE</t>
          </r>
        </is>
      </c>
      <c r="D7107" s="17" t="inlineStr">
        <is>
          <r>
            <t xml:space="preserve">UNID</t>
          </r>
        </is>
      </c>
      <c r="E7107" s="17" t="inlineStr">
        <is>
          <r>
            <t xml:space="preserve">COEFICIENTE</t>
          </r>
        </is>
      </c>
      <c r="F7107" s="17" t="inlineStr">
        <is>
          <r>
            <t xml:space="preserve">PREÇO UNITÁRIO</t>
          </r>
        </is>
      </c>
      <c r="G7107" s="17" t="inlineStr">
        <is>
          <r>
            <t xml:space="preserve">TOTAL</t>
          </r>
        </is>
      </c>
    </row>
    <row r="7108" customHeight="1" ht="29">
      <c r="A7108" s="18" t="inlineStr">
        <is>
          <r>
            <t xml:space="preserve">S.01.000.080125</t>
          </r>
        </is>
      </c>
      <c r="B7108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108" s="18" t="inlineStr">
        <is>
          <r>
            <t xml:space="preserve">SP Obras</t>
          </r>
        </is>
      </c>
      <c r="D7108" s="18" t="inlineStr">
        <is>
          <r>
            <t xml:space="preserve">H</t>
          </r>
        </is>
      </c>
      <c r="E7108" s="20" t="n">
        <v>0.5</v>
      </c>
      <c r="F7108" s="21" t="n">
        <v>29.83</v>
      </c>
      <c r="G7108" s="21" t="n">
        <f>ROUND(ROUND(E7108,4)*F7108,2)</f>
        <v>14.92</v>
      </c>
    </row>
    <row r="7109" customHeight="1" ht="15">
      <c r="A7109" s="2" t="inlineStr"/>
      <c r="B7109" s="2" t="inlineStr"/>
      <c r="C7109" s="2" t="inlineStr"/>
      <c r="D7109" s="2" t="inlineStr"/>
      <c r="E7109" s="22" t="inlineStr">
        <is>
          <r>
            <t xml:space="preserve">TOTAL Equipamento:</t>
          </r>
        </is>
      </c>
      <c r="F7109" s="22" t="inlineStr"/>
      <c r="G7109" s="23" t="n">
        <f>SUM(G7108:G7108)</f>
        <v>14.92</v>
      </c>
    </row>
    <row r="7110" customHeight="1" ht="15">
      <c r="A7110" s="16" t="inlineStr">
        <is>
          <r>
            <t xml:space="preserve">Material</t>
          </r>
        </is>
      </c>
      <c r="B7110" s="16" t="inlineStr"/>
      <c r="C7110" s="17" t="inlineStr">
        <is>
          <r>
            <t xml:space="preserve">FONTE</t>
          </r>
        </is>
      </c>
      <c r="D7110" s="17" t="inlineStr">
        <is>
          <r>
            <t xml:space="preserve">UNID</t>
          </r>
        </is>
      </c>
      <c r="E7110" s="17" t="inlineStr">
        <is>
          <r>
            <t xml:space="preserve">COEFICIENTE</t>
          </r>
        </is>
      </c>
      <c r="F7110" s="17" t="inlineStr">
        <is>
          <r>
            <t xml:space="preserve">PREÇO UNITÁRIO</t>
          </r>
        </is>
      </c>
      <c r="G7110" s="17" t="inlineStr">
        <is>
          <r>
            <t xml:space="preserve">TOTAL</t>
          </r>
        </is>
      </c>
    </row>
    <row r="7111" customHeight="1" ht="29">
      <c r="A7111" s="18" t="inlineStr">
        <is>
          <r>
            <t xml:space="preserve">B.09.000.024069</t>
          </r>
        </is>
      </c>
      <c r="B7111" s="19" t="inlineStr">
        <is>
          <r>
            <t xml:space="preserve">Aditivo hidrófugo de pega normal; ref. Vedacit, Sika 1 / Sika ou equivalente</t>
          </r>
        </is>
      </c>
      <c r="C7111" s="18" t="inlineStr">
        <is>
          <r>
            <t xml:space="preserve">SP Obras</t>
          </r>
        </is>
      </c>
      <c r="D7111" s="18" t="inlineStr">
        <is>
          <r>
            <t xml:space="preserve">L</t>
          </r>
        </is>
      </c>
      <c r="E7111" s="20" t="n">
        <v>15.0</v>
      </c>
      <c r="F7111" s="21" t="n">
        <v>5.99</v>
      </c>
      <c r="G7111" s="21" t="n">
        <f>ROUND(ROUND(E7111,4)*F7111,2)</f>
        <v>89.85</v>
      </c>
    </row>
    <row r="7112" customHeight="1" ht="29">
      <c r="A7112" s="18" t="inlineStr">
        <is>
          <r>
            <t xml:space="preserve">B.04.000.020503</t>
          </r>
        </is>
      </c>
      <c r="B7112" s="19" t="inlineStr">
        <is>
          <r>
            <t xml:space="preserve">Areia média lavada (a granel caçamba fechada)</t>
          </r>
        </is>
      </c>
      <c r="C7112" s="18" t="inlineStr">
        <is>
          <r>
            <t xml:space="preserve">SP Obras</t>
          </r>
        </is>
      </c>
      <c r="D7112" s="18" t="inlineStr">
        <is>
          <r>
            <t xml:space="preserve">M3</t>
          </r>
        </is>
      </c>
      <c r="E7112" s="20" t="n">
        <v>0.8</v>
      </c>
      <c r="F7112" s="21" t="n">
        <v>170.0</v>
      </c>
      <c r="G7112" s="21" t="n">
        <f>ROUND(ROUND(E7112,4)*F7112,2)</f>
        <v>136.0</v>
      </c>
    </row>
    <row r="7113" customHeight="1" ht="29">
      <c r="A7113" s="18" t="inlineStr">
        <is>
          <r>
            <t xml:space="preserve">B.02.000.020508</t>
          </r>
        </is>
      </c>
      <c r="B7113" s="19" t="inlineStr">
        <is>
          <r>
            <t xml:space="preserve">Cimento CPII-E-32 (sacos de 50 kg)</t>
          </r>
        </is>
      </c>
      <c r="C7113" s="18" t="inlineStr">
        <is>
          <r>
            <t xml:space="preserve">SP Obras</t>
          </r>
        </is>
      </c>
      <c r="D7113" s="18" t="inlineStr">
        <is>
          <r>
            <t xml:space="preserve">KG</t>
          </r>
        </is>
      </c>
      <c r="E7113" s="20" t="n">
        <v>375.0</v>
      </c>
      <c r="F7113" s="21" t="n">
        <v>0.65</v>
      </c>
      <c r="G7113" s="21" t="n">
        <f>ROUND(ROUND(E7113,4)*F7113,2)</f>
        <v>243.75</v>
      </c>
    </row>
    <row r="7114" customHeight="1" ht="15">
      <c r="A7114" s="2" t="inlineStr"/>
      <c r="B7114" s="2" t="inlineStr"/>
      <c r="C7114" s="2" t="inlineStr"/>
      <c r="D7114" s="2" t="inlineStr"/>
      <c r="E7114" s="22" t="inlineStr">
        <is>
          <r>
            <t xml:space="preserve">TOTAL Material:</t>
          </r>
        </is>
      </c>
      <c r="F7114" s="22" t="inlineStr"/>
      <c r="G7114" s="23" t="n">
        <f>SUM(G7111:G7113)</f>
        <v>469.6</v>
      </c>
    </row>
    <row r="7115" customHeight="1" ht="15">
      <c r="A7115" s="16" t="inlineStr">
        <is>
          <r>
            <t xml:space="preserve">Mão de Obra</t>
          </r>
        </is>
      </c>
      <c r="B7115" s="16" t="inlineStr"/>
      <c r="C7115" s="17" t="inlineStr">
        <is>
          <r>
            <t xml:space="preserve">FONTE</t>
          </r>
        </is>
      </c>
      <c r="D7115" s="17" t="inlineStr">
        <is>
          <r>
            <t xml:space="preserve">UNID</t>
          </r>
        </is>
      </c>
      <c r="E7115" s="17" t="inlineStr">
        <is>
          <r>
            <t xml:space="preserve">COEFICIENTE</t>
          </r>
        </is>
      </c>
      <c r="F7115" s="17" t="inlineStr">
        <is>
          <r>
            <t xml:space="preserve">PREÇO UNITÁRIO</t>
          </r>
        </is>
      </c>
      <c r="G7115" s="17" t="inlineStr">
        <is>
          <r>
            <t xml:space="preserve">TOTAL</t>
          </r>
        </is>
      </c>
    </row>
    <row r="7116" customHeight="1" ht="29">
      <c r="A7116" s="18" t="inlineStr">
        <is>
          <r>
            <t xml:space="preserve">B.01.000.010139</t>
          </r>
        </is>
      </c>
      <c r="B7116" s="19" t="inlineStr">
        <is>
          <r>
            <t xml:space="preserve">Pedreiro</t>
          </r>
        </is>
      </c>
      <c r="C7116" s="18" t="inlineStr">
        <is>
          <r>
            <t xml:space="preserve">SP Obras</t>
          </r>
        </is>
      </c>
      <c r="D7116" s="18" t="inlineStr">
        <is>
          <r>
            <t xml:space="preserve">H</t>
          </r>
        </is>
      </c>
      <c r="E7116" s="20" t="n">
        <v>6.0</v>
      </c>
      <c r="F7116" s="21" t="n">
        <v>24.8727</v>
      </c>
      <c r="G7116" s="21" t="n">
        <f>ROUND(ROUND(E7116,4)*F7116,2)</f>
        <v>149.24</v>
      </c>
    </row>
    <row r="7117" customHeight="1" ht="29">
      <c r="A7117" s="18" t="inlineStr">
        <is>
          <r>
            <t xml:space="preserve">B.01.000.010146</t>
          </r>
        </is>
      </c>
      <c r="B7117" s="19" t="inlineStr">
        <is>
          <r>
            <t xml:space="preserve">Servente</t>
          </r>
        </is>
      </c>
      <c r="C7117" s="18" t="inlineStr">
        <is>
          <r>
            <t xml:space="preserve">SP Obras</t>
          </r>
        </is>
      </c>
      <c r="D7117" s="18" t="inlineStr">
        <is>
          <r>
            <t xml:space="preserve">H</t>
          </r>
        </is>
      </c>
      <c r="E7117" s="20" t="n">
        <v>10.0</v>
      </c>
      <c r="F7117" s="21" t="n">
        <v>20.4363</v>
      </c>
      <c r="G7117" s="21" t="n">
        <f>ROUND(ROUND(E7117,4)*F7117,2)</f>
        <v>204.36</v>
      </c>
    </row>
    <row r="7118" customHeight="1" ht="15">
      <c r="A7118" s="2" t="inlineStr"/>
      <c r="B7118" s="2" t="inlineStr"/>
      <c r="C7118" s="2" t="inlineStr"/>
      <c r="D7118" s="2" t="inlineStr"/>
      <c r="E7118" s="22" t="inlineStr">
        <is>
          <r>
            <t xml:space="preserve">TOTAL Mão de Obra:</t>
          </r>
        </is>
      </c>
      <c r="F7118" s="22" t="inlineStr"/>
      <c r="G7118" s="23" t="n">
        <f>SUM(G7116:G7117)</f>
        <v>353.6</v>
      </c>
    </row>
    <row r="7119" customHeight="1" ht="15">
      <c r="A7119" s="2" t="inlineStr"/>
      <c r="B7119" s="2" t="inlineStr"/>
      <c r="C7119" s="2" t="inlineStr"/>
      <c r="D7119" s="2" t="inlineStr"/>
      <c r="E7119" s="24" t="inlineStr">
        <is>
          <r>
            <t xml:space="preserve">VALOR:</t>
          </r>
        </is>
      </c>
      <c r="F7119" s="24" t="inlineStr"/>
      <c r="G7119" s="25" t="n">
        <f>ROUND(SUM(G7109,G7114,G7118),2)</f>
        <v>838.14</v>
      </c>
    </row>
    <row r="7120" customHeight="1" ht="10">
      <c r="A7120" s="2" t="inlineStr"/>
      <c r="B7120" s="2" t="inlineStr"/>
      <c r="C7120" s="2" t="inlineStr"/>
      <c r="D7120" s="2" t="inlineStr"/>
      <c r="E7120" s="14" t="inlineStr"/>
      <c r="F7120" s="14" t="inlineStr"/>
      <c r="G7120" s="14" t="inlineStr"/>
    </row>
    <row r="7121" customHeight="1" ht="20">
      <c r="A7121" s="15" t="inlineStr">
        <is>
          <r>
            <t xml:space="preserve">7.2.1. ​10.01.040​ Armadura em barra de aço CA-50 (A ou B) fyk = 500 MPa​ (KG)</t>
          </r>
        </is>
      </c>
      <c r="B7121" s="15" t="inlineStr"/>
      <c r="C7121" s="15" t="inlineStr"/>
      <c r="D7121" s="15" t="inlineStr"/>
      <c r="E7121" s="15" t="inlineStr"/>
      <c r="F7121" s="15" t="inlineStr"/>
      <c r="G7121" s="15" t="inlineStr"/>
    </row>
    <row r="7122" customHeight="1" ht="15">
      <c r="A7122" s="16" t="inlineStr">
        <is>
          <r>
            <t xml:space="preserve">Material</t>
          </r>
        </is>
      </c>
      <c r="B7122" s="16" t="inlineStr"/>
      <c r="C7122" s="17" t="inlineStr">
        <is>
          <r>
            <t xml:space="preserve">FONTE</t>
          </r>
        </is>
      </c>
      <c r="D7122" s="17" t="inlineStr">
        <is>
          <r>
            <t xml:space="preserve">UNID</t>
          </r>
        </is>
      </c>
      <c r="E7122" s="17" t="inlineStr">
        <is>
          <r>
            <t xml:space="preserve">COEFICIENTE</t>
          </r>
        </is>
      </c>
      <c r="F7122" s="17" t="inlineStr">
        <is>
          <r>
            <t xml:space="preserve">PREÇO UNITÁRIO</t>
          </r>
        </is>
      </c>
      <c r="G7122" s="17" t="inlineStr">
        <is>
          <r>
            <t xml:space="preserve">TOTAL</t>
          </r>
        </is>
      </c>
    </row>
    <row r="7123" customHeight="1" ht="29">
      <c r="A7123" s="18" t="inlineStr">
        <is>
          <r>
            <t xml:space="preserve">B.06.000.021525</t>
          </r>
        </is>
      </c>
      <c r="B7123" s="19" t="inlineStr">
        <is>
          <r>
            <t xml:space="preserve">Aço CA-50-A $MD bitolas</t>
          </r>
        </is>
      </c>
      <c r="C7123" s="18" t="inlineStr">
        <is>
          <r>
            <t xml:space="preserve">SP Obras</t>
          </r>
        </is>
      </c>
      <c r="D7123" s="18" t="inlineStr">
        <is>
          <r>
            <t xml:space="preserve">KG</t>
          </r>
        </is>
      </c>
      <c r="E7123" s="20" t="n">
        <v>1.1</v>
      </c>
      <c r="F7123" s="21" t="n">
        <v>6.21</v>
      </c>
      <c r="G7123" s="21" t="n">
        <f>ROUND(ROUND(E7123,4)*F7123,2)</f>
        <v>6.83</v>
      </c>
    </row>
    <row r="7124" customHeight="1" ht="29">
      <c r="A7124" s="18" t="inlineStr">
        <is>
          <r>
            <t xml:space="preserve">E.02.000.027010</t>
          </r>
        </is>
      </c>
      <c r="B7124" s="19" t="inlineStr">
        <is>
          <r>
            <t xml:space="preserve">Arame recozido nº 18 BWG</t>
          </r>
        </is>
      </c>
      <c r="C7124" s="18" t="inlineStr">
        <is>
          <r>
            <t xml:space="preserve">SP Obras</t>
          </r>
        </is>
      </c>
      <c r="D7124" s="18" t="inlineStr">
        <is>
          <r>
            <t xml:space="preserve">KG</t>
          </r>
        </is>
      </c>
      <c r="E7124" s="20" t="n">
        <v>0.03</v>
      </c>
      <c r="F7124" s="21" t="n">
        <v>12.68</v>
      </c>
      <c r="G7124" s="21" t="n">
        <f>ROUND(ROUND(E7124,4)*F7124,2)</f>
        <v>0.38</v>
      </c>
    </row>
    <row r="7125" customHeight="1" ht="15">
      <c r="A7125" s="2" t="inlineStr"/>
      <c r="B7125" s="2" t="inlineStr"/>
      <c r="C7125" s="2" t="inlineStr"/>
      <c r="D7125" s="2" t="inlineStr"/>
      <c r="E7125" s="22" t="inlineStr">
        <is>
          <r>
            <t xml:space="preserve">TOTAL Material:</t>
          </r>
        </is>
      </c>
      <c r="F7125" s="22" t="inlineStr"/>
      <c r="G7125" s="23" t="n">
        <f>SUM(G7123:G7124)</f>
        <v>7.21</v>
      </c>
    </row>
    <row r="7126" customHeight="1" ht="15">
      <c r="A7126" s="16" t="inlineStr">
        <is>
          <r>
            <t xml:space="preserve">Mão de Obra</t>
          </r>
        </is>
      </c>
      <c r="B7126" s="16" t="inlineStr"/>
      <c r="C7126" s="17" t="inlineStr">
        <is>
          <r>
            <t xml:space="preserve">FONTE</t>
          </r>
        </is>
      </c>
      <c r="D7126" s="17" t="inlineStr">
        <is>
          <r>
            <t xml:space="preserve">UNID</t>
          </r>
        </is>
      </c>
      <c r="E7126" s="17" t="inlineStr">
        <is>
          <r>
            <t xml:space="preserve">COEFICIENTE</t>
          </r>
        </is>
      </c>
      <c r="F7126" s="17" t="inlineStr">
        <is>
          <r>
            <t xml:space="preserve">PREÇO UNITÁRIO</t>
          </r>
        </is>
      </c>
      <c r="G7126" s="17" t="inlineStr">
        <is>
          <r>
            <t xml:space="preserve">TOTAL</t>
          </r>
        </is>
      </c>
    </row>
    <row r="7127" customHeight="1" ht="29">
      <c r="A7127" s="18" t="inlineStr">
        <is>
          <r>
            <t xml:space="preserve">B.01.000.010122</t>
          </r>
        </is>
      </c>
      <c r="B7127" s="19" t="inlineStr">
        <is>
          <r>
            <t xml:space="preserve">Ajudante de ferreiro</t>
          </r>
        </is>
      </c>
      <c r="C7127" s="18" t="inlineStr">
        <is>
          <r>
            <t xml:space="preserve">SP Obras</t>
          </r>
        </is>
      </c>
      <c r="D7127" s="18" t="inlineStr">
        <is>
          <r>
            <t xml:space="preserve">H</t>
          </r>
        </is>
      </c>
      <c r="E7127" s="20" t="n">
        <v>0.08</v>
      </c>
      <c r="F7127" s="21" t="n">
        <v>20.4363</v>
      </c>
      <c r="G7127" s="21" t="n">
        <f>ROUND(ROUND(E7127,4)*F7127,2)</f>
        <v>1.63</v>
      </c>
    </row>
    <row r="7128" customHeight="1" ht="29">
      <c r="A7128" s="18" t="inlineStr">
        <is>
          <r>
            <t xml:space="preserve">B.01.000.010121</t>
          </r>
        </is>
      </c>
      <c r="B7128" s="19" t="inlineStr">
        <is>
          <r>
            <t xml:space="preserve">Ferreiro/armador</t>
          </r>
        </is>
      </c>
      <c r="C7128" s="18" t="inlineStr">
        <is>
          <r>
            <t xml:space="preserve">SP Obras</t>
          </r>
        </is>
      </c>
      <c r="D7128" s="18" t="inlineStr">
        <is>
          <r>
            <t xml:space="preserve">H</t>
          </r>
        </is>
      </c>
      <c r="E7128" s="20" t="n">
        <v>0.04</v>
      </c>
      <c r="F7128" s="21" t="n">
        <v>24.8727</v>
      </c>
      <c r="G7128" s="21" t="n">
        <f>ROUND(ROUND(E7128,4)*F7128,2)</f>
        <v>0.99</v>
      </c>
    </row>
    <row r="7129" customHeight="1" ht="15">
      <c r="A7129" s="2" t="inlineStr"/>
      <c r="B7129" s="2" t="inlineStr"/>
      <c r="C7129" s="2" t="inlineStr"/>
      <c r="D7129" s="2" t="inlineStr"/>
      <c r="E7129" s="22" t="inlineStr">
        <is>
          <r>
            <t xml:space="preserve">TOTAL Mão de Obra:</t>
          </r>
        </is>
      </c>
      <c r="F7129" s="22" t="inlineStr"/>
      <c r="G7129" s="23" t="n">
        <f>SUM(G7127:G7128)</f>
        <v>2.62</v>
      </c>
    </row>
    <row r="7130" customHeight="1" ht="15">
      <c r="A7130" s="2" t="inlineStr"/>
      <c r="B7130" s="2" t="inlineStr"/>
      <c r="C7130" s="2" t="inlineStr"/>
      <c r="D7130" s="2" t="inlineStr"/>
      <c r="E7130" s="24" t="inlineStr">
        <is>
          <r>
            <t xml:space="preserve">VALOR:</t>
          </r>
        </is>
      </c>
      <c r="F7130" s="24" t="inlineStr"/>
      <c r="G7130" s="25" t="n">
        <f>ROUND(SUM(G7125,G7129),2)</f>
        <v>9.84</v>
      </c>
    </row>
    <row r="7131" customHeight="1" ht="10">
      <c r="A7131" s="2" t="inlineStr"/>
      <c r="B7131" s="2" t="inlineStr"/>
      <c r="C7131" s="2" t="inlineStr"/>
      <c r="D7131" s="2" t="inlineStr"/>
      <c r="E7131" s="14" t="inlineStr"/>
      <c r="F7131" s="14" t="inlineStr"/>
      <c r="G7131" s="14" t="inlineStr"/>
    </row>
    <row r="7132" customHeight="1" ht="20">
      <c r="A7132" s="15" t="inlineStr">
        <is>
          <r>
            <t xml:space="preserve">7.2.2. ​11.01.130​ Concreto usinado, fck = 25 MPa​ (M3)</t>
          </r>
        </is>
      </c>
      <c r="B7132" s="15" t="inlineStr"/>
      <c r="C7132" s="15" t="inlineStr"/>
      <c r="D7132" s="15" t="inlineStr"/>
      <c r="E7132" s="15" t="inlineStr"/>
      <c r="F7132" s="15" t="inlineStr"/>
      <c r="G7132" s="15" t="inlineStr"/>
    </row>
    <row r="7133" customHeight="1" ht="15">
      <c r="A7133" s="16" t="inlineStr">
        <is>
          <r>
            <t xml:space="preserve">Material</t>
          </r>
        </is>
      </c>
      <c r="B7133" s="16" t="inlineStr"/>
      <c r="C7133" s="17" t="inlineStr">
        <is>
          <r>
            <t xml:space="preserve">FONTE</t>
          </r>
        </is>
      </c>
      <c r="D7133" s="17" t="inlineStr">
        <is>
          <r>
            <t xml:space="preserve">UNID</t>
          </r>
        </is>
      </c>
      <c r="E7133" s="17" t="inlineStr">
        <is>
          <r>
            <t xml:space="preserve">COEFICIENTE</t>
          </r>
        </is>
      </c>
      <c r="F7133" s="17" t="inlineStr">
        <is>
          <r>
            <t xml:space="preserve">PREÇO UNITÁRIO</t>
          </r>
        </is>
      </c>
      <c r="G7133" s="17" t="inlineStr">
        <is>
          <r>
            <t xml:space="preserve">TOTAL</t>
          </r>
        </is>
      </c>
    </row>
    <row r="7134" customHeight="1" ht="29">
      <c r="A7134" s="18" t="inlineStr">
        <is>
          <r>
            <t xml:space="preserve">C.04.000.020536</t>
          </r>
        </is>
      </c>
      <c r="B7134" s="19" t="inlineStr">
        <is>
          <r>
            <t xml:space="preserve">Concreto usinado fck= 25 MPa, slump 5 ± 1cm</t>
          </r>
        </is>
      </c>
      <c r="C7134" s="18" t="inlineStr">
        <is>
          <r>
            <t xml:space="preserve">SP Obras</t>
          </r>
        </is>
      </c>
      <c r="D7134" s="18" t="inlineStr">
        <is>
          <r>
            <t xml:space="preserve">M3</t>
          </r>
        </is>
      </c>
      <c r="E7134" s="20" t="n">
        <v>1.05</v>
      </c>
      <c r="F7134" s="21" t="n">
        <v>494.64</v>
      </c>
      <c r="G7134" s="21" t="n">
        <f>ROUND(ROUND(E7134,4)*F7134,2)</f>
        <v>519.37</v>
      </c>
    </row>
    <row r="7135" customHeight="1" ht="15">
      <c r="A7135" s="2" t="inlineStr"/>
      <c r="B7135" s="2" t="inlineStr"/>
      <c r="C7135" s="2" t="inlineStr"/>
      <c r="D7135" s="2" t="inlineStr"/>
      <c r="E7135" s="22" t="inlineStr">
        <is>
          <r>
            <t xml:space="preserve">TOTAL Material:</t>
          </r>
        </is>
      </c>
      <c r="F7135" s="22" t="inlineStr"/>
      <c r="G7135" s="23" t="n">
        <f>SUM(G7134:G7134)</f>
        <v>519.37</v>
      </c>
    </row>
    <row r="7136" customHeight="1" ht="15">
      <c r="A7136" s="2" t="inlineStr"/>
      <c r="B7136" s="2" t="inlineStr"/>
      <c r="C7136" s="2" t="inlineStr"/>
      <c r="D7136" s="2" t="inlineStr"/>
      <c r="E7136" s="24" t="inlineStr">
        <is>
          <r>
            <t xml:space="preserve">VALOR:</t>
          </r>
        </is>
      </c>
      <c r="F7136" s="24" t="inlineStr"/>
      <c r="G7136" s="25" t="n">
        <f>ROUND(SUM(G7135),2)</f>
        <v>519.37</v>
      </c>
    </row>
    <row r="7137" customHeight="1" ht="10">
      <c r="A7137" s="2" t="inlineStr"/>
      <c r="B7137" s="2" t="inlineStr"/>
      <c r="C7137" s="2" t="inlineStr"/>
      <c r="D7137" s="2" t="inlineStr"/>
      <c r="E7137" s="14" t="inlineStr"/>
      <c r="F7137" s="14" t="inlineStr"/>
      <c r="G7137" s="14" t="inlineStr"/>
    </row>
    <row r="7138" customHeight="1" ht="20">
      <c r="A7138" s="15" t="inlineStr">
        <is>
          <r>
            <t xml:space="preserve">7.2.3. ​11.16.060​ Lançamento e adensamento de concreto ou massa em estrutura​ (M3)</t>
          </r>
        </is>
      </c>
      <c r="B7138" s="15" t="inlineStr"/>
      <c r="C7138" s="15" t="inlineStr"/>
      <c r="D7138" s="15" t="inlineStr"/>
      <c r="E7138" s="15" t="inlineStr"/>
      <c r="F7138" s="15" t="inlineStr"/>
      <c r="G7138" s="15" t="inlineStr"/>
    </row>
    <row r="7139" customHeight="1" ht="15">
      <c r="A7139" s="16" t="inlineStr">
        <is>
          <r>
            <t xml:space="preserve">Mão de Obra</t>
          </r>
        </is>
      </c>
      <c r="B7139" s="16" t="inlineStr"/>
      <c r="C7139" s="17" t="inlineStr">
        <is>
          <r>
            <t xml:space="preserve">FONTE</t>
          </r>
        </is>
      </c>
      <c r="D7139" s="17" t="inlineStr">
        <is>
          <r>
            <t xml:space="preserve">UNID</t>
          </r>
        </is>
      </c>
      <c r="E7139" s="17" t="inlineStr">
        <is>
          <r>
            <t xml:space="preserve">COEFICIENTE</t>
          </r>
        </is>
      </c>
      <c r="F7139" s="17" t="inlineStr">
        <is>
          <r>
            <t xml:space="preserve">PREÇO UNITÁRIO</t>
          </r>
        </is>
      </c>
      <c r="G7139" s="17" t="inlineStr">
        <is>
          <r>
            <t xml:space="preserve">TOTAL</t>
          </r>
        </is>
      </c>
    </row>
    <row r="7140" customHeight="1" ht="29">
      <c r="A7140" s="18" t="inlineStr">
        <is>
          <r>
            <t xml:space="preserve">B.01.000.010139</t>
          </r>
        </is>
      </c>
      <c r="B7140" s="19" t="inlineStr">
        <is>
          <r>
            <t xml:space="preserve">Pedreiro</t>
          </r>
        </is>
      </c>
      <c r="C7140" s="18" t="inlineStr">
        <is>
          <r>
            <t xml:space="preserve">SP Obras</t>
          </r>
        </is>
      </c>
      <c r="D7140" s="18" t="inlineStr">
        <is>
          <r>
            <t xml:space="preserve">H</t>
          </r>
        </is>
      </c>
      <c r="E7140" s="20" t="n">
        <v>1.5</v>
      </c>
      <c r="F7140" s="21" t="n">
        <v>24.8727</v>
      </c>
      <c r="G7140" s="21" t="n">
        <f>ROUND(ROUND(E7140,4)*F7140,2)</f>
        <v>37.31</v>
      </c>
    </row>
    <row r="7141" customHeight="1" ht="29">
      <c r="A7141" s="18" t="inlineStr">
        <is>
          <r>
            <t xml:space="preserve">B.01.000.010146</t>
          </r>
        </is>
      </c>
      <c r="B7141" s="19" t="inlineStr">
        <is>
          <r>
            <t xml:space="preserve">Servente</t>
          </r>
        </is>
      </c>
      <c r="C7141" s="18" t="inlineStr">
        <is>
          <r>
            <t xml:space="preserve">SP Obras</t>
          </r>
        </is>
      </c>
      <c r="D7141" s="18" t="inlineStr">
        <is>
          <r>
            <t xml:space="preserve">H</t>
          </r>
        </is>
      </c>
      <c r="E7141" s="20" t="n">
        <v>4.0</v>
      </c>
      <c r="F7141" s="21" t="n">
        <v>20.4363</v>
      </c>
      <c r="G7141" s="21" t="n">
        <f>ROUND(ROUND(E7141,4)*F7141,2)</f>
        <v>81.75</v>
      </c>
    </row>
    <row r="7142" customHeight="1" ht="15">
      <c r="A7142" s="2" t="inlineStr"/>
      <c r="B7142" s="2" t="inlineStr"/>
      <c r="C7142" s="2" t="inlineStr"/>
      <c r="D7142" s="2" t="inlineStr"/>
      <c r="E7142" s="22" t="inlineStr">
        <is>
          <r>
            <t xml:space="preserve">TOTAL Mão de Obra:</t>
          </r>
        </is>
      </c>
      <c r="F7142" s="22" t="inlineStr"/>
      <c r="G7142" s="23" t="n">
        <f>SUM(G7140:G7141)</f>
        <v>119.06</v>
      </c>
    </row>
    <row r="7143" customHeight="1" ht="15">
      <c r="A7143" s="2" t="inlineStr"/>
      <c r="B7143" s="2" t="inlineStr"/>
      <c r="C7143" s="2" t="inlineStr"/>
      <c r="D7143" s="2" t="inlineStr"/>
      <c r="E7143" s="24" t="inlineStr">
        <is>
          <r>
            <t xml:space="preserve">VALOR:</t>
          </r>
        </is>
      </c>
      <c r="F7143" s="24" t="inlineStr"/>
      <c r="G7143" s="25" t="n">
        <f>ROUND(SUM(G7142),2)</f>
        <v>119.07</v>
      </c>
    </row>
    <row r="7144" customHeight="1" ht="10">
      <c r="A7144" s="2" t="inlineStr"/>
      <c r="B7144" s="2" t="inlineStr"/>
      <c r="C7144" s="2" t="inlineStr"/>
      <c r="D7144" s="2" t="inlineStr"/>
      <c r="E7144" s="14" t="inlineStr"/>
      <c r="F7144" s="14" t="inlineStr"/>
      <c r="G7144" s="14" t="inlineStr"/>
    </row>
    <row r="7145" customHeight="1" ht="20">
      <c r="A7145" s="15" t="inlineStr">
        <is>
          <r>
            <t xml:space="preserve">7.2.4. ​14.11.221​ Alvenaria de bloco de concreto estrutural 14 cm - classe B​ (M2)</t>
          </r>
        </is>
      </c>
      <c r="B7145" s="15" t="inlineStr"/>
      <c r="C7145" s="15" t="inlineStr"/>
      <c r="D7145" s="15" t="inlineStr"/>
      <c r="E7145" s="15" t="inlineStr"/>
      <c r="F7145" s="15" t="inlineStr"/>
      <c r="G7145" s="15" t="inlineStr"/>
    </row>
    <row r="7146" customHeight="1" ht="15">
      <c r="A7146" s="16" t="inlineStr">
        <is>
          <r>
            <t xml:space="preserve">Material</t>
          </r>
        </is>
      </c>
      <c r="B7146" s="16" t="inlineStr"/>
      <c r="C7146" s="17" t="inlineStr">
        <is>
          <r>
            <t xml:space="preserve">FONTE</t>
          </r>
        </is>
      </c>
      <c r="D7146" s="17" t="inlineStr">
        <is>
          <r>
            <t xml:space="preserve">UNID</t>
          </r>
        </is>
      </c>
      <c r="E7146" s="17" t="inlineStr">
        <is>
          <r>
            <t xml:space="preserve">COEFICIENTE</t>
          </r>
        </is>
      </c>
      <c r="F7146" s="17" t="inlineStr">
        <is>
          <r>
            <t xml:space="preserve">PREÇO UNITÁRIO</t>
          </r>
        </is>
      </c>
      <c r="G7146" s="17" t="inlineStr">
        <is>
          <r>
            <t xml:space="preserve">TOTAL</t>
          </r>
        </is>
      </c>
    </row>
    <row r="7147" customHeight="1" ht="29">
      <c r="A7147" s="18" t="inlineStr">
        <is>
          <r>
            <t xml:space="preserve">B.04.000.020503</t>
          </r>
        </is>
      </c>
      <c r="B7147" s="19" t="inlineStr">
        <is>
          <r>
            <t xml:space="preserve">Areia média lavada (a granel caçamba fechada)</t>
          </r>
        </is>
      </c>
      <c r="C7147" s="18" t="inlineStr">
        <is>
          <r>
            <t xml:space="preserve">SP Obras</t>
          </r>
        </is>
      </c>
      <c r="D7147" s="18" t="inlineStr">
        <is>
          <r>
            <t xml:space="preserve">M3</t>
          </r>
        </is>
      </c>
      <c r="E7147" s="20" t="n">
        <v>0.012</v>
      </c>
      <c r="F7147" s="21" t="n">
        <v>170.0</v>
      </c>
      <c r="G7147" s="21" t="n">
        <f>ROUND(ROUND(E7147,4)*F7147,2)</f>
        <v>2.04</v>
      </c>
    </row>
    <row r="7148" customHeight="1" ht="29">
      <c r="A7148" s="18" t="inlineStr">
        <is>
          <r>
            <t xml:space="preserve">C.07.000.022537</t>
          </r>
        </is>
      </c>
      <c r="B7148" s="19" t="inlineStr">
        <is>
          <r>
            <t xml:space="preserve">Bloco de concreto estrutural 14 x 19 x 39 cm, classe B (resistência &gt; ou = 4 Mpa)</t>
          </r>
        </is>
      </c>
      <c r="C7148" s="18" t="inlineStr">
        <is>
          <r>
            <t xml:space="preserve">SP Obras</t>
          </r>
        </is>
      </c>
      <c r="D7148" s="18" t="inlineStr">
        <is>
          <r>
            <t xml:space="preserve">UN</t>
          </r>
        </is>
      </c>
      <c r="E7148" s="20" t="n">
        <v>13.0</v>
      </c>
      <c r="F7148" s="21" t="n">
        <v>5.26</v>
      </c>
      <c r="G7148" s="21" t="n">
        <f>ROUND(ROUND(E7148,4)*F7148,2)</f>
        <v>68.38</v>
      </c>
    </row>
    <row r="7149" customHeight="1" ht="29">
      <c r="A7149" s="18" t="inlineStr">
        <is>
          <r>
            <t xml:space="preserve">B.03.000.020505</t>
          </r>
        </is>
      </c>
      <c r="B7149" s="19" t="inlineStr">
        <is>
          <r>
            <t xml:space="preserve">Cal hidratada (saco de 20 kg)</t>
          </r>
        </is>
      </c>
      <c r="C7149" s="18" t="inlineStr">
        <is>
          <r>
            <t xml:space="preserve">SP Obras</t>
          </r>
        </is>
      </c>
      <c r="D7149" s="18" t="inlineStr">
        <is>
          <r>
            <t xml:space="preserve">KG</t>
          </r>
        </is>
      </c>
      <c r="E7149" s="20" t="n">
        <v>0.6</v>
      </c>
      <c r="F7149" s="21" t="n">
        <v>0.88</v>
      </c>
      <c r="G7149" s="21" t="n">
        <f>ROUND(ROUND(E7149,4)*F7149,2)</f>
        <v>0.53</v>
      </c>
    </row>
    <row r="7150" customHeight="1" ht="29">
      <c r="A7150" s="18" t="inlineStr">
        <is>
          <r>
            <t xml:space="preserve">B.02.000.020508</t>
          </r>
        </is>
      </c>
      <c r="B7150" s="19" t="inlineStr">
        <is>
          <r>
            <t xml:space="preserve">Cimento CPII-E-32 (sacos de 50 kg)</t>
          </r>
        </is>
      </c>
      <c r="C7150" s="18" t="inlineStr">
        <is>
          <r>
            <t xml:space="preserve">SP Obras</t>
          </r>
        </is>
      </c>
      <c r="D7150" s="18" t="inlineStr">
        <is>
          <r>
            <t xml:space="preserve">KG</t>
          </r>
        </is>
      </c>
      <c r="E7150" s="20" t="n">
        <v>4.81</v>
      </c>
      <c r="F7150" s="21" t="n">
        <v>0.65</v>
      </c>
      <c r="G7150" s="21" t="n">
        <f>ROUND(ROUND(E7150,4)*F7150,2)</f>
        <v>3.13</v>
      </c>
    </row>
    <row r="7151" customHeight="1" ht="15">
      <c r="A7151" s="2" t="inlineStr"/>
      <c r="B7151" s="2" t="inlineStr"/>
      <c r="C7151" s="2" t="inlineStr"/>
      <c r="D7151" s="2" t="inlineStr"/>
      <c r="E7151" s="22" t="inlineStr">
        <is>
          <r>
            <t xml:space="preserve">TOTAL Material:</t>
          </r>
        </is>
      </c>
      <c r="F7151" s="22" t="inlineStr"/>
      <c r="G7151" s="23" t="n">
        <f>SUM(G7147:G7150)</f>
        <v>74.08</v>
      </c>
    </row>
    <row r="7152" customHeight="1" ht="15">
      <c r="A7152" s="16" t="inlineStr">
        <is>
          <r>
            <t xml:space="preserve">Mão de Obra</t>
          </r>
        </is>
      </c>
      <c r="B7152" s="16" t="inlineStr"/>
      <c r="C7152" s="17" t="inlineStr">
        <is>
          <r>
            <t xml:space="preserve">FONTE</t>
          </r>
        </is>
      </c>
      <c r="D7152" s="17" t="inlineStr">
        <is>
          <r>
            <t xml:space="preserve">UNID</t>
          </r>
        </is>
      </c>
      <c r="E7152" s="17" t="inlineStr">
        <is>
          <r>
            <t xml:space="preserve">COEFICIENTE</t>
          </r>
        </is>
      </c>
      <c r="F7152" s="17" t="inlineStr">
        <is>
          <r>
            <t xml:space="preserve">PREÇO UNITÁRIO</t>
          </r>
        </is>
      </c>
      <c r="G7152" s="17" t="inlineStr">
        <is>
          <r>
            <t xml:space="preserve">TOTAL</t>
          </r>
        </is>
      </c>
    </row>
    <row r="7153" customHeight="1" ht="29">
      <c r="A7153" s="18" t="inlineStr">
        <is>
          <r>
            <t xml:space="preserve">B.01.000.010139</t>
          </r>
        </is>
      </c>
      <c r="B7153" s="19" t="inlineStr">
        <is>
          <r>
            <t xml:space="preserve">Pedreiro</t>
          </r>
        </is>
      </c>
      <c r="C7153" s="18" t="inlineStr">
        <is>
          <r>
            <t xml:space="preserve">SP Obras</t>
          </r>
        </is>
      </c>
      <c r="D7153" s="18" t="inlineStr">
        <is>
          <r>
            <t xml:space="preserve">H</t>
          </r>
        </is>
      </c>
      <c r="E7153" s="20" t="n">
        <v>0.85</v>
      </c>
      <c r="F7153" s="21" t="n">
        <v>24.8727</v>
      </c>
      <c r="G7153" s="21" t="n">
        <f>ROUND(ROUND(E7153,4)*F7153,2)</f>
        <v>21.14</v>
      </c>
    </row>
    <row r="7154" customHeight="1" ht="29">
      <c r="A7154" s="18" t="inlineStr">
        <is>
          <r>
            <t xml:space="preserve">B.01.000.010146</t>
          </r>
        </is>
      </c>
      <c r="B7154" s="19" t="inlineStr">
        <is>
          <r>
            <t xml:space="preserve">Servente</t>
          </r>
        </is>
      </c>
      <c r="C7154" s="18" t="inlineStr">
        <is>
          <r>
            <t xml:space="preserve">SP Obras</t>
          </r>
        </is>
      </c>
      <c r="D7154" s="18" t="inlineStr">
        <is>
          <r>
            <t xml:space="preserve">H</t>
          </r>
        </is>
      </c>
      <c r="E7154" s="20" t="n">
        <v>0.95</v>
      </c>
      <c r="F7154" s="21" t="n">
        <v>20.4363</v>
      </c>
      <c r="G7154" s="21" t="n">
        <f>ROUND(ROUND(E7154,4)*F7154,2)</f>
        <v>19.41</v>
      </c>
    </row>
    <row r="7155" customHeight="1" ht="15">
      <c r="A7155" s="2" t="inlineStr"/>
      <c r="B7155" s="2" t="inlineStr"/>
      <c r="C7155" s="2" t="inlineStr"/>
      <c r="D7155" s="2" t="inlineStr"/>
      <c r="E7155" s="22" t="inlineStr">
        <is>
          <r>
            <t xml:space="preserve">TOTAL Mão de Obra:</t>
          </r>
        </is>
      </c>
      <c r="F7155" s="22" t="inlineStr"/>
      <c r="G7155" s="23" t="n">
        <f>SUM(G7153:G7154)</f>
        <v>40.55</v>
      </c>
    </row>
    <row r="7156" customHeight="1" ht="15">
      <c r="A7156" s="2" t="inlineStr"/>
      <c r="B7156" s="2" t="inlineStr"/>
      <c r="C7156" s="2" t="inlineStr"/>
      <c r="D7156" s="2" t="inlineStr"/>
      <c r="E7156" s="24" t="inlineStr">
        <is>
          <r>
            <t xml:space="preserve">VALOR:</t>
          </r>
        </is>
      </c>
      <c r="F7156" s="24" t="inlineStr"/>
      <c r="G7156" s="25" t="n">
        <f>ROUND(SUM(G7151,G7155),2)</f>
        <v>114.64</v>
      </c>
    </row>
    <row r="7157" customHeight="1" ht="10">
      <c r="A7157" s="2" t="inlineStr"/>
      <c r="B7157" s="2" t="inlineStr"/>
      <c r="C7157" s="2" t="inlineStr"/>
      <c r="D7157" s="2" t="inlineStr"/>
      <c r="E7157" s="14" t="inlineStr"/>
      <c r="F7157" s="14" t="inlineStr"/>
      <c r="G7157" s="14" t="inlineStr"/>
    </row>
    <row r="7158" customHeight="1" ht="20">
      <c r="A7158" s="15" t="inlineStr">
        <is>
          <r>
            <t xml:space="preserve">7.2.5. ​16.33.082​ Calha, rufo, afins em chapa galvanizada nº 26 - corte 0,33 m​ (M)</t>
          </r>
        </is>
      </c>
      <c r="B7158" s="15" t="inlineStr"/>
      <c r="C7158" s="15" t="inlineStr"/>
      <c r="D7158" s="15" t="inlineStr"/>
      <c r="E7158" s="15" t="inlineStr"/>
      <c r="F7158" s="15" t="inlineStr"/>
      <c r="G7158" s="15" t="inlineStr"/>
    </row>
    <row r="7159" customHeight="1" ht="15">
      <c r="A7159" s="16" t="inlineStr">
        <is>
          <r>
            <t xml:space="preserve">Material</t>
          </r>
        </is>
      </c>
      <c r="B7159" s="16" t="inlineStr"/>
      <c r="C7159" s="17" t="inlineStr">
        <is>
          <r>
            <t xml:space="preserve">FONTE</t>
          </r>
        </is>
      </c>
      <c r="D7159" s="17" t="inlineStr">
        <is>
          <r>
            <t xml:space="preserve">UNID</t>
          </r>
        </is>
      </c>
      <c r="E7159" s="17" t="inlineStr">
        <is>
          <r>
            <t xml:space="preserve">COEFICIENTE</t>
          </r>
        </is>
      </c>
      <c r="F7159" s="17" t="inlineStr">
        <is>
          <r>
            <t xml:space="preserve">PREÇO UNITÁRIO</t>
          </r>
        </is>
      </c>
      <c r="G7159" s="17" t="inlineStr">
        <is>
          <r>
            <t xml:space="preserve">TOTAL</t>
          </r>
        </is>
      </c>
    </row>
    <row r="7160" customHeight="1" ht="29">
      <c r="A7160" s="18" t="inlineStr">
        <is>
          <r>
            <t xml:space="preserve">F.14.000.068001</t>
          </r>
        </is>
      </c>
      <c r="B7160" s="19" t="inlineStr">
        <is>
          <r>
            <t xml:space="preserve">Calha em chapa galvanizada 26 desenvolvimento 0,33 m</t>
          </r>
        </is>
      </c>
      <c r="C7160" s="18" t="inlineStr">
        <is>
          <r>
            <t xml:space="preserve">SP Obras</t>
          </r>
        </is>
      </c>
      <c r="D7160" s="18" t="inlineStr">
        <is>
          <r>
            <t xml:space="preserve">M</t>
          </r>
        </is>
      </c>
      <c r="E7160" s="20" t="n">
        <v>1.05</v>
      </c>
      <c r="F7160" s="21" t="n">
        <v>33.13</v>
      </c>
      <c r="G7160" s="21" t="n">
        <f>ROUND(ROUND(E7160,4)*F7160,2)</f>
        <v>34.79</v>
      </c>
    </row>
    <row r="7161" customHeight="1" ht="29">
      <c r="A7161" s="18" t="inlineStr">
        <is>
          <r>
            <t xml:space="preserve">E.02.000.026760</t>
          </r>
        </is>
      </c>
      <c r="B7161" s="19" t="inlineStr">
        <is>
          <r>
            <t xml:space="preserve">Prego diversas bitolas (referência 18 x 27)</t>
          </r>
        </is>
      </c>
      <c r="C7161" s="18" t="inlineStr">
        <is>
          <r>
            <t xml:space="preserve">SP Obras</t>
          </r>
        </is>
      </c>
      <c r="D7161" s="18" t="inlineStr">
        <is>
          <r>
            <t xml:space="preserve">KG</t>
          </r>
        </is>
      </c>
      <c r="E7161" s="20" t="n">
        <v>0.1</v>
      </c>
      <c r="F7161" s="21" t="n">
        <v>10.42</v>
      </c>
      <c r="G7161" s="21" t="n">
        <f>ROUND(ROUND(E7161,4)*F7161,2)</f>
        <v>1.04</v>
      </c>
    </row>
    <row r="7162" customHeight="1" ht="29">
      <c r="A7162" s="18" t="inlineStr">
        <is>
          <r>
            <t xml:space="preserve">E.03.000.026771</t>
          </r>
        </is>
      </c>
      <c r="B7162" s="19" t="inlineStr">
        <is>
          <r>
            <t xml:space="preserve">Rebites de ferro zincado n° 8, comprimento de 6,10 mm, diâmetro nominal de 3 mm</t>
          </r>
        </is>
      </c>
      <c r="C7162" s="18" t="inlineStr">
        <is>
          <r>
            <t xml:space="preserve">SP Obras</t>
          </r>
        </is>
      </c>
      <c r="D7162" s="18" t="inlineStr">
        <is>
          <r>
            <t xml:space="preserve">KG</t>
          </r>
        </is>
      </c>
      <c r="E7162" s="20" t="n">
        <v>0.0018</v>
      </c>
      <c r="F7162" s="21" t="n">
        <v>43.32</v>
      </c>
      <c r="G7162" s="21" t="n">
        <f>ROUND(ROUND(E7162,4)*F7162,2)</f>
        <v>0.08</v>
      </c>
    </row>
    <row r="7163" customHeight="1" ht="29">
      <c r="A7163" s="18" t="inlineStr">
        <is>
          <r>
            <t xml:space="preserve">S.04.000.069508</t>
          </r>
        </is>
      </c>
      <c r="B7163" s="19" t="inlineStr">
        <is>
          <r>
            <t xml:space="preserve">Solda liga chumbo e estanho de 70x30</t>
          </r>
        </is>
      </c>
      <c r="C7163" s="18" t="inlineStr">
        <is>
          <r>
            <t xml:space="preserve">SP Obras</t>
          </r>
        </is>
      </c>
      <c r="D7163" s="18" t="inlineStr">
        <is>
          <r>
            <t xml:space="preserve">KG</t>
          </r>
        </is>
      </c>
      <c r="E7163" s="20" t="n">
        <v>0.04</v>
      </c>
      <c r="F7163" s="21" t="n">
        <v>211.89</v>
      </c>
      <c r="G7163" s="21" t="n">
        <f>ROUND(ROUND(E7163,4)*F7163,2)</f>
        <v>8.48</v>
      </c>
    </row>
    <row r="7164" customHeight="1" ht="15">
      <c r="A7164" s="2" t="inlineStr"/>
      <c r="B7164" s="2" t="inlineStr"/>
      <c r="C7164" s="2" t="inlineStr"/>
      <c r="D7164" s="2" t="inlineStr"/>
      <c r="E7164" s="22" t="inlineStr">
        <is>
          <r>
            <t xml:space="preserve">TOTAL Material:</t>
          </r>
        </is>
      </c>
      <c r="F7164" s="22" t="inlineStr"/>
      <c r="G7164" s="23" t="n">
        <f>SUM(G7160:G7163)</f>
        <v>44.39</v>
      </c>
    </row>
    <row r="7165" customHeight="1" ht="15">
      <c r="A7165" s="16" t="inlineStr">
        <is>
          <r>
            <t xml:space="preserve">Mão de Obra</t>
          </r>
        </is>
      </c>
      <c r="B7165" s="16" t="inlineStr"/>
      <c r="C7165" s="17" t="inlineStr">
        <is>
          <r>
            <t xml:space="preserve">FONTE</t>
          </r>
        </is>
      </c>
      <c r="D7165" s="17" t="inlineStr">
        <is>
          <r>
            <t xml:space="preserve">UNID</t>
          </r>
        </is>
      </c>
      <c r="E7165" s="17" t="inlineStr">
        <is>
          <r>
            <t xml:space="preserve">COEFICIENTE</t>
          </r>
        </is>
      </c>
      <c r="F7165" s="17" t="inlineStr">
        <is>
          <r>
            <t xml:space="preserve">PREÇO UNITÁRIO</t>
          </r>
        </is>
      </c>
      <c r="G7165" s="17" t="inlineStr">
        <is>
          <r>
            <t xml:space="preserve">TOTAL</t>
          </r>
        </is>
      </c>
    </row>
    <row r="7166" customHeight="1" ht="29">
      <c r="A7166" s="18" t="inlineStr">
        <is>
          <r>
            <t xml:space="preserve">B.01.000.010119</t>
          </r>
        </is>
      </c>
      <c r="B7166" s="19" t="inlineStr">
        <is>
          <r>
            <t xml:space="preserve">Ajudante de encanador</t>
          </r>
        </is>
      </c>
      <c r="C7166" s="18" t="inlineStr">
        <is>
          <r>
            <t xml:space="preserve">SP Obras</t>
          </r>
        </is>
      </c>
      <c r="D7166" s="18" t="inlineStr">
        <is>
          <r>
            <t xml:space="preserve">H</t>
          </r>
        </is>
      </c>
      <c r="E7166" s="20" t="n">
        <v>1.1</v>
      </c>
      <c r="F7166" s="21" t="n">
        <v>20.4363</v>
      </c>
      <c r="G7166" s="21" t="n">
        <f>ROUND(ROUND(E7166,4)*F7166,2)</f>
        <v>22.48</v>
      </c>
    </row>
    <row r="7167" customHeight="1" ht="29">
      <c r="A7167" s="18" t="inlineStr">
        <is>
          <r>
            <t xml:space="preserve">B.01.000.010118</t>
          </r>
        </is>
      </c>
      <c r="B7167" s="19" t="inlineStr">
        <is>
          <r>
            <t xml:space="preserve">Encanador</t>
          </r>
        </is>
      </c>
      <c r="C7167" s="18" t="inlineStr">
        <is>
          <r>
            <t xml:space="preserve">SP Obras</t>
          </r>
        </is>
      </c>
      <c r="D7167" s="18" t="inlineStr">
        <is>
          <r>
            <t xml:space="preserve">H</t>
          </r>
        </is>
      </c>
      <c r="E7167" s="20" t="n">
        <v>1.1</v>
      </c>
      <c r="F7167" s="21" t="n">
        <v>29.8021</v>
      </c>
      <c r="G7167" s="21" t="n">
        <f>ROUND(ROUND(E7167,4)*F7167,2)</f>
        <v>32.78</v>
      </c>
    </row>
    <row r="7168" customHeight="1" ht="15">
      <c r="A7168" s="2" t="inlineStr"/>
      <c r="B7168" s="2" t="inlineStr"/>
      <c r="C7168" s="2" t="inlineStr"/>
      <c r="D7168" s="2" t="inlineStr"/>
      <c r="E7168" s="22" t="inlineStr">
        <is>
          <r>
            <t xml:space="preserve">TOTAL Mão de Obra:</t>
          </r>
        </is>
      </c>
      <c r="F7168" s="22" t="inlineStr"/>
      <c r="G7168" s="23" t="n">
        <f>SUM(G7166:G7167)</f>
        <v>55.26</v>
      </c>
    </row>
    <row r="7169" customHeight="1" ht="15">
      <c r="A7169" s="2" t="inlineStr"/>
      <c r="B7169" s="2" t="inlineStr"/>
      <c r="C7169" s="2" t="inlineStr"/>
      <c r="D7169" s="2" t="inlineStr"/>
      <c r="E7169" s="24" t="inlineStr">
        <is>
          <r>
            <t xml:space="preserve">VALOR:</t>
          </r>
        </is>
      </c>
      <c r="F7169" s="24" t="inlineStr"/>
      <c r="G7169" s="25" t="n">
        <f>ROUND(SUM(G7164,G7168),2)</f>
        <v>99.65</v>
      </c>
    </row>
    <row r="7170" customHeight="1" ht="10">
      <c r="A7170" s="2" t="inlineStr"/>
      <c r="B7170" s="2" t="inlineStr"/>
      <c r="C7170" s="2" t="inlineStr"/>
      <c r="D7170" s="2" t="inlineStr"/>
      <c r="E7170" s="14" t="inlineStr"/>
      <c r="F7170" s="14" t="inlineStr"/>
      <c r="G7170" s="14" t="inlineStr"/>
    </row>
    <row r="7171" customHeight="1" ht="20">
      <c r="A7171" s="15" t="inlineStr">
        <is>
          <r>
            <t xml:space="preserve">7.2.6. ​17.02.020​ Chapisco​ (M2)</t>
          </r>
        </is>
      </c>
      <c r="B7171" s="15" t="inlineStr"/>
      <c r="C7171" s="15" t="inlineStr"/>
      <c r="D7171" s="15" t="inlineStr"/>
      <c r="E7171" s="15" t="inlineStr"/>
      <c r="F7171" s="15" t="inlineStr"/>
      <c r="G7171" s="15" t="inlineStr"/>
    </row>
    <row r="7172" customHeight="1" ht="15">
      <c r="A7172" s="16" t="inlineStr">
        <is>
          <r>
            <t xml:space="preserve">Equipamento</t>
          </r>
        </is>
      </c>
      <c r="B7172" s="16" t="inlineStr"/>
      <c r="C7172" s="17" t="inlineStr">
        <is>
          <r>
            <t xml:space="preserve">FONTE</t>
          </r>
        </is>
      </c>
      <c r="D7172" s="17" t="inlineStr">
        <is>
          <r>
            <t xml:space="preserve">UNID</t>
          </r>
        </is>
      </c>
      <c r="E7172" s="17" t="inlineStr">
        <is>
          <r>
            <t xml:space="preserve">COEFICIENTE</t>
          </r>
        </is>
      </c>
      <c r="F7172" s="17" t="inlineStr">
        <is>
          <r>
            <t xml:space="preserve">PREÇO UNITÁRIO</t>
          </r>
        </is>
      </c>
      <c r="G7172" s="17" t="inlineStr">
        <is>
          <r>
            <t xml:space="preserve">TOTAL</t>
          </r>
        </is>
      </c>
    </row>
    <row r="7173" customHeight="1" ht="29">
      <c r="A7173" s="18" t="inlineStr">
        <is>
          <r>
            <t xml:space="preserve">S.01.000.080125</t>
          </r>
        </is>
      </c>
      <c r="B717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173" s="18" t="inlineStr">
        <is>
          <r>
            <t xml:space="preserve">SP Obras</t>
          </r>
        </is>
      </c>
      <c r="D7173" s="18" t="inlineStr">
        <is>
          <r>
            <t xml:space="preserve">H</t>
          </r>
        </is>
      </c>
      <c r="E7173" s="20" t="n">
        <v>0.0022</v>
      </c>
      <c r="F7173" s="21" t="n">
        <v>29.83</v>
      </c>
      <c r="G7173" s="21" t="n">
        <f>ROUND(ROUND(E7173,4)*F7173,2)</f>
        <v>0.07</v>
      </c>
    </row>
    <row r="7174" customHeight="1" ht="15">
      <c r="A7174" s="2" t="inlineStr"/>
      <c r="B7174" s="2" t="inlineStr"/>
      <c r="C7174" s="2" t="inlineStr"/>
      <c r="D7174" s="2" t="inlineStr"/>
      <c r="E7174" s="22" t="inlineStr">
        <is>
          <r>
            <t xml:space="preserve">TOTAL Equipamento:</t>
          </r>
        </is>
      </c>
      <c r="F7174" s="22" t="inlineStr"/>
      <c r="G7174" s="23" t="n">
        <f>SUM(G7173:G7173)</f>
        <v>0.07</v>
      </c>
    </row>
    <row r="7175" customHeight="1" ht="15">
      <c r="A7175" s="16" t="inlineStr">
        <is>
          <r>
            <t xml:space="preserve">Material</t>
          </r>
        </is>
      </c>
      <c r="B7175" s="16" t="inlineStr"/>
      <c r="C7175" s="17" t="inlineStr">
        <is>
          <r>
            <t xml:space="preserve">FONTE</t>
          </r>
        </is>
      </c>
      <c r="D7175" s="17" t="inlineStr">
        <is>
          <r>
            <t xml:space="preserve">UNID</t>
          </r>
        </is>
      </c>
      <c r="E7175" s="17" t="inlineStr">
        <is>
          <r>
            <t xml:space="preserve">COEFICIENTE</t>
          </r>
        </is>
      </c>
      <c r="F7175" s="17" t="inlineStr">
        <is>
          <r>
            <t xml:space="preserve">PREÇO UNITÁRIO</t>
          </r>
        </is>
      </c>
      <c r="G7175" s="17" t="inlineStr">
        <is>
          <r>
            <t xml:space="preserve">TOTAL</t>
          </r>
        </is>
      </c>
    </row>
    <row r="7176" customHeight="1" ht="29">
      <c r="A7176" s="18" t="inlineStr">
        <is>
          <r>
            <t xml:space="preserve">B.04.000.020503</t>
          </r>
        </is>
      </c>
      <c r="B7176" s="19" t="inlineStr">
        <is>
          <r>
            <t xml:space="preserve">Areia média lavada (a granel caçamba fechada)</t>
          </r>
        </is>
      </c>
      <c r="C7176" s="18" t="inlineStr">
        <is>
          <r>
            <t xml:space="preserve">SP Obras</t>
          </r>
        </is>
      </c>
      <c r="D7176" s="18" t="inlineStr">
        <is>
          <r>
            <t xml:space="preserve">M3</t>
          </r>
        </is>
      </c>
      <c r="E7176" s="20" t="n">
        <v>0.0052</v>
      </c>
      <c r="F7176" s="21" t="n">
        <v>170.0</v>
      </c>
      <c r="G7176" s="21" t="n">
        <f>ROUND(ROUND(E7176,4)*F7176,2)</f>
        <v>0.88</v>
      </c>
    </row>
    <row r="7177" customHeight="1" ht="29">
      <c r="A7177" s="18" t="inlineStr">
        <is>
          <r>
            <t xml:space="preserve">B.02.000.020508</t>
          </r>
        </is>
      </c>
      <c r="B7177" s="19" t="inlineStr">
        <is>
          <r>
            <t xml:space="preserve">Cimento CPII-E-32 (sacos de 50 kg)</t>
          </r>
        </is>
      </c>
      <c r="C7177" s="18" t="inlineStr">
        <is>
          <r>
            <t xml:space="preserve">SP Obras</t>
          </r>
        </is>
      </c>
      <c r="D7177" s="18" t="inlineStr">
        <is>
          <r>
            <t xml:space="preserve">KG</t>
          </r>
        </is>
      </c>
      <c r="E7177" s="20" t="n">
        <v>2.265</v>
      </c>
      <c r="F7177" s="21" t="n">
        <v>0.65</v>
      </c>
      <c r="G7177" s="21" t="n">
        <f>ROUND(ROUND(E7177,4)*F7177,2)</f>
        <v>1.47</v>
      </c>
    </row>
    <row r="7178" customHeight="1" ht="15">
      <c r="A7178" s="2" t="inlineStr"/>
      <c r="B7178" s="2" t="inlineStr"/>
      <c r="C7178" s="2" t="inlineStr"/>
      <c r="D7178" s="2" t="inlineStr"/>
      <c r="E7178" s="22" t="inlineStr">
        <is>
          <r>
            <t xml:space="preserve">TOTAL Material:</t>
          </r>
        </is>
      </c>
      <c r="F7178" s="22" t="inlineStr"/>
      <c r="G7178" s="23" t="n">
        <f>SUM(G7176:G7177)</f>
        <v>2.35</v>
      </c>
    </row>
    <row r="7179" customHeight="1" ht="15">
      <c r="A7179" s="16" t="inlineStr">
        <is>
          <r>
            <t xml:space="preserve">Mão de Obra</t>
          </r>
        </is>
      </c>
      <c r="B7179" s="16" t="inlineStr"/>
      <c r="C7179" s="17" t="inlineStr">
        <is>
          <r>
            <t xml:space="preserve">FONTE</t>
          </r>
        </is>
      </c>
      <c r="D7179" s="17" t="inlineStr">
        <is>
          <r>
            <t xml:space="preserve">UNID</t>
          </r>
        </is>
      </c>
      <c r="E7179" s="17" t="inlineStr">
        <is>
          <r>
            <t xml:space="preserve">COEFICIENTE</t>
          </r>
        </is>
      </c>
      <c r="F7179" s="17" t="inlineStr">
        <is>
          <r>
            <t xml:space="preserve">PREÇO UNITÁRIO</t>
          </r>
        </is>
      </c>
      <c r="G7179" s="17" t="inlineStr">
        <is>
          <r>
            <t xml:space="preserve">TOTAL</t>
          </r>
        </is>
      </c>
    </row>
    <row r="7180" customHeight="1" ht="29">
      <c r="A7180" s="18" t="inlineStr">
        <is>
          <r>
            <t xml:space="preserve">B.01.000.010139</t>
          </r>
        </is>
      </c>
      <c r="B7180" s="19" t="inlineStr">
        <is>
          <r>
            <t xml:space="preserve">Pedreiro</t>
          </r>
        </is>
      </c>
      <c r="C7180" s="18" t="inlineStr">
        <is>
          <r>
            <t xml:space="preserve">SP Obras</t>
          </r>
        </is>
      </c>
      <c r="D7180" s="18" t="inlineStr">
        <is>
          <r>
            <t xml:space="preserve">H</t>
          </r>
        </is>
      </c>
      <c r="E7180" s="20" t="n">
        <v>0.1</v>
      </c>
      <c r="F7180" s="21" t="n">
        <v>24.8727</v>
      </c>
      <c r="G7180" s="21" t="n">
        <f>ROUND(ROUND(E7180,4)*F7180,2)</f>
        <v>2.49</v>
      </c>
    </row>
    <row r="7181" customHeight="1" ht="29">
      <c r="A7181" s="18" t="inlineStr">
        <is>
          <r>
            <t xml:space="preserve">B.01.000.010146</t>
          </r>
        </is>
      </c>
      <c r="B7181" s="19" t="inlineStr">
        <is>
          <r>
            <t xml:space="preserve">Servente</t>
          </r>
        </is>
      </c>
      <c r="C7181" s="18" t="inlineStr">
        <is>
          <r>
            <t xml:space="preserve">SP Obras</t>
          </r>
        </is>
      </c>
      <c r="D7181" s="18" t="inlineStr">
        <is>
          <r>
            <t xml:space="preserve">H</t>
          </r>
        </is>
      </c>
      <c r="E7181" s="20" t="n">
        <v>0.1125</v>
      </c>
      <c r="F7181" s="21" t="n">
        <v>20.4363</v>
      </c>
      <c r="G7181" s="21" t="n">
        <f>ROUND(ROUND(E7181,4)*F7181,2)</f>
        <v>2.3</v>
      </c>
    </row>
    <row r="7182" customHeight="1" ht="15">
      <c r="A7182" s="2" t="inlineStr"/>
      <c r="B7182" s="2" t="inlineStr"/>
      <c r="C7182" s="2" t="inlineStr"/>
      <c r="D7182" s="2" t="inlineStr"/>
      <c r="E7182" s="22" t="inlineStr">
        <is>
          <r>
            <t xml:space="preserve">TOTAL Mão de Obra:</t>
          </r>
        </is>
      </c>
      <c r="F7182" s="22" t="inlineStr"/>
      <c r="G7182" s="23" t="n">
        <f>SUM(G7180:G7181)</f>
        <v>4.79</v>
      </c>
    </row>
    <row r="7183" customHeight="1" ht="15">
      <c r="A7183" s="2" t="inlineStr"/>
      <c r="B7183" s="2" t="inlineStr"/>
      <c r="C7183" s="2" t="inlineStr"/>
      <c r="D7183" s="2" t="inlineStr"/>
      <c r="E7183" s="24" t="inlineStr">
        <is>
          <r>
            <t xml:space="preserve">VALOR:</t>
          </r>
        </is>
      </c>
      <c r="F7183" s="24" t="inlineStr"/>
      <c r="G7183" s="25" t="n">
        <f>ROUND(SUM(G7174,G7178,G7182),2)</f>
        <v>7.21</v>
      </c>
    </row>
    <row r="7184" customHeight="1" ht="10">
      <c r="A7184" s="2" t="inlineStr"/>
      <c r="B7184" s="2" t="inlineStr"/>
      <c r="C7184" s="2" t="inlineStr"/>
      <c r="D7184" s="2" t="inlineStr"/>
      <c r="E7184" s="14" t="inlineStr"/>
      <c r="F7184" s="14" t="inlineStr"/>
      <c r="G7184" s="14" t="inlineStr"/>
    </row>
    <row r="7185" customHeight="1" ht="20">
      <c r="A7185" s="15" t="inlineStr">
        <is>
          <r>
            <t xml:space="preserve">7.2.7. ​17.02.140​ Emboço desempenado com espuma de poliéster​ (M2)</t>
          </r>
        </is>
      </c>
      <c r="B7185" s="15" t="inlineStr"/>
      <c r="C7185" s="15" t="inlineStr"/>
      <c r="D7185" s="15" t="inlineStr"/>
      <c r="E7185" s="15" t="inlineStr"/>
      <c r="F7185" s="15" t="inlineStr"/>
      <c r="G7185" s="15" t="inlineStr"/>
    </row>
    <row r="7186" customHeight="1" ht="15">
      <c r="A7186" s="16" t="inlineStr">
        <is>
          <r>
            <t xml:space="preserve">Equipamento</t>
          </r>
        </is>
      </c>
      <c r="B7186" s="16" t="inlineStr"/>
      <c r="C7186" s="17" t="inlineStr">
        <is>
          <r>
            <t xml:space="preserve">FONTE</t>
          </r>
        </is>
      </c>
      <c r="D7186" s="17" t="inlineStr">
        <is>
          <r>
            <t xml:space="preserve">UNID</t>
          </r>
        </is>
      </c>
      <c r="E7186" s="17" t="inlineStr">
        <is>
          <r>
            <t xml:space="preserve">COEFICIENTE</t>
          </r>
        </is>
      </c>
      <c r="F7186" s="17" t="inlineStr">
        <is>
          <r>
            <t xml:space="preserve">PREÇO UNITÁRIO</t>
          </r>
        </is>
      </c>
      <c r="G7186" s="17" t="inlineStr">
        <is>
          <r>
            <t xml:space="preserve">TOTAL</t>
          </r>
        </is>
      </c>
    </row>
    <row r="7187" customHeight="1" ht="29">
      <c r="A7187" s="18" t="inlineStr">
        <is>
          <r>
            <t xml:space="preserve">S.01.000.080125</t>
          </r>
        </is>
      </c>
      <c r="B7187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187" s="18" t="inlineStr">
        <is>
          <r>
            <t xml:space="preserve">SP Obras</t>
          </r>
        </is>
      </c>
      <c r="D7187" s="18" t="inlineStr">
        <is>
          <r>
            <t xml:space="preserve">H</t>
          </r>
        </is>
      </c>
      <c r="E7187" s="20" t="n">
        <v>0.0086</v>
      </c>
      <c r="F7187" s="21" t="n">
        <v>29.83</v>
      </c>
      <c r="G7187" s="21" t="n">
        <f>ROUND(ROUND(E7187,4)*F7187,2)</f>
        <v>0.26</v>
      </c>
    </row>
    <row r="7188" customHeight="1" ht="15">
      <c r="A7188" s="2" t="inlineStr"/>
      <c r="B7188" s="2" t="inlineStr"/>
      <c r="C7188" s="2" t="inlineStr"/>
      <c r="D7188" s="2" t="inlineStr"/>
      <c r="E7188" s="22" t="inlineStr">
        <is>
          <r>
            <t xml:space="preserve">TOTAL Equipamento:</t>
          </r>
        </is>
      </c>
      <c r="F7188" s="22" t="inlineStr"/>
      <c r="G7188" s="23" t="n">
        <f>SUM(G7187:G7187)</f>
        <v>0.26</v>
      </c>
    </row>
    <row r="7189" customHeight="1" ht="15">
      <c r="A7189" s="16" t="inlineStr">
        <is>
          <r>
            <t xml:space="preserve">Material</t>
          </r>
        </is>
      </c>
      <c r="B7189" s="16" t="inlineStr"/>
      <c r="C7189" s="17" t="inlineStr">
        <is>
          <r>
            <t xml:space="preserve">FONTE</t>
          </r>
        </is>
      </c>
      <c r="D7189" s="17" t="inlineStr">
        <is>
          <r>
            <t xml:space="preserve">UNID</t>
          </r>
        </is>
      </c>
      <c r="E7189" s="17" t="inlineStr">
        <is>
          <r>
            <t xml:space="preserve">COEFICIENTE</t>
          </r>
        </is>
      </c>
      <c r="F7189" s="17" t="inlineStr">
        <is>
          <r>
            <t xml:space="preserve">PREÇO UNITÁRIO</t>
          </r>
        </is>
      </c>
      <c r="G7189" s="17" t="inlineStr">
        <is>
          <r>
            <t xml:space="preserve">TOTAL</t>
          </r>
        </is>
      </c>
    </row>
    <row r="7190" customHeight="1" ht="29">
      <c r="A7190" s="18" t="inlineStr">
        <is>
          <r>
            <t xml:space="preserve">B.04.000.020503</t>
          </r>
        </is>
      </c>
      <c r="B7190" s="19" t="inlineStr">
        <is>
          <r>
            <t xml:space="preserve">Areia média lavada (a granel caçamba fechada)</t>
          </r>
        </is>
      </c>
      <c r="C7190" s="18" t="inlineStr">
        <is>
          <r>
            <t xml:space="preserve">SP Obras</t>
          </r>
        </is>
      </c>
      <c r="D7190" s="18" t="inlineStr">
        <is>
          <r>
            <t xml:space="preserve">M3</t>
          </r>
        </is>
      </c>
      <c r="E7190" s="20" t="n">
        <v>0.0255</v>
      </c>
      <c r="F7190" s="21" t="n">
        <v>170.0</v>
      </c>
      <c r="G7190" s="21" t="n">
        <f>ROUND(ROUND(E7190,4)*F7190,2)</f>
        <v>4.34</v>
      </c>
    </row>
    <row r="7191" customHeight="1" ht="29">
      <c r="A7191" s="18" t="inlineStr">
        <is>
          <r>
            <t xml:space="preserve">B.03.000.020505</t>
          </r>
        </is>
      </c>
      <c r="B7191" s="19" t="inlineStr">
        <is>
          <r>
            <t xml:space="preserve">Cal hidratada (saco de 20 kg)</t>
          </r>
        </is>
      </c>
      <c r="C7191" s="18" t="inlineStr">
        <is>
          <r>
            <t xml:space="preserve">SP Obras</t>
          </r>
        </is>
      </c>
      <c r="D7191" s="18" t="inlineStr">
        <is>
          <r>
            <t xml:space="preserve">KG</t>
          </r>
        </is>
      </c>
      <c r="E7191" s="20" t="n">
        <v>4.54</v>
      </c>
      <c r="F7191" s="21" t="n">
        <v>0.88</v>
      </c>
      <c r="G7191" s="21" t="n">
        <f>ROUND(ROUND(E7191,4)*F7191,2)</f>
        <v>4.0</v>
      </c>
    </row>
    <row r="7192" customHeight="1" ht="29">
      <c r="A7192" s="18" t="inlineStr">
        <is>
          <r>
            <t xml:space="preserve">B.02.000.020508</t>
          </r>
        </is>
      </c>
      <c r="B7192" s="19" t="inlineStr">
        <is>
          <r>
            <t xml:space="preserve">Cimento CPII-E-32 (sacos de 50 kg)</t>
          </r>
        </is>
      </c>
      <c r="C7192" s="18" t="inlineStr">
        <is>
          <r>
            <t xml:space="preserve">SP Obras</t>
          </r>
        </is>
      </c>
      <c r="D7192" s="18" t="inlineStr">
        <is>
          <r>
            <t xml:space="preserve">KG</t>
          </r>
        </is>
      </c>
      <c r="E7192" s="20" t="n">
        <v>2.28</v>
      </c>
      <c r="F7192" s="21" t="n">
        <v>0.65</v>
      </c>
      <c r="G7192" s="21" t="n">
        <f>ROUND(ROUND(E7192,4)*F7192,2)</f>
        <v>1.48</v>
      </c>
    </row>
    <row r="7193" customHeight="1" ht="15">
      <c r="A7193" s="2" t="inlineStr"/>
      <c r="B7193" s="2" t="inlineStr"/>
      <c r="C7193" s="2" t="inlineStr"/>
      <c r="D7193" s="2" t="inlineStr"/>
      <c r="E7193" s="22" t="inlineStr">
        <is>
          <r>
            <t xml:space="preserve">TOTAL Material:</t>
          </r>
        </is>
      </c>
      <c r="F7193" s="22" t="inlineStr"/>
      <c r="G7193" s="23" t="n">
        <f>SUM(G7190:G7192)</f>
        <v>9.82</v>
      </c>
    </row>
    <row r="7194" customHeight="1" ht="15">
      <c r="A7194" s="16" t="inlineStr">
        <is>
          <r>
            <t xml:space="preserve">Mão de Obra</t>
          </r>
        </is>
      </c>
      <c r="B7194" s="16" t="inlineStr"/>
      <c r="C7194" s="17" t="inlineStr">
        <is>
          <r>
            <t xml:space="preserve">FONTE</t>
          </r>
        </is>
      </c>
      <c r="D7194" s="17" t="inlineStr">
        <is>
          <r>
            <t xml:space="preserve">UNID</t>
          </r>
        </is>
      </c>
      <c r="E7194" s="17" t="inlineStr">
        <is>
          <r>
            <t xml:space="preserve">COEFICIENTE</t>
          </r>
        </is>
      </c>
      <c r="F7194" s="17" t="inlineStr">
        <is>
          <r>
            <t xml:space="preserve">PREÇO UNITÁRIO</t>
          </r>
        </is>
      </c>
      <c r="G7194" s="17" t="inlineStr">
        <is>
          <r>
            <t xml:space="preserve">TOTAL</t>
          </r>
        </is>
      </c>
    </row>
    <row r="7195" customHeight="1" ht="29">
      <c r="A7195" s="18" t="inlineStr">
        <is>
          <r>
            <t xml:space="preserve">B.01.000.010139</t>
          </r>
        </is>
      </c>
      <c r="B7195" s="19" t="inlineStr">
        <is>
          <r>
            <t xml:space="preserve">Pedreiro</t>
          </r>
        </is>
      </c>
      <c r="C7195" s="18" t="inlineStr">
        <is>
          <r>
            <t xml:space="preserve">SP Obras</t>
          </r>
        </is>
      </c>
      <c r="D7195" s="18" t="inlineStr">
        <is>
          <r>
            <t xml:space="preserve">H</t>
          </r>
        </is>
      </c>
      <c r="E7195" s="20" t="n">
        <v>0.4</v>
      </c>
      <c r="F7195" s="21" t="n">
        <v>24.8727</v>
      </c>
      <c r="G7195" s="21" t="n">
        <f>ROUND(ROUND(E7195,4)*F7195,2)</f>
        <v>9.95</v>
      </c>
    </row>
    <row r="7196" customHeight="1" ht="29">
      <c r="A7196" s="18" t="inlineStr">
        <is>
          <r>
            <t xml:space="preserve">B.01.000.010146</t>
          </r>
        </is>
      </c>
      <c r="B7196" s="19" t="inlineStr">
        <is>
          <r>
            <t xml:space="preserve">Servente</t>
          </r>
        </is>
      </c>
      <c r="C7196" s="18" t="inlineStr">
        <is>
          <r>
            <t xml:space="preserve">SP Obras</t>
          </r>
        </is>
      </c>
      <c r="D7196" s="18" t="inlineStr">
        <is>
          <r>
            <t xml:space="preserve">H</t>
          </r>
        </is>
      </c>
      <c r="E7196" s="20" t="n">
        <v>0.4</v>
      </c>
      <c r="F7196" s="21" t="n">
        <v>20.4363</v>
      </c>
      <c r="G7196" s="21" t="n">
        <f>ROUND(ROUND(E7196,4)*F7196,2)</f>
        <v>8.17</v>
      </c>
    </row>
    <row r="7197" customHeight="1" ht="15">
      <c r="A7197" s="2" t="inlineStr"/>
      <c r="B7197" s="2" t="inlineStr"/>
      <c r="C7197" s="2" t="inlineStr"/>
      <c r="D7197" s="2" t="inlineStr"/>
      <c r="E7197" s="22" t="inlineStr">
        <is>
          <r>
            <t xml:space="preserve">TOTAL Mão de Obra:</t>
          </r>
        </is>
      </c>
      <c r="F7197" s="22" t="inlineStr"/>
      <c r="G7197" s="23" t="n">
        <f>SUM(G7195:G7196)</f>
        <v>18.12</v>
      </c>
    </row>
    <row r="7198" customHeight="1" ht="15">
      <c r="A7198" s="2" t="inlineStr"/>
      <c r="B7198" s="2" t="inlineStr"/>
      <c r="C7198" s="2" t="inlineStr"/>
      <c r="D7198" s="2" t="inlineStr"/>
      <c r="E7198" s="24" t="inlineStr">
        <is>
          <r>
            <t xml:space="preserve">VALOR:</t>
          </r>
        </is>
      </c>
      <c r="F7198" s="24" t="inlineStr"/>
      <c r="G7198" s="25" t="n">
        <f>ROUND(SUM(G7188,G7193,G7197),2)</f>
        <v>28.21</v>
      </c>
    </row>
    <row r="7199" customHeight="1" ht="10">
      <c r="A7199" s="2" t="inlineStr"/>
      <c r="B7199" s="2" t="inlineStr"/>
      <c r="C7199" s="2" t="inlineStr"/>
      <c r="D7199" s="2" t="inlineStr"/>
      <c r="E7199" s="14" t="inlineStr"/>
      <c r="F7199" s="14" t="inlineStr"/>
      <c r="G7199" s="14" t="inlineStr"/>
    </row>
    <row r="7200" customHeight="1" ht="20">
      <c r="A7200" s="15" t="inlineStr">
        <is>
          <r>
            <t xml:space="preserve">7.3.1. ​02.09.030​ Limpeza manual do terreno, inclusive troncos até 5 cm de diâmetro, com caminhão à disposição dentro da obra, até o raio de 1 km​ (M2)</t>
          </r>
        </is>
      </c>
      <c r="B7200" s="15" t="inlineStr"/>
      <c r="C7200" s="15" t="inlineStr"/>
      <c r="D7200" s="15" t="inlineStr"/>
      <c r="E7200" s="15" t="inlineStr"/>
      <c r="F7200" s="15" t="inlineStr"/>
      <c r="G7200" s="15" t="inlineStr"/>
    </row>
    <row r="7201" customHeight="1" ht="15">
      <c r="A7201" s="16" t="inlineStr">
        <is>
          <r>
            <t xml:space="preserve">Equipamento</t>
          </r>
        </is>
      </c>
      <c r="B7201" s="16" t="inlineStr"/>
      <c r="C7201" s="17" t="inlineStr">
        <is>
          <r>
            <t xml:space="preserve">FONTE</t>
          </r>
        </is>
      </c>
      <c r="D7201" s="17" t="inlineStr">
        <is>
          <r>
            <t xml:space="preserve">UNID</t>
          </r>
        </is>
      </c>
      <c r="E7201" s="17" t="inlineStr">
        <is>
          <r>
            <t xml:space="preserve">COEFICIENTE</t>
          </r>
        </is>
      </c>
      <c r="F7201" s="17" t="inlineStr">
        <is>
          <r>
            <t xml:space="preserve">PREÇO UNITÁRIO</t>
          </r>
        </is>
      </c>
      <c r="G7201" s="17" t="inlineStr">
        <is>
          <r>
            <t xml:space="preserve">TOTAL</t>
          </r>
        </is>
      </c>
    </row>
    <row r="7202" customHeight="1" ht="29">
      <c r="A7202" s="18" t="inlineStr">
        <is>
          <r>
            <t xml:space="preserve">S.01.000.080311</t>
          </r>
        </is>
      </c>
      <c r="B7202" s="19" t="inlineStr">
        <is>
          <r>
            <t xml:space="preserve">Caminhão basculante diesel com capacidade de 5 m³ - COND. D</t>
          </r>
        </is>
      </c>
      <c r="C7202" s="18" t="inlineStr">
        <is>
          <r>
            <t xml:space="preserve">SP Obras</t>
          </r>
        </is>
      </c>
      <c r="D7202" s="18" t="inlineStr">
        <is>
          <r>
            <t xml:space="preserve">H</t>
          </r>
        </is>
      </c>
      <c r="E7202" s="20" t="n">
        <v>0.0078</v>
      </c>
      <c r="F7202" s="21" t="n">
        <v>211.33</v>
      </c>
      <c r="G7202" s="21" t="n">
        <f>ROUND(ROUND(E7202,4)*F7202,2)</f>
        <v>1.65</v>
      </c>
    </row>
    <row r="7203" customHeight="1" ht="29">
      <c r="A7203" s="18" t="inlineStr">
        <is>
          <r>
            <t xml:space="preserve">S.07.000.080230</t>
          </r>
        </is>
      </c>
      <c r="B7203" s="19" t="inlineStr">
        <is>
          <r>
            <t xml:space="preserve">Pá-carregadeira sobre pneus, potência 120 a 122HP (88,5 a 119 kW) capacidade da caçamba de 1,7 a 5,0m³, ref. CAT924G da CATERPILLAR ou equivalente</t>
          </r>
        </is>
      </c>
      <c r="C7203" s="18" t="inlineStr">
        <is>
          <r>
            <t xml:space="preserve">SP Obras</t>
          </r>
        </is>
      </c>
      <c r="D7203" s="18" t="inlineStr">
        <is>
          <r>
            <t xml:space="preserve">H</t>
          </r>
        </is>
      </c>
      <c r="E7203" s="20" t="n">
        <v>0.0033</v>
      </c>
      <c r="F7203" s="21" t="n">
        <v>306.6</v>
      </c>
      <c r="G7203" s="21" t="n">
        <f>ROUND(ROUND(E7203,4)*F7203,2)</f>
        <v>1.01</v>
      </c>
    </row>
    <row r="7204" customHeight="1" ht="15">
      <c r="A7204" s="2" t="inlineStr"/>
      <c r="B7204" s="2" t="inlineStr"/>
      <c r="C7204" s="2" t="inlineStr"/>
      <c r="D7204" s="2" t="inlineStr"/>
      <c r="E7204" s="22" t="inlineStr">
        <is>
          <r>
            <t xml:space="preserve">TOTAL Equipamento:</t>
          </r>
        </is>
      </c>
      <c r="F7204" s="22" t="inlineStr"/>
      <c r="G7204" s="23" t="n">
        <f>SUM(G7202:G7203)</f>
        <v>2.66</v>
      </c>
    </row>
    <row r="7205" customHeight="1" ht="15">
      <c r="A7205" s="16" t="inlineStr">
        <is>
          <r>
            <t xml:space="preserve">Mão de Obra</t>
          </r>
        </is>
      </c>
      <c r="B7205" s="16" t="inlineStr"/>
      <c r="C7205" s="17" t="inlineStr">
        <is>
          <r>
            <t xml:space="preserve">FONTE</t>
          </r>
        </is>
      </c>
      <c r="D7205" s="17" t="inlineStr">
        <is>
          <r>
            <t xml:space="preserve">UNID</t>
          </r>
        </is>
      </c>
      <c r="E7205" s="17" t="inlineStr">
        <is>
          <r>
            <t xml:space="preserve">COEFICIENTE</t>
          </r>
        </is>
      </c>
      <c r="F7205" s="17" t="inlineStr">
        <is>
          <r>
            <t xml:space="preserve">PREÇO UNITÁRIO</t>
          </r>
        </is>
      </c>
      <c r="G7205" s="17" t="inlineStr">
        <is>
          <r>
            <t xml:space="preserve">TOTAL</t>
          </r>
        </is>
      </c>
    </row>
    <row r="7206" customHeight="1" ht="29">
      <c r="A7206" s="18" t="inlineStr">
        <is>
          <r>
            <t xml:space="preserve">B.01.000.010146</t>
          </r>
        </is>
      </c>
      <c r="B7206" s="19" t="inlineStr">
        <is>
          <r>
            <t xml:space="preserve">Servente</t>
          </r>
        </is>
      </c>
      <c r="C7206" s="18" t="inlineStr">
        <is>
          <r>
            <t xml:space="preserve">SP Obras</t>
          </r>
        </is>
      </c>
      <c r="D7206" s="18" t="inlineStr">
        <is>
          <r>
            <t xml:space="preserve">H</t>
          </r>
        </is>
      </c>
      <c r="E7206" s="20" t="n">
        <v>0.25</v>
      </c>
      <c r="F7206" s="21" t="n">
        <v>20.4363</v>
      </c>
      <c r="G7206" s="21" t="n">
        <f>ROUND(ROUND(E7206,4)*F7206,2)</f>
        <v>5.11</v>
      </c>
    </row>
    <row r="7207" customHeight="1" ht="15">
      <c r="A7207" s="2" t="inlineStr"/>
      <c r="B7207" s="2" t="inlineStr"/>
      <c r="C7207" s="2" t="inlineStr"/>
      <c r="D7207" s="2" t="inlineStr"/>
      <c r="E7207" s="22" t="inlineStr">
        <is>
          <r>
            <t xml:space="preserve">TOTAL Mão de Obra:</t>
          </r>
        </is>
      </c>
      <c r="F7207" s="22" t="inlineStr"/>
      <c r="G7207" s="23" t="n">
        <f>SUM(G7206:G7206)</f>
        <v>5.11</v>
      </c>
    </row>
    <row r="7208" customHeight="1" ht="15">
      <c r="A7208" s="2" t="inlineStr"/>
      <c r="B7208" s="2" t="inlineStr"/>
      <c r="C7208" s="2" t="inlineStr"/>
      <c r="D7208" s="2" t="inlineStr"/>
      <c r="E7208" s="24" t="inlineStr">
        <is>
          <r>
            <t xml:space="preserve">VALOR:</t>
          </r>
        </is>
      </c>
      <c r="F7208" s="24" t="inlineStr"/>
      <c r="G7208" s="25" t="n">
        <f>ROUND(SUM(G7204,G7207),2)</f>
        <v>7.77</v>
      </c>
    </row>
    <row r="7209" customHeight="1" ht="10">
      <c r="A7209" s="2" t="inlineStr"/>
      <c r="B7209" s="2" t="inlineStr"/>
      <c r="C7209" s="2" t="inlineStr"/>
      <c r="D7209" s="2" t="inlineStr"/>
      <c r="E7209" s="14" t="inlineStr"/>
      <c r="F7209" s="14" t="inlineStr"/>
      <c r="G7209" s="14" t="inlineStr"/>
    </row>
    <row r="7210" customHeight="1" ht="20">
      <c r="A7210" s="15" t="inlineStr">
        <is>
          <r>
            <t xml:space="preserve">7.3.2. ​05.10.010​ Carregamento mecanizado de solo de 1ª e 2ª categoria​ (M3)</t>
          </r>
        </is>
      </c>
      <c r="B7210" s="15" t="inlineStr"/>
      <c r="C7210" s="15" t="inlineStr"/>
      <c r="D7210" s="15" t="inlineStr"/>
      <c r="E7210" s="15" t="inlineStr"/>
      <c r="F7210" s="15" t="inlineStr"/>
      <c r="G7210" s="15" t="inlineStr"/>
    </row>
    <row r="7211" customHeight="1" ht="15">
      <c r="A7211" s="16" t="inlineStr">
        <is>
          <r>
            <t xml:space="preserve">Equipamento</t>
          </r>
        </is>
      </c>
      <c r="B7211" s="16" t="inlineStr"/>
      <c r="C7211" s="17" t="inlineStr">
        <is>
          <r>
            <t xml:space="preserve">FONTE</t>
          </r>
        </is>
      </c>
      <c r="D7211" s="17" t="inlineStr">
        <is>
          <r>
            <t xml:space="preserve">UNID</t>
          </r>
        </is>
      </c>
      <c r="E7211" s="17" t="inlineStr">
        <is>
          <r>
            <t xml:space="preserve">COEFICIENTE</t>
          </r>
        </is>
      </c>
      <c r="F7211" s="17" t="inlineStr">
        <is>
          <r>
            <t xml:space="preserve">PREÇO UNITÁRIO</t>
          </r>
        </is>
      </c>
      <c r="G7211" s="17" t="inlineStr">
        <is>
          <r>
            <t xml:space="preserve">TOTAL</t>
          </r>
        </is>
      </c>
    </row>
    <row r="7212" customHeight="1" ht="29">
      <c r="A7212" s="18" t="inlineStr">
        <is>
          <r>
            <t xml:space="preserve">S.07.000.080230</t>
          </r>
        </is>
      </c>
      <c r="B7212" s="19" t="inlineStr">
        <is>
          <r>
            <t xml:space="preserve">Pá-carregadeira sobre pneus, potência 120 a 122HP (88,5 a 119 kW) capacidade da caçamba de 1,7 a 5,0m³, ref. CAT924G da CATERPILLAR ou equivalente</t>
          </r>
        </is>
      </c>
      <c r="C7212" s="18" t="inlineStr">
        <is>
          <r>
            <t xml:space="preserve">SP Obras</t>
          </r>
        </is>
      </c>
      <c r="D7212" s="18" t="inlineStr">
        <is>
          <r>
            <t xml:space="preserve">H</t>
          </r>
        </is>
      </c>
      <c r="E7212" s="20" t="n">
        <v>0.018</v>
      </c>
      <c r="F7212" s="21" t="n">
        <v>306.6</v>
      </c>
      <c r="G7212" s="21" t="n">
        <f>ROUND(ROUND(E7212,4)*F7212,2)</f>
        <v>5.52</v>
      </c>
    </row>
    <row r="7213" customHeight="1" ht="15">
      <c r="A7213" s="2" t="inlineStr"/>
      <c r="B7213" s="2" t="inlineStr"/>
      <c r="C7213" s="2" t="inlineStr"/>
      <c r="D7213" s="2" t="inlineStr"/>
      <c r="E7213" s="22" t="inlineStr">
        <is>
          <r>
            <t xml:space="preserve">TOTAL Equipamento:</t>
          </r>
        </is>
      </c>
      <c r="F7213" s="22" t="inlineStr"/>
      <c r="G7213" s="23" t="n">
        <f>SUM(G7212:G7212)</f>
        <v>5.52</v>
      </c>
    </row>
    <row r="7214" customHeight="1" ht="15">
      <c r="A7214" s="2" t="inlineStr"/>
      <c r="B7214" s="2" t="inlineStr"/>
      <c r="C7214" s="2" t="inlineStr"/>
      <c r="D7214" s="2" t="inlineStr"/>
      <c r="E7214" s="24" t="inlineStr">
        <is>
          <r>
            <t xml:space="preserve">VALOR:</t>
          </r>
        </is>
      </c>
      <c r="F7214" s="24" t="inlineStr"/>
      <c r="G7214" s="25" t="n">
        <f>ROUND(SUM(G7213),2)</f>
        <v>5.52</v>
      </c>
    </row>
    <row r="7215" customHeight="1" ht="10">
      <c r="A7215" s="2" t="inlineStr"/>
      <c r="B7215" s="2" t="inlineStr"/>
      <c r="C7215" s="2" t="inlineStr"/>
      <c r="D7215" s="2" t="inlineStr"/>
      <c r="E7215" s="14" t="inlineStr"/>
      <c r="F7215" s="14" t="inlineStr"/>
      <c r="G7215" s="14" t="inlineStr"/>
    </row>
    <row r="7216" customHeight="1" ht="20">
      <c r="A7216" s="15" t="inlineStr">
        <is>
          <r>
            <t xml:space="preserve">7.3.3. ​05.10.025​ Transporte de solo de 1ª e 2ª categoria por caminhão para distâncias superiores ao 15° km até o 20° km​ (M3)</t>
          </r>
        </is>
      </c>
      <c r="B7216" s="15" t="inlineStr"/>
      <c r="C7216" s="15" t="inlineStr"/>
      <c r="D7216" s="15" t="inlineStr"/>
      <c r="E7216" s="15" t="inlineStr"/>
      <c r="F7216" s="15" t="inlineStr"/>
      <c r="G7216" s="15" t="inlineStr"/>
    </row>
    <row r="7217" customHeight="1" ht="15">
      <c r="A7217" s="16" t="inlineStr">
        <is>
          <r>
            <t xml:space="preserve">Equipamento</t>
          </r>
        </is>
      </c>
      <c r="B7217" s="16" t="inlineStr"/>
      <c r="C7217" s="17" t="inlineStr">
        <is>
          <r>
            <t xml:space="preserve">FONTE</t>
          </r>
        </is>
      </c>
      <c r="D7217" s="17" t="inlineStr">
        <is>
          <r>
            <t xml:space="preserve">UNID</t>
          </r>
        </is>
      </c>
      <c r="E7217" s="17" t="inlineStr">
        <is>
          <r>
            <t xml:space="preserve">COEFICIENTE</t>
          </r>
        </is>
      </c>
      <c r="F7217" s="17" t="inlineStr">
        <is>
          <r>
            <t xml:space="preserve">PREÇO UNITÁRIO</t>
          </r>
        </is>
      </c>
      <c r="G7217" s="17" t="inlineStr">
        <is>
          <r>
            <t xml:space="preserve">TOTAL</t>
          </r>
        </is>
      </c>
    </row>
    <row r="7218" customHeight="1" ht="29">
      <c r="A7218" s="18" t="inlineStr">
        <is>
          <r>
            <t xml:space="preserve">S.01.000.080311</t>
          </r>
        </is>
      </c>
      <c r="B7218" s="19" t="inlineStr">
        <is>
          <r>
            <t xml:space="preserve">Caminhão basculante diesel com capacidade de 5 m³ - COND. D</t>
          </r>
        </is>
      </c>
      <c r="C7218" s="18" t="inlineStr">
        <is>
          <r>
            <t xml:space="preserve">SP Obras</t>
          </r>
        </is>
      </c>
      <c r="D7218" s="18" t="inlineStr">
        <is>
          <r>
            <t xml:space="preserve">H</t>
          </r>
        </is>
      </c>
      <c r="E7218" s="20" t="n">
        <v>0.1822</v>
      </c>
      <c r="F7218" s="21" t="n">
        <v>211.33</v>
      </c>
      <c r="G7218" s="21" t="n">
        <f>ROUND(ROUND(E7218,4)*F7218,2)</f>
        <v>38.5</v>
      </c>
    </row>
    <row r="7219" customHeight="1" ht="15">
      <c r="A7219" s="2" t="inlineStr"/>
      <c r="B7219" s="2" t="inlineStr"/>
      <c r="C7219" s="2" t="inlineStr"/>
      <c r="D7219" s="2" t="inlineStr"/>
      <c r="E7219" s="22" t="inlineStr">
        <is>
          <r>
            <t xml:space="preserve">TOTAL Equipamento:</t>
          </r>
        </is>
      </c>
      <c r="F7219" s="22" t="inlineStr"/>
      <c r="G7219" s="23" t="n">
        <f>SUM(G7218:G7218)</f>
        <v>38.5</v>
      </c>
    </row>
    <row r="7220" customHeight="1" ht="15">
      <c r="A7220" s="2" t="inlineStr"/>
      <c r="B7220" s="2" t="inlineStr"/>
      <c r="C7220" s="2" t="inlineStr"/>
      <c r="D7220" s="2" t="inlineStr"/>
      <c r="E7220" s="24" t="inlineStr">
        <is>
          <r>
            <t xml:space="preserve">VALOR:</t>
          </r>
        </is>
      </c>
      <c r="F7220" s="24" t="inlineStr"/>
      <c r="G7220" s="25" t="n">
        <f>ROUND(SUM(G7219),2)</f>
        <v>38.5</v>
      </c>
    </row>
    <row r="7221" customHeight="1" ht="10">
      <c r="A7221" s="2" t="inlineStr"/>
      <c r="B7221" s="2" t="inlineStr"/>
      <c r="C7221" s="2" t="inlineStr"/>
      <c r="D7221" s="2" t="inlineStr"/>
      <c r="E7221" s="14" t="inlineStr"/>
      <c r="F7221" s="14" t="inlineStr"/>
      <c r="G7221" s="14" t="inlineStr"/>
    </row>
    <row r="7222" customHeight="1" ht="20">
      <c r="A7222" s="15" t="inlineStr">
        <is>
          <r>
            <t xml:space="preserve">7.3.4. ​07.12.010​ Compactação de aterro mecanizado mínimo de 95% PN, sem fornecimento de solo em áreas fechadas​ (M3)</t>
          </r>
        </is>
      </c>
      <c r="B7222" s="15" t="inlineStr"/>
      <c r="C7222" s="15" t="inlineStr"/>
      <c r="D7222" s="15" t="inlineStr"/>
      <c r="E7222" s="15" t="inlineStr"/>
      <c r="F7222" s="15" t="inlineStr"/>
      <c r="G7222" s="15" t="inlineStr"/>
    </row>
    <row r="7223" customHeight="1" ht="15">
      <c r="A7223" s="16" t="inlineStr">
        <is>
          <r>
            <t xml:space="preserve">Equipamento</t>
          </r>
        </is>
      </c>
      <c r="B7223" s="16" t="inlineStr"/>
      <c r="C7223" s="17" t="inlineStr">
        <is>
          <r>
            <t xml:space="preserve">FONTE</t>
          </r>
        </is>
      </c>
      <c r="D7223" s="17" t="inlineStr">
        <is>
          <r>
            <t xml:space="preserve">UNID</t>
          </r>
        </is>
      </c>
      <c r="E7223" s="17" t="inlineStr">
        <is>
          <r>
            <t xml:space="preserve">COEFICIENTE</t>
          </r>
        </is>
      </c>
      <c r="F7223" s="17" t="inlineStr">
        <is>
          <r>
            <t xml:space="preserve">PREÇO UNITÁRIO</t>
          </r>
        </is>
      </c>
      <c r="G7223" s="17" t="inlineStr">
        <is>
          <r>
            <t xml:space="preserve">TOTAL</t>
          </r>
        </is>
      </c>
    </row>
    <row r="7224" customHeight="1" ht="29">
      <c r="A7224" s="18" t="inlineStr">
        <is>
          <r>
            <t xml:space="preserve">S.01.000.080102</t>
          </r>
        </is>
      </c>
      <c r="B7224" s="19" t="inlineStr">
        <is>
          <r>
            <t xml:space="preserve">Caminhão com irrigadeira e autobomba, capacidade mínima de 6.000 litros - COND.D</t>
          </r>
        </is>
      </c>
      <c r="C7224" s="18" t="inlineStr">
        <is>
          <r>
            <t xml:space="preserve">SP Obras</t>
          </r>
        </is>
      </c>
      <c r="D7224" s="18" t="inlineStr">
        <is>
          <r>
            <t xml:space="preserve">H</t>
          </r>
        </is>
      </c>
      <c r="E7224" s="20" t="n">
        <v>0.0211</v>
      </c>
      <c r="F7224" s="21" t="n">
        <v>219.71</v>
      </c>
      <c r="G7224" s="21" t="n">
        <f>ROUND(ROUND(E7224,4)*F7224,2)</f>
        <v>4.64</v>
      </c>
    </row>
    <row r="7225" customHeight="1" ht="29">
      <c r="A7225" s="18" t="inlineStr">
        <is>
          <r>
            <t xml:space="preserve">S.01.000.080332</t>
          </r>
        </is>
      </c>
      <c r="B7225" s="19" t="inlineStr">
        <is>
          <r>
            <t xml:space="preserve">Motoniveladora com escarificador potência 140HP (104kW), ref. CAT 120H da CATERPILLAR ou equivalente</t>
          </r>
        </is>
      </c>
      <c r="C7225" s="18" t="inlineStr">
        <is>
          <r>
            <t xml:space="preserve">SP Obras</t>
          </r>
        </is>
      </c>
      <c r="D7225" s="18" t="inlineStr">
        <is>
          <r>
            <t xml:space="preserve">H</t>
          </r>
        </is>
      </c>
      <c r="E7225" s="20" t="n">
        <v>0.0053</v>
      </c>
      <c r="F7225" s="21" t="n">
        <v>302.1</v>
      </c>
      <c r="G7225" s="21" t="n">
        <f>ROUND(ROUND(E7225,4)*F7225,2)</f>
        <v>1.6</v>
      </c>
    </row>
    <row r="7226" customHeight="1" ht="29">
      <c r="A7226" s="18" t="inlineStr">
        <is>
          <r>
            <t xml:space="preserve">S.01.000.080337</t>
          </r>
        </is>
      </c>
      <c r="B7226" s="19" t="inlineStr">
        <is>
          <r>
            <t xml:space="preserve">Rolo compactador autopropelido, vibratório em aço, cilindros lisos em tandem, potência 80 HP (59 kW); ref. CC21 Dynapac 6 toneladas ou equivalente</t>
          </r>
        </is>
      </c>
      <c r="C7226" s="18" t="inlineStr">
        <is>
          <r>
            <t xml:space="preserve">SP Obras</t>
          </r>
        </is>
      </c>
      <c r="D7226" s="18" t="inlineStr">
        <is>
          <r>
            <t xml:space="preserve">H</t>
          </r>
        </is>
      </c>
      <c r="E7226" s="20" t="n">
        <v>0.0211</v>
      </c>
      <c r="F7226" s="21" t="n">
        <v>191.24</v>
      </c>
      <c r="G7226" s="21" t="n">
        <f>ROUND(ROUND(E7226,4)*F7226,2)</f>
        <v>4.04</v>
      </c>
    </row>
    <row r="7227" customHeight="1" ht="29">
      <c r="A7227" s="18" t="inlineStr">
        <is>
          <r>
            <t xml:space="preserve">S.01.000.080330</t>
          </r>
        </is>
      </c>
      <c r="B7227" s="19" t="inlineStr">
        <is>
          <r>
            <t xml:space="preserve">Rolo compactador vibratório com pé de carneiro em aço, potência 121 a 127HP (90 a 93 kW), ref. CA25PD DYNAPAC ou equivalente</t>
          </r>
        </is>
      </c>
      <c r="C7227" s="18" t="inlineStr">
        <is>
          <r>
            <t xml:space="preserve">SP Obras</t>
          </r>
        </is>
      </c>
      <c r="D7227" s="18" t="inlineStr">
        <is>
          <r>
            <t xml:space="preserve">H</t>
          </r>
        </is>
      </c>
      <c r="E7227" s="20" t="n">
        <v>0.0092</v>
      </c>
      <c r="F7227" s="21" t="n">
        <v>380.76</v>
      </c>
      <c r="G7227" s="21" t="n">
        <f>ROUND(ROUND(E7227,4)*F7227,2)</f>
        <v>3.5</v>
      </c>
    </row>
    <row r="7228" customHeight="1" ht="29">
      <c r="A7228" s="18" t="inlineStr">
        <is>
          <r>
            <t xml:space="preserve">S.01.000.080344</t>
          </r>
        </is>
      </c>
      <c r="B7228" s="19" t="inlineStr">
        <is>
          <r>
            <t xml:space="preserve">Trator sobre esteiras potência 76 a 88HP (56 a 64,9kW), ref. D4 da Komatsu ou equivalente</t>
          </r>
        </is>
      </c>
      <c r="C7228" s="18" t="inlineStr">
        <is>
          <r>
            <t xml:space="preserve">SP Obras</t>
          </r>
        </is>
      </c>
      <c r="D7228" s="18" t="inlineStr">
        <is>
          <r>
            <t xml:space="preserve">H</t>
          </r>
        </is>
      </c>
      <c r="E7228" s="20" t="n">
        <v>0.01</v>
      </c>
      <c r="F7228" s="21" t="n">
        <v>289.16</v>
      </c>
      <c r="G7228" s="21" t="n">
        <f>ROUND(ROUND(E7228,4)*F7228,2)</f>
        <v>2.89</v>
      </c>
    </row>
    <row r="7229" customHeight="1" ht="15">
      <c r="A7229" s="2" t="inlineStr"/>
      <c r="B7229" s="2" t="inlineStr"/>
      <c r="C7229" s="2" t="inlineStr"/>
      <c r="D7229" s="2" t="inlineStr"/>
      <c r="E7229" s="22" t="inlineStr">
        <is>
          <r>
            <t xml:space="preserve">TOTAL Equipamento:</t>
          </r>
        </is>
      </c>
      <c r="F7229" s="22" t="inlineStr"/>
      <c r="G7229" s="23" t="n">
        <f>SUM(G7224:G7228)</f>
        <v>16.67</v>
      </c>
    </row>
    <row r="7230" customHeight="1" ht="15">
      <c r="A7230" s="16" t="inlineStr">
        <is>
          <r>
            <t xml:space="preserve">Mão de Obra</t>
          </r>
        </is>
      </c>
      <c r="B7230" s="16" t="inlineStr"/>
      <c r="C7230" s="17" t="inlineStr">
        <is>
          <r>
            <t xml:space="preserve">FONTE</t>
          </r>
        </is>
      </c>
      <c r="D7230" s="17" t="inlineStr">
        <is>
          <r>
            <t xml:space="preserve">UNID</t>
          </r>
        </is>
      </c>
      <c r="E7230" s="17" t="inlineStr">
        <is>
          <r>
            <t xml:space="preserve">COEFICIENTE</t>
          </r>
        </is>
      </c>
      <c r="F7230" s="17" t="inlineStr">
        <is>
          <r>
            <t xml:space="preserve">PREÇO UNITÁRIO</t>
          </r>
        </is>
      </c>
      <c r="G7230" s="17" t="inlineStr">
        <is>
          <r>
            <t xml:space="preserve">TOTAL</t>
          </r>
        </is>
      </c>
    </row>
    <row r="7231" customHeight="1" ht="29">
      <c r="A7231" s="18" t="inlineStr">
        <is>
          <r>
            <t xml:space="preserve">B.01.000.010146</t>
          </r>
        </is>
      </c>
      <c r="B7231" s="19" t="inlineStr">
        <is>
          <r>
            <t xml:space="preserve">Servente</t>
          </r>
        </is>
      </c>
      <c r="C7231" s="18" t="inlineStr">
        <is>
          <r>
            <t xml:space="preserve">SP Obras</t>
          </r>
        </is>
      </c>
      <c r="D7231" s="18" t="inlineStr">
        <is>
          <r>
            <t xml:space="preserve">H</t>
          </r>
        </is>
      </c>
      <c r="E7231" s="20" t="n">
        <v>0.0211</v>
      </c>
      <c r="F7231" s="21" t="n">
        <v>20.4363</v>
      </c>
      <c r="G7231" s="21" t="n">
        <f>ROUND(ROUND(E7231,4)*F7231,2)</f>
        <v>0.43</v>
      </c>
    </row>
    <row r="7232" customHeight="1" ht="15">
      <c r="A7232" s="2" t="inlineStr"/>
      <c r="B7232" s="2" t="inlineStr"/>
      <c r="C7232" s="2" t="inlineStr"/>
      <c r="D7232" s="2" t="inlineStr"/>
      <c r="E7232" s="22" t="inlineStr">
        <is>
          <r>
            <t xml:space="preserve">TOTAL Mão de Obra:</t>
          </r>
        </is>
      </c>
      <c r="F7232" s="22" t="inlineStr"/>
      <c r="G7232" s="23" t="n">
        <f>SUM(G7231:G7231)</f>
        <v>0.43</v>
      </c>
    </row>
    <row r="7233" customHeight="1" ht="15">
      <c r="A7233" s="2" t="inlineStr"/>
      <c r="B7233" s="2" t="inlineStr"/>
      <c r="C7233" s="2" t="inlineStr"/>
      <c r="D7233" s="2" t="inlineStr"/>
      <c r="E7233" s="24" t="inlineStr">
        <is>
          <r>
            <t xml:space="preserve">VALOR:</t>
          </r>
        </is>
      </c>
      <c r="F7233" s="24" t="inlineStr"/>
      <c r="G7233" s="25" t="n">
        <f>ROUND(SUM(G7229,G7232),2)</f>
        <v>17.1</v>
      </c>
    </row>
    <row r="7234" customHeight="1" ht="10">
      <c r="A7234" s="2" t="inlineStr"/>
      <c r="B7234" s="2" t="inlineStr"/>
      <c r="C7234" s="2" t="inlineStr"/>
      <c r="D7234" s="2" t="inlineStr"/>
      <c r="E7234" s="14" t="inlineStr"/>
      <c r="F7234" s="14" t="inlineStr"/>
      <c r="G7234" s="14" t="inlineStr"/>
    </row>
    <row r="7235" customHeight="1" ht="20">
      <c r="A7235" s="15" t="inlineStr">
        <is>
          <r>
            <t xml:space="preserve">7.3.5. ​10.02.020​ Armadura em tela soldada de aço​ (KG)</t>
          </r>
        </is>
      </c>
      <c r="B7235" s="15" t="inlineStr"/>
      <c r="C7235" s="15" t="inlineStr"/>
      <c r="D7235" s="15" t="inlineStr"/>
      <c r="E7235" s="15" t="inlineStr"/>
      <c r="F7235" s="15" t="inlineStr"/>
      <c r="G7235" s="15" t="inlineStr"/>
    </row>
    <row r="7236" customHeight="1" ht="15">
      <c r="A7236" s="16" t="inlineStr">
        <is>
          <r>
            <t xml:space="preserve">Material</t>
          </r>
        </is>
      </c>
      <c r="B7236" s="16" t="inlineStr"/>
      <c r="C7236" s="17" t="inlineStr">
        <is>
          <r>
            <t xml:space="preserve">FONTE</t>
          </r>
        </is>
      </c>
      <c r="D7236" s="17" t="inlineStr">
        <is>
          <r>
            <t xml:space="preserve">UNID</t>
          </r>
        </is>
      </c>
      <c r="E7236" s="17" t="inlineStr">
        <is>
          <r>
            <t xml:space="preserve">COEFICIENTE</t>
          </r>
        </is>
      </c>
      <c r="F7236" s="17" t="inlineStr">
        <is>
          <r>
            <t xml:space="preserve">PREÇO UNITÁRIO</t>
          </r>
        </is>
      </c>
      <c r="G7236" s="17" t="inlineStr">
        <is>
          <r>
            <t xml:space="preserve">TOTAL</t>
          </r>
        </is>
      </c>
    </row>
    <row r="7237" customHeight="1" ht="29">
      <c r="A7237" s="18" t="inlineStr">
        <is>
          <r>
            <t xml:space="preserve">E.02.000.027010</t>
          </r>
        </is>
      </c>
      <c r="B7237" s="19" t="inlineStr">
        <is>
          <r>
            <t xml:space="preserve">Arame recozido nº 18 BWG</t>
          </r>
        </is>
      </c>
      <c r="C7237" s="18" t="inlineStr">
        <is>
          <r>
            <t xml:space="preserve">SP Obras</t>
          </r>
        </is>
      </c>
      <c r="D7237" s="18" t="inlineStr">
        <is>
          <r>
            <t xml:space="preserve">KG</t>
          </r>
        </is>
      </c>
      <c r="E7237" s="20" t="n">
        <v>0.0065</v>
      </c>
      <c r="F7237" s="21" t="n">
        <v>12.68</v>
      </c>
      <c r="G7237" s="21" t="n">
        <f>ROUND(ROUND(E7237,4)*F7237,2)</f>
        <v>0.08</v>
      </c>
    </row>
    <row r="7238" customHeight="1" ht="29">
      <c r="A7238" s="18" t="inlineStr">
        <is>
          <r>
            <t xml:space="preserve">B.06.000.021560</t>
          </r>
        </is>
      </c>
      <c r="B7238" s="19" t="inlineStr">
        <is>
          <r>
            <t xml:space="preserve">Tela soldada, diversas bitolas</t>
          </r>
        </is>
      </c>
      <c r="C7238" s="18" t="inlineStr">
        <is>
          <r>
            <t xml:space="preserve">SP Obras</t>
          </r>
        </is>
      </c>
      <c r="D7238" s="18" t="inlineStr">
        <is>
          <r>
            <t xml:space="preserve">KG</t>
          </r>
        </is>
      </c>
      <c r="E7238" s="20" t="n">
        <v>1.1</v>
      </c>
      <c r="F7238" s="21" t="n">
        <v>7.55</v>
      </c>
      <c r="G7238" s="21" t="n">
        <f>ROUND(ROUND(E7238,4)*F7238,2)</f>
        <v>8.31</v>
      </c>
    </row>
    <row r="7239" customHeight="1" ht="15">
      <c r="A7239" s="2" t="inlineStr"/>
      <c r="B7239" s="2" t="inlineStr"/>
      <c r="C7239" s="2" t="inlineStr"/>
      <c r="D7239" s="2" t="inlineStr"/>
      <c r="E7239" s="22" t="inlineStr">
        <is>
          <r>
            <t xml:space="preserve">TOTAL Material:</t>
          </r>
        </is>
      </c>
      <c r="F7239" s="22" t="inlineStr"/>
      <c r="G7239" s="23" t="n">
        <f>SUM(G7237:G7238)</f>
        <v>8.39</v>
      </c>
    </row>
    <row r="7240" customHeight="1" ht="15">
      <c r="A7240" s="16" t="inlineStr">
        <is>
          <r>
            <t xml:space="preserve">Mão de Obra</t>
          </r>
        </is>
      </c>
      <c r="B7240" s="16" t="inlineStr"/>
      <c r="C7240" s="17" t="inlineStr">
        <is>
          <r>
            <t xml:space="preserve">FONTE</t>
          </r>
        </is>
      </c>
      <c r="D7240" s="17" t="inlineStr">
        <is>
          <r>
            <t xml:space="preserve">UNID</t>
          </r>
        </is>
      </c>
      <c r="E7240" s="17" t="inlineStr">
        <is>
          <r>
            <t xml:space="preserve">COEFICIENTE</t>
          </r>
        </is>
      </c>
      <c r="F7240" s="17" t="inlineStr">
        <is>
          <r>
            <t xml:space="preserve">PREÇO UNITÁRIO</t>
          </r>
        </is>
      </c>
      <c r="G7240" s="17" t="inlineStr">
        <is>
          <r>
            <t xml:space="preserve">TOTAL</t>
          </r>
        </is>
      </c>
    </row>
    <row r="7241" customHeight="1" ht="29">
      <c r="A7241" s="18" t="inlineStr">
        <is>
          <r>
            <t xml:space="preserve">B.01.000.010122</t>
          </r>
        </is>
      </c>
      <c r="B7241" s="19" t="inlineStr">
        <is>
          <r>
            <t xml:space="preserve">Ajudante de ferreiro</t>
          </r>
        </is>
      </c>
      <c r="C7241" s="18" t="inlineStr">
        <is>
          <r>
            <t xml:space="preserve">SP Obras</t>
          </r>
        </is>
      </c>
      <c r="D7241" s="18" t="inlineStr">
        <is>
          <r>
            <t xml:space="preserve">H</t>
          </r>
        </is>
      </c>
      <c r="E7241" s="20" t="n">
        <v>0.04</v>
      </c>
      <c r="F7241" s="21" t="n">
        <v>20.4363</v>
      </c>
      <c r="G7241" s="21" t="n">
        <f>ROUND(ROUND(E7241,4)*F7241,2)</f>
        <v>0.82</v>
      </c>
    </row>
    <row r="7242" customHeight="1" ht="29">
      <c r="A7242" s="18" t="inlineStr">
        <is>
          <r>
            <t xml:space="preserve">B.01.000.010121</t>
          </r>
        </is>
      </c>
      <c r="B7242" s="19" t="inlineStr">
        <is>
          <r>
            <t xml:space="preserve">Ferreiro/armador</t>
          </r>
        </is>
      </c>
      <c r="C7242" s="18" t="inlineStr">
        <is>
          <r>
            <t xml:space="preserve">SP Obras</t>
          </r>
        </is>
      </c>
      <c r="D7242" s="18" t="inlineStr">
        <is>
          <r>
            <t xml:space="preserve">H</t>
          </r>
        </is>
      </c>
      <c r="E7242" s="20" t="n">
        <v>0.02</v>
      </c>
      <c r="F7242" s="21" t="n">
        <v>24.8727</v>
      </c>
      <c r="G7242" s="21" t="n">
        <f>ROUND(ROUND(E7242,4)*F7242,2)</f>
        <v>0.5</v>
      </c>
    </row>
    <row r="7243" customHeight="1" ht="15">
      <c r="A7243" s="2" t="inlineStr"/>
      <c r="B7243" s="2" t="inlineStr"/>
      <c r="C7243" s="2" t="inlineStr"/>
      <c r="D7243" s="2" t="inlineStr"/>
      <c r="E7243" s="22" t="inlineStr">
        <is>
          <r>
            <t xml:space="preserve">TOTAL Mão de Obra:</t>
          </r>
        </is>
      </c>
      <c r="F7243" s="22" t="inlineStr"/>
      <c r="G7243" s="23" t="n">
        <f>SUM(G7241:G7242)</f>
        <v>1.32</v>
      </c>
    </row>
    <row r="7244" customHeight="1" ht="15">
      <c r="A7244" s="2" t="inlineStr"/>
      <c r="B7244" s="2" t="inlineStr"/>
      <c r="C7244" s="2" t="inlineStr"/>
      <c r="D7244" s="2" t="inlineStr"/>
      <c r="E7244" s="24" t="inlineStr">
        <is>
          <r>
            <t xml:space="preserve">VALOR:</t>
          </r>
        </is>
      </c>
      <c r="F7244" s="24" t="inlineStr"/>
      <c r="G7244" s="25" t="n">
        <f>ROUND(SUM(G7239,G7243),2)</f>
        <v>9.71</v>
      </c>
    </row>
    <row r="7245" customHeight="1" ht="10">
      <c r="A7245" s="2" t="inlineStr"/>
      <c r="B7245" s="2" t="inlineStr"/>
      <c r="C7245" s="2" t="inlineStr"/>
      <c r="D7245" s="2" t="inlineStr"/>
      <c r="E7245" s="14" t="inlineStr"/>
      <c r="F7245" s="14" t="inlineStr"/>
      <c r="G7245" s="14" t="inlineStr"/>
    </row>
    <row r="7246" customHeight="1" ht="20">
      <c r="A7246" s="15" t="inlineStr">
        <is>
          <r>
            <t xml:space="preserve">7.3.6. ​11.18.040​ Lastro de pedra britada​ (M3)</t>
          </r>
        </is>
      </c>
      <c r="B7246" s="15" t="inlineStr"/>
      <c r="C7246" s="15" t="inlineStr"/>
      <c r="D7246" s="15" t="inlineStr"/>
      <c r="E7246" s="15" t="inlineStr"/>
      <c r="F7246" s="15" t="inlineStr"/>
      <c r="G7246" s="15" t="inlineStr"/>
    </row>
    <row r="7247" customHeight="1" ht="15">
      <c r="A7247" s="16" t="inlineStr">
        <is>
          <r>
            <t xml:space="preserve">Material</t>
          </r>
        </is>
      </c>
      <c r="B7247" s="16" t="inlineStr"/>
      <c r="C7247" s="17" t="inlineStr">
        <is>
          <r>
            <t xml:space="preserve">FONTE</t>
          </r>
        </is>
      </c>
      <c r="D7247" s="17" t="inlineStr">
        <is>
          <r>
            <t xml:space="preserve">UNID</t>
          </r>
        </is>
      </c>
      <c r="E7247" s="17" t="inlineStr">
        <is>
          <r>
            <t xml:space="preserve">COEFICIENTE</t>
          </r>
        </is>
      </c>
      <c r="F7247" s="17" t="inlineStr">
        <is>
          <r>
            <t xml:space="preserve">PREÇO UNITÁRIO</t>
          </r>
        </is>
      </c>
      <c r="G7247" s="17" t="inlineStr">
        <is>
          <r>
            <t xml:space="preserve">TOTAL</t>
          </r>
        </is>
      </c>
    </row>
    <row r="7248" customHeight="1" ht="29">
      <c r="A7248" s="18" t="inlineStr">
        <is>
          <r>
            <t xml:space="preserve">B.05.000.020518</t>
          </r>
        </is>
      </c>
      <c r="B7248" s="19" t="inlineStr">
        <is>
          <r>
            <t xml:space="preserve">Pedra britada nº médios 1.2.3 e 4 (a granel)</t>
          </r>
        </is>
      </c>
      <c r="C7248" s="18" t="inlineStr">
        <is>
          <r>
            <t xml:space="preserve">SP Obras</t>
          </r>
        </is>
      </c>
      <c r="D7248" s="18" t="inlineStr">
        <is>
          <r>
            <t xml:space="preserve">M3</t>
          </r>
        </is>
      </c>
      <c r="E7248" s="20" t="n">
        <v>1.2</v>
      </c>
      <c r="F7248" s="21" t="n">
        <v>154.13</v>
      </c>
      <c r="G7248" s="21" t="n">
        <f>ROUND(ROUND(E7248,4)*F7248,2)</f>
        <v>184.96</v>
      </c>
    </row>
    <row r="7249" customHeight="1" ht="15">
      <c r="A7249" s="2" t="inlineStr"/>
      <c r="B7249" s="2" t="inlineStr"/>
      <c r="C7249" s="2" t="inlineStr"/>
      <c r="D7249" s="2" t="inlineStr"/>
      <c r="E7249" s="22" t="inlineStr">
        <is>
          <r>
            <t xml:space="preserve">TOTAL Material:</t>
          </r>
        </is>
      </c>
      <c r="F7249" s="22" t="inlineStr"/>
      <c r="G7249" s="23" t="n">
        <f>SUM(G7248:G7248)</f>
        <v>184.96</v>
      </c>
    </row>
    <row r="7250" customHeight="1" ht="15">
      <c r="A7250" s="16" t="inlineStr">
        <is>
          <r>
            <t xml:space="preserve">Mão de Obra</t>
          </r>
        </is>
      </c>
      <c r="B7250" s="16" t="inlineStr"/>
      <c r="C7250" s="17" t="inlineStr">
        <is>
          <r>
            <t xml:space="preserve">FONTE</t>
          </r>
        </is>
      </c>
      <c r="D7250" s="17" t="inlineStr">
        <is>
          <r>
            <t xml:space="preserve">UNID</t>
          </r>
        </is>
      </c>
      <c r="E7250" s="17" t="inlineStr">
        <is>
          <r>
            <t xml:space="preserve">COEFICIENTE</t>
          </r>
        </is>
      </c>
      <c r="F7250" s="17" t="inlineStr">
        <is>
          <r>
            <t xml:space="preserve">PREÇO UNITÁRIO</t>
          </r>
        </is>
      </c>
      <c r="G7250" s="17" t="inlineStr">
        <is>
          <r>
            <t xml:space="preserve">TOTAL</t>
          </r>
        </is>
      </c>
    </row>
    <row r="7251" customHeight="1" ht="29">
      <c r="A7251" s="18" t="inlineStr">
        <is>
          <r>
            <t xml:space="preserve">B.01.000.010146</t>
          </r>
        </is>
      </c>
      <c r="B7251" s="19" t="inlineStr">
        <is>
          <r>
            <t xml:space="preserve">Servente</t>
          </r>
        </is>
      </c>
      <c r="C7251" s="18" t="inlineStr">
        <is>
          <r>
            <t xml:space="preserve">SP Obras</t>
          </r>
        </is>
      </c>
      <c r="D7251" s="18" t="inlineStr">
        <is>
          <r>
            <t xml:space="preserve">H</t>
          </r>
        </is>
      </c>
      <c r="E7251" s="20" t="n">
        <v>1.5</v>
      </c>
      <c r="F7251" s="21" t="n">
        <v>20.4363</v>
      </c>
      <c r="G7251" s="21" t="n">
        <f>ROUND(ROUND(E7251,4)*F7251,2)</f>
        <v>30.65</v>
      </c>
    </row>
    <row r="7252" customHeight="1" ht="15">
      <c r="A7252" s="2" t="inlineStr"/>
      <c r="B7252" s="2" t="inlineStr"/>
      <c r="C7252" s="2" t="inlineStr"/>
      <c r="D7252" s="2" t="inlineStr"/>
      <c r="E7252" s="22" t="inlineStr">
        <is>
          <r>
            <t xml:space="preserve">TOTAL Mão de Obra:</t>
          </r>
        </is>
      </c>
      <c r="F7252" s="22" t="inlineStr"/>
      <c r="G7252" s="23" t="n">
        <f>SUM(G7251:G7251)</f>
        <v>30.65</v>
      </c>
    </row>
    <row r="7253" customHeight="1" ht="15">
      <c r="A7253" s="2" t="inlineStr"/>
      <c r="B7253" s="2" t="inlineStr"/>
      <c r="C7253" s="2" t="inlineStr"/>
      <c r="D7253" s="2" t="inlineStr"/>
      <c r="E7253" s="24" t="inlineStr">
        <is>
          <r>
            <t xml:space="preserve">VALOR:</t>
          </r>
        </is>
      </c>
      <c r="F7253" s="24" t="inlineStr"/>
      <c r="G7253" s="25" t="n">
        <f>ROUND(SUM(G7249,G7252),2)</f>
        <v>215.62</v>
      </c>
    </row>
    <row r="7254" customHeight="1" ht="10">
      <c r="A7254" s="2" t="inlineStr"/>
      <c r="B7254" s="2" t="inlineStr"/>
      <c r="C7254" s="2" t="inlineStr"/>
      <c r="D7254" s="2" t="inlineStr"/>
      <c r="E7254" s="14" t="inlineStr"/>
      <c r="F7254" s="14" t="inlineStr"/>
      <c r="G7254" s="14" t="inlineStr"/>
    </row>
    <row r="7255" customHeight="1" ht="20">
      <c r="A7255" s="15" t="inlineStr">
        <is>
          <r>
            <t xml:space="preserve">7.3.7. ​11.20.050​ Corte de junta de dilatação, com serra de disco diamantado para pisos​ (M)</t>
          </r>
        </is>
      </c>
      <c r="B7255" s="15" t="inlineStr"/>
      <c r="C7255" s="15" t="inlineStr"/>
      <c r="D7255" s="15" t="inlineStr"/>
      <c r="E7255" s="15" t="inlineStr"/>
      <c r="F7255" s="15" t="inlineStr"/>
      <c r="G7255" s="15" t="inlineStr"/>
    </row>
    <row r="7256" customHeight="1" ht="15">
      <c r="A7256" s="16" t="inlineStr">
        <is>
          <r>
            <t xml:space="preserve">Material</t>
          </r>
        </is>
      </c>
      <c r="B7256" s="16" t="inlineStr"/>
      <c r="C7256" s="17" t="inlineStr">
        <is>
          <r>
            <t xml:space="preserve">FONTE</t>
          </r>
        </is>
      </c>
      <c r="D7256" s="17" t="inlineStr">
        <is>
          <r>
            <t xml:space="preserve">UNID</t>
          </r>
        </is>
      </c>
      <c r="E7256" s="17" t="inlineStr">
        <is>
          <r>
            <t xml:space="preserve">COEFICIENTE</t>
          </r>
        </is>
      </c>
      <c r="F7256" s="17" t="inlineStr">
        <is>
          <r>
            <t xml:space="preserve">PREÇO UNITÁRIO</t>
          </r>
        </is>
      </c>
      <c r="G7256" s="17" t="inlineStr">
        <is>
          <r>
            <t xml:space="preserve">TOTAL</t>
          </r>
        </is>
      </c>
    </row>
    <row r="7257" customHeight="1" ht="29">
      <c r="A7257" s="18" t="inlineStr">
        <is>
          <r>
            <t xml:space="preserve">C.01.000.092024</t>
          </r>
        </is>
      </c>
      <c r="B7257" s="19" t="inlineStr">
        <is>
          <r>
            <t xml:space="preserve">Corte de junta dilatação com serra disco diamantado na largura de 3 mm, profundidade de 3 cm, para piso de concreto ou alta resistência 3,0 mm x 3,0 cm</t>
          </r>
        </is>
      </c>
      <c r="C7257" s="18" t="inlineStr">
        <is>
          <r>
            <t xml:space="preserve">SP Obras</t>
          </r>
        </is>
      </c>
      <c r="D7257" s="18" t="inlineStr">
        <is>
          <r>
            <t xml:space="preserve">M</t>
          </r>
        </is>
      </c>
      <c r="E7257" s="20" t="n">
        <v>1.0</v>
      </c>
      <c r="F7257" s="21" t="n">
        <v>11.92</v>
      </c>
      <c r="G7257" s="21" t="n">
        <f>ROUND(ROUND(E7257,4)*F7257,2)</f>
        <v>11.92</v>
      </c>
    </row>
    <row r="7258" customHeight="1" ht="15">
      <c r="A7258" s="2" t="inlineStr"/>
      <c r="B7258" s="2" t="inlineStr"/>
      <c r="C7258" s="2" t="inlineStr"/>
      <c r="D7258" s="2" t="inlineStr"/>
      <c r="E7258" s="22" t="inlineStr">
        <is>
          <r>
            <t xml:space="preserve">TOTAL Material:</t>
          </r>
        </is>
      </c>
      <c r="F7258" s="22" t="inlineStr"/>
      <c r="G7258" s="23" t="n">
        <f>SUM(G7257:G7257)</f>
        <v>11.92</v>
      </c>
    </row>
    <row r="7259" customHeight="1" ht="15">
      <c r="A7259" s="2" t="inlineStr"/>
      <c r="B7259" s="2" t="inlineStr"/>
      <c r="C7259" s="2" t="inlineStr"/>
      <c r="D7259" s="2" t="inlineStr"/>
      <c r="E7259" s="24" t="inlineStr">
        <is>
          <r>
            <t xml:space="preserve">VALOR:</t>
          </r>
        </is>
      </c>
      <c r="F7259" s="24" t="inlineStr"/>
      <c r="G7259" s="25" t="n">
        <f>ROUND(SUM(G7258),2)</f>
        <v>11.92</v>
      </c>
    </row>
    <row r="7260" customHeight="1" ht="10">
      <c r="A7260" s="2" t="inlineStr"/>
      <c r="B7260" s="2" t="inlineStr"/>
      <c r="C7260" s="2" t="inlineStr"/>
      <c r="D7260" s="2" t="inlineStr"/>
      <c r="E7260" s="14" t="inlineStr"/>
      <c r="F7260" s="14" t="inlineStr"/>
      <c r="G7260" s="14" t="inlineStr"/>
    </row>
    <row r="7261" customHeight="1" ht="20">
      <c r="A7261" s="15" t="inlineStr">
        <is>
          <r>
            <t xml:space="preserve">7.3.8. ​17.05.070​ Piso com requadro em concreto simples com controle de fck= 20 MPa​ (M3)</t>
          </r>
        </is>
      </c>
      <c r="B7261" s="15" t="inlineStr"/>
      <c r="C7261" s="15" t="inlineStr"/>
      <c r="D7261" s="15" t="inlineStr"/>
      <c r="E7261" s="15" t="inlineStr"/>
      <c r="F7261" s="15" t="inlineStr"/>
      <c r="G7261" s="15" t="inlineStr"/>
    </row>
    <row r="7262" customHeight="1" ht="15">
      <c r="A7262" s="16" t="inlineStr">
        <is>
          <r>
            <t xml:space="preserve">Material</t>
          </r>
        </is>
      </c>
      <c r="B7262" s="16" t="inlineStr"/>
      <c r="C7262" s="17" t="inlineStr">
        <is>
          <r>
            <t xml:space="preserve">FONTE</t>
          </r>
        </is>
      </c>
      <c r="D7262" s="17" t="inlineStr">
        <is>
          <r>
            <t xml:space="preserve">UNID</t>
          </r>
        </is>
      </c>
      <c r="E7262" s="17" t="inlineStr">
        <is>
          <r>
            <t xml:space="preserve">COEFICIENTE</t>
          </r>
        </is>
      </c>
      <c r="F7262" s="17" t="inlineStr">
        <is>
          <r>
            <t xml:space="preserve">PREÇO UNITÁRIO</t>
          </r>
        </is>
      </c>
      <c r="G7262" s="17" t="inlineStr">
        <is>
          <r>
            <t xml:space="preserve">TOTAL</t>
          </r>
        </is>
      </c>
    </row>
    <row r="7263" customHeight="1" ht="29">
      <c r="A7263" s="18" t="inlineStr">
        <is>
          <r>
            <t xml:space="preserve">C.04.000.020535</t>
          </r>
        </is>
      </c>
      <c r="B7263" s="19" t="inlineStr">
        <is>
          <r>
            <t xml:space="preserve">Concreto usinado fck= 20 MPa, slump 5 ± 1cm</t>
          </r>
        </is>
      </c>
      <c r="C7263" s="18" t="inlineStr">
        <is>
          <r>
            <t xml:space="preserve">SP Obras</t>
          </r>
        </is>
      </c>
      <c r="D7263" s="18" t="inlineStr">
        <is>
          <r>
            <t xml:space="preserve">M3</t>
          </r>
        </is>
      </c>
      <c r="E7263" s="20" t="n">
        <v>1.03</v>
      </c>
      <c r="F7263" s="21" t="n">
        <v>472.15</v>
      </c>
      <c r="G7263" s="21" t="n">
        <f>ROUND(ROUND(E7263,4)*F7263,2)</f>
        <v>486.31</v>
      </c>
    </row>
    <row r="7264" customHeight="1" ht="29">
      <c r="A7264" s="18" t="inlineStr">
        <is>
          <r>
            <t xml:space="preserve">D.02.000.021060</t>
          </r>
        </is>
      </c>
      <c r="B7264" s="19" t="inlineStr">
        <is>
          <r>
            <t xml:space="preserve">Ripa em cambará, cedrinho, cupuíba, eucalipto-citriodora, eucalipto-saligna, garapa, itaúba, pinus-elioti, 12 mm x 50 mm</t>
          </r>
        </is>
      </c>
      <c r="C7264" s="18" t="inlineStr">
        <is>
          <r>
            <t xml:space="preserve">SP Obras</t>
          </r>
        </is>
      </c>
      <c r="D7264" s="18" t="inlineStr">
        <is>
          <r>
            <t xml:space="preserve">M</t>
          </r>
        </is>
      </c>
      <c r="E7264" s="20" t="n">
        <v>24.0</v>
      </c>
      <c r="F7264" s="21" t="n">
        <v>3.33</v>
      </c>
      <c r="G7264" s="21" t="n">
        <f>ROUND(ROUND(E7264,4)*F7264,2)</f>
        <v>79.92</v>
      </c>
    </row>
    <row r="7265" customHeight="1" ht="15">
      <c r="A7265" s="2" t="inlineStr"/>
      <c r="B7265" s="2" t="inlineStr"/>
      <c r="C7265" s="2" t="inlineStr"/>
      <c r="D7265" s="2" t="inlineStr"/>
      <c r="E7265" s="22" t="inlineStr">
        <is>
          <r>
            <t xml:space="preserve">TOTAL Material:</t>
          </r>
        </is>
      </c>
      <c r="F7265" s="22" t="inlineStr"/>
      <c r="G7265" s="23" t="n">
        <f>SUM(G7263:G7264)</f>
        <v>566.23</v>
      </c>
    </row>
    <row r="7266" customHeight="1" ht="15">
      <c r="A7266" s="16" t="inlineStr">
        <is>
          <r>
            <t xml:space="preserve">Mão de Obra</t>
          </r>
        </is>
      </c>
      <c r="B7266" s="16" t="inlineStr"/>
      <c r="C7266" s="17" t="inlineStr">
        <is>
          <r>
            <t xml:space="preserve">FONTE</t>
          </r>
        </is>
      </c>
      <c r="D7266" s="17" t="inlineStr">
        <is>
          <r>
            <t xml:space="preserve">UNID</t>
          </r>
        </is>
      </c>
      <c r="E7266" s="17" t="inlineStr">
        <is>
          <r>
            <t xml:space="preserve">COEFICIENTE</t>
          </r>
        </is>
      </c>
      <c r="F7266" s="17" t="inlineStr">
        <is>
          <r>
            <t xml:space="preserve">PREÇO UNITÁRIO</t>
          </r>
        </is>
      </c>
      <c r="G7266" s="17" t="inlineStr">
        <is>
          <r>
            <t xml:space="preserve">TOTAL</t>
          </r>
        </is>
      </c>
    </row>
    <row r="7267" customHeight="1" ht="29">
      <c r="A7267" s="18" t="inlineStr">
        <is>
          <r>
            <t xml:space="preserve">B.01.000.010139</t>
          </r>
        </is>
      </c>
      <c r="B7267" s="19" t="inlineStr">
        <is>
          <r>
            <t xml:space="preserve">Pedreiro</t>
          </r>
        </is>
      </c>
      <c r="C7267" s="18" t="inlineStr">
        <is>
          <r>
            <t xml:space="preserve">SP Obras</t>
          </r>
        </is>
      </c>
      <c r="D7267" s="18" t="inlineStr">
        <is>
          <r>
            <t xml:space="preserve">H</t>
          </r>
        </is>
      </c>
      <c r="E7267" s="20" t="n">
        <v>10.5</v>
      </c>
      <c r="F7267" s="21" t="n">
        <v>24.8727</v>
      </c>
      <c r="G7267" s="21" t="n">
        <f>ROUND(ROUND(E7267,4)*F7267,2)</f>
        <v>261.16</v>
      </c>
    </row>
    <row r="7268" customHeight="1" ht="29">
      <c r="A7268" s="18" t="inlineStr">
        <is>
          <r>
            <t xml:space="preserve">B.01.000.010146</t>
          </r>
        </is>
      </c>
      <c r="B7268" s="19" t="inlineStr">
        <is>
          <r>
            <t xml:space="preserve">Servente</t>
          </r>
        </is>
      </c>
      <c r="C7268" s="18" t="inlineStr">
        <is>
          <r>
            <t xml:space="preserve">SP Obras</t>
          </r>
        </is>
      </c>
      <c r="D7268" s="18" t="inlineStr">
        <is>
          <r>
            <t xml:space="preserve">H</t>
          </r>
        </is>
      </c>
      <c r="E7268" s="20" t="n">
        <v>8.5</v>
      </c>
      <c r="F7268" s="21" t="n">
        <v>20.4363</v>
      </c>
      <c r="G7268" s="21" t="n">
        <f>ROUND(ROUND(E7268,4)*F7268,2)</f>
        <v>173.71</v>
      </c>
    </row>
    <row r="7269" customHeight="1" ht="15">
      <c r="A7269" s="2" t="inlineStr"/>
      <c r="B7269" s="2" t="inlineStr"/>
      <c r="C7269" s="2" t="inlineStr"/>
      <c r="D7269" s="2" t="inlineStr"/>
      <c r="E7269" s="22" t="inlineStr">
        <is>
          <r>
            <t xml:space="preserve">TOTAL Mão de Obra:</t>
          </r>
        </is>
      </c>
      <c r="F7269" s="22" t="inlineStr"/>
      <c r="G7269" s="23" t="n">
        <f>SUM(G7267:G7268)</f>
        <v>434.87</v>
      </c>
    </row>
    <row r="7270" customHeight="1" ht="15">
      <c r="A7270" s="2" t="inlineStr"/>
      <c r="B7270" s="2" t="inlineStr"/>
      <c r="C7270" s="2" t="inlineStr"/>
      <c r="D7270" s="2" t="inlineStr"/>
      <c r="E7270" s="24" t="inlineStr">
        <is>
          <r>
            <t xml:space="preserve">VALOR:</t>
          </r>
        </is>
      </c>
      <c r="F7270" s="24" t="inlineStr"/>
      <c r="G7270" s="25" t="n">
        <f>ROUND(SUM(G7265,G7269),2)</f>
        <v>1001.11</v>
      </c>
    </row>
    <row r="7271" customHeight="1" ht="10">
      <c r="A7271" s="2" t="inlineStr"/>
      <c r="B7271" s="2" t="inlineStr"/>
      <c r="C7271" s="2" t="inlineStr"/>
      <c r="D7271" s="2" t="inlineStr"/>
      <c r="E7271" s="14" t="inlineStr"/>
      <c r="F7271" s="14" t="inlineStr"/>
      <c r="G7271" s="14" t="inlineStr"/>
    </row>
    <row r="7272" customHeight="1" ht="20">
      <c r="A7272" s="15" t="inlineStr">
        <is>
          <r>
            <t xml:space="preserve">7.4.1. ​11.18.040​ Lastro de pedra britada​ (M3)</t>
          </r>
        </is>
      </c>
      <c r="B7272" s="15" t="inlineStr"/>
      <c r="C7272" s="15" t="inlineStr"/>
      <c r="D7272" s="15" t="inlineStr"/>
      <c r="E7272" s="15" t="inlineStr"/>
      <c r="F7272" s="15" t="inlineStr"/>
      <c r="G7272" s="15" t="inlineStr"/>
    </row>
    <row r="7273" customHeight="1" ht="15">
      <c r="A7273" s="16" t="inlineStr">
        <is>
          <r>
            <t xml:space="preserve">Material</t>
          </r>
        </is>
      </c>
      <c r="B7273" s="16" t="inlineStr"/>
      <c r="C7273" s="17" t="inlineStr">
        <is>
          <r>
            <t xml:space="preserve">FONTE</t>
          </r>
        </is>
      </c>
      <c r="D7273" s="17" t="inlineStr">
        <is>
          <r>
            <t xml:space="preserve">UNID</t>
          </r>
        </is>
      </c>
      <c r="E7273" s="17" t="inlineStr">
        <is>
          <r>
            <t xml:space="preserve">COEFICIENTE</t>
          </r>
        </is>
      </c>
      <c r="F7273" s="17" t="inlineStr">
        <is>
          <r>
            <t xml:space="preserve">PREÇO UNITÁRIO</t>
          </r>
        </is>
      </c>
      <c r="G7273" s="17" t="inlineStr">
        <is>
          <r>
            <t xml:space="preserve">TOTAL</t>
          </r>
        </is>
      </c>
    </row>
    <row r="7274" customHeight="1" ht="29">
      <c r="A7274" s="18" t="inlineStr">
        <is>
          <r>
            <t xml:space="preserve">B.05.000.020518</t>
          </r>
        </is>
      </c>
      <c r="B7274" s="19" t="inlineStr">
        <is>
          <r>
            <t xml:space="preserve">Pedra britada nº médios 1.2.3 e 4 (a granel)</t>
          </r>
        </is>
      </c>
      <c r="C7274" s="18" t="inlineStr">
        <is>
          <r>
            <t xml:space="preserve">SP Obras</t>
          </r>
        </is>
      </c>
      <c r="D7274" s="18" t="inlineStr">
        <is>
          <r>
            <t xml:space="preserve">M3</t>
          </r>
        </is>
      </c>
      <c r="E7274" s="20" t="n">
        <v>1.2</v>
      </c>
      <c r="F7274" s="21" t="n">
        <v>154.13</v>
      </c>
      <c r="G7274" s="21" t="n">
        <f>ROUND(ROUND(E7274,4)*F7274,2)</f>
        <v>184.96</v>
      </c>
    </row>
    <row r="7275" customHeight="1" ht="15">
      <c r="A7275" s="2" t="inlineStr"/>
      <c r="B7275" s="2" t="inlineStr"/>
      <c r="C7275" s="2" t="inlineStr"/>
      <c r="D7275" s="2" t="inlineStr"/>
      <c r="E7275" s="22" t="inlineStr">
        <is>
          <r>
            <t xml:space="preserve">TOTAL Material:</t>
          </r>
        </is>
      </c>
      <c r="F7275" s="22" t="inlineStr"/>
      <c r="G7275" s="23" t="n">
        <f>SUM(G7274:G7274)</f>
        <v>184.96</v>
      </c>
    </row>
    <row r="7276" customHeight="1" ht="15">
      <c r="A7276" s="16" t="inlineStr">
        <is>
          <r>
            <t xml:space="preserve">Mão de Obra</t>
          </r>
        </is>
      </c>
      <c r="B7276" s="16" t="inlineStr"/>
      <c r="C7276" s="17" t="inlineStr">
        <is>
          <r>
            <t xml:space="preserve">FONTE</t>
          </r>
        </is>
      </c>
      <c r="D7276" s="17" t="inlineStr">
        <is>
          <r>
            <t xml:space="preserve">UNID</t>
          </r>
        </is>
      </c>
      <c r="E7276" s="17" t="inlineStr">
        <is>
          <r>
            <t xml:space="preserve">COEFICIENTE</t>
          </r>
        </is>
      </c>
      <c r="F7276" s="17" t="inlineStr">
        <is>
          <r>
            <t xml:space="preserve">PREÇO UNITÁRIO</t>
          </r>
        </is>
      </c>
      <c r="G7276" s="17" t="inlineStr">
        <is>
          <r>
            <t xml:space="preserve">TOTAL</t>
          </r>
        </is>
      </c>
    </row>
    <row r="7277" customHeight="1" ht="29">
      <c r="A7277" s="18" t="inlineStr">
        <is>
          <r>
            <t xml:space="preserve">B.01.000.010146</t>
          </r>
        </is>
      </c>
      <c r="B7277" s="19" t="inlineStr">
        <is>
          <r>
            <t xml:space="preserve">Servente</t>
          </r>
        </is>
      </c>
      <c r="C7277" s="18" t="inlineStr">
        <is>
          <r>
            <t xml:space="preserve">SP Obras</t>
          </r>
        </is>
      </c>
      <c r="D7277" s="18" t="inlineStr">
        <is>
          <r>
            <t xml:space="preserve">H</t>
          </r>
        </is>
      </c>
      <c r="E7277" s="20" t="n">
        <v>1.5</v>
      </c>
      <c r="F7277" s="21" t="n">
        <v>20.4363</v>
      </c>
      <c r="G7277" s="21" t="n">
        <f>ROUND(ROUND(E7277,4)*F7277,2)</f>
        <v>30.65</v>
      </c>
    </row>
    <row r="7278" customHeight="1" ht="15">
      <c r="A7278" s="2" t="inlineStr"/>
      <c r="B7278" s="2" t="inlineStr"/>
      <c r="C7278" s="2" t="inlineStr"/>
      <c r="D7278" s="2" t="inlineStr"/>
      <c r="E7278" s="22" t="inlineStr">
        <is>
          <r>
            <t xml:space="preserve">TOTAL Mão de Obra:</t>
          </r>
        </is>
      </c>
      <c r="F7278" s="22" t="inlineStr"/>
      <c r="G7278" s="23" t="n">
        <f>SUM(G7277:G7277)</f>
        <v>30.65</v>
      </c>
    </row>
    <row r="7279" customHeight="1" ht="15">
      <c r="A7279" s="2" t="inlineStr"/>
      <c r="B7279" s="2" t="inlineStr"/>
      <c r="C7279" s="2" t="inlineStr"/>
      <c r="D7279" s="2" t="inlineStr"/>
      <c r="E7279" s="24" t="inlineStr">
        <is>
          <r>
            <t xml:space="preserve">VALOR:</t>
          </r>
        </is>
      </c>
      <c r="F7279" s="24" t="inlineStr"/>
      <c r="G7279" s="25" t="n">
        <f>ROUND(SUM(G7275,G7278),2)</f>
        <v>215.62</v>
      </c>
    </row>
    <row r="7280" customHeight="1" ht="10">
      <c r="A7280" s="2" t="inlineStr"/>
      <c r="B7280" s="2" t="inlineStr"/>
      <c r="C7280" s="2" t="inlineStr"/>
      <c r="D7280" s="2" t="inlineStr"/>
      <c r="E7280" s="14" t="inlineStr"/>
      <c r="F7280" s="14" t="inlineStr"/>
      <c r="G7280" s="14" t="inlineStr"/>
    </row>
    <row r="7281" customHeight="1" ht="20">
      <c r="A7281" s="15" t="inlineStr">
        <is>
          <r>
            <t xml:space="preserve">7.4.2. ​17.05.070​ Piso com requadro em concreto simples com controle de fck= 20 MPa​ (M3)</t>
          </r>
        </is>
      </c>
      <c r="B7281" s="15" t="inlineStr"/>
      <c r="C7281" s="15" t="inlineStr"/>
      <c r="D7281" s="15" t="inlineStr"/>
      <c r="E7281" s="15" t="inlineStr"/>
      <c r="F7281" s="15" t="inlineStr"/>
      <c r="G7281" s="15" t="inlineStr"/>
    </row>
    <row r="7282" customHeight="1" ht="15">
      <c r="A7282" s="16" t="inlineStr">
        <is>
          <r>
            <t xml:space="preserve">Material</t>
          </r>
        </is>
      </c>
      <c r="B7282" s="16" t="inlineStr"/>
      <c r="C7282" s="17" t="inlineStr">
        <is>
          <r>
            <t xml:space="preserve">FONTE</t>
          </r>
        </is>
      </c>
      <c r="D7282" s="17" t="inlineStr">
        <is>
          <r>
            <t xml:space="preserve">UNID</t>
          </r>
        </is>
      </c>
      <c r="E7282" s="17" t="inlineStr">
        <is>
          <r>
            <t xml:space="preserve">COEFICIENTE</t>
          </r>
        </is>
      </c>
      <c r="F7282" s="17" t="inlineStr">
        <is>
          <r>
            <t xml:space="preserve">PREÇO UNITÁRIO</t>
          </r>
        </is>
      </c>
      <c r="G7282" s="17" t="inlineStr">
        <is>
          <r>
            <t xml:space="preserve">TOTAL</t>
          </r>
        </is>
      </c>
    </row>
    <row r="7283" customHeight="1" ht="29">
      <c r="A7283" s="18" t="inlineStr">
        <is>
          <r>
            <t xml:space="preserve">C.04.000.020535</t>
          </r>
        </is>
      </c>
      <c r="B7283" s="19" t="inlineStr">
        <is>
          <r>
            <t xml:space="preserve">Concreto usinado fck= 20 MPa, slump 5 ± 1cm</t>
          </r>
        </is>
      </c>
      <c r="C7283" s="18" t="inlineStr">
        <is>
          <r>
            <t xml:space="preserve">SP Obras</t>
          </r>
        </is>
      </c>
      <c r="D7283" s="18" t="inlineStr">
        <is>
          <r>
            <t xml:space="preserve">M3</t>
          </r>
        </is>
      </c>
      <c r="E7283" s="20" t="n">
        <v>1.03</v>
      </c>
      <c r="F7283" s="21" t="n">
        <v>472.15</v>
      </c>
      <c r="G7283" s="21" t="n">
        <f>ROUND(ROUND(E7283,4)*F7283,2)</f>
        <v>486.31</v>
      </c>
    </row>
    <row r="7284" customHeight="1" ht="29">
      <c r="A7284" s="18" t="inlineStr">
        <is>
          <r>
            <t xml:space="preserve">D.02.000.021060</t>
          </r>
        </is>
      </c>
      <c r="B7284" s="19" t="inlineStr">
        <is>
          <r>
            <t xml:space="preserve">Ripa em cambará, cedrinho, cupuíba, eucalipto-citriodora, eucalipto-saligna, garapa, itaúba, pinus-elioti, 12 mm x 50 mm</t>
          </r>
        </is>
      </c>
      <c r="C7284" s="18" t="inlineStr">
        <is>
          <r>
            <t xml:space="preserve">SP Obras</t>
          </r>
        </is>
      </c>
      <c r="D7284" s="18" t="inlineStr">
        <is>
          <r>
            <t xml:space="preserve">M</t>
          </r>
        </is>
      </c>
      <c r="E7284" s="20" t="n">
        <v>24.0</v>
      </c>
      <c r="F7284" s="21" t="n">
        <v>3.33</v>
      </c>
      <c r="G7284" s="21" t="n">
        <f>ROUND(ROUND(E7284,4)*F7284,2)</f>
        <v>79.92</v>
      </c>
    </row>
    <row r="7285" customHeight="1" ht="15">
      <c r="A7285" s="2" t="inlineStr"/>
      <c r="B7285" s="2" t="inlineStr"/>
      <c r="C7285" s="2" t="inlineStr"/>
      <c r="D7285" s="2" t="inlineStr"/>
      <c r="E7285" s="22" t="inlineStr">
        <is>
          <r>
            <t xml:space="preserve">TOTAL Material:</t>
          </r>
        </is>
      </c>
      <c r="F7285" s="22" t="inlineStr"/>
      <c r="G7285" s="23" t="n">
        <f>SUM(G7283:G7284)</f>
        <v>566.23</v>
      </c>
    </row>
    <row r="7286" customHeight="1" ht="15">
      <c r="A7286" s="16" t="inlineStr">
        <is>
          <r>
            <t xml:space="preserve">Mão de Obra</t>
          </r>
        </is>
      </c>
      <c r="B7286" s="16" t="inlineStr"/>
      <c r="C7286" s="17" t="inlineStr">
        <is>
          <r>
            <t xml:space="preserve">FONTE</t>
          </r>
        </is>
      </c>
      <c r="D7286" s="17" t="inlineStr">
        <is>
          <r>
            <t xml:space="preserve">UNID</t>
          </r>
        </is>
      </c>
      <c r="E7286" s="17" t="inlineStr">
        <is>
          <r>
            <t xml:space="preserve">COEFICIENTE</t>
          </r>
        </is>
      </c>
      <c r="F7286" s="17" t="inlineStr">
        <is>
          <r>
            <t xml:space="preserve">PREÇO UNITÁRIO</t>
          </r>
        </is>
      </c>
      <c r="G7286" s="17" t="inlineStr">
        <is>
          <r>
            <t xml:space="preserve">TOTAL</t>
          </r>
        </is>
      </c>
    </row>
    <row r="7287" customHeight="1" ht="29">
      <c r="A7287" s="18" t="inlineStr">
        <is>
          <r>
            <t xml:space="preserve">B.01.000.010139</t>
          </r>
        </is>
      </c>
      <c r="B7287" s="19" t="inlineStr">
        <is>
          <r>
            <t xml:space="preserve">Pedreiro</t>
          </r>
        </is>
      </c>
      <c r="C7287" s="18" t="inlineStr">
        <is>
          <r>
            <t xml:space="preserve">SP Obras</t>
          </r>
        </is>
      </c>
      <c r="D7287" s="18" t="inlineStr">
        <is>
          <r>
            <t xml:space="preserve">H</t>
          </r>
        </is>
      </c>
      <c r="E7287" s="20" t="n">
        <v>10.5</v>
      </c>
      <c r="F7287" s="21" t="n">
        <v>24.8727</v>
      </c>
      <c r="G7287" s="21" t="n">
        <f>ROUND(ROUND(E7287,4)*F7287,2)</f>
        <v>261.16</v>
      </c>
    </row>
    <row r="7288" customHeight="1" ht="29">
      <c r="A7288" s="18" t="inlineStr">
        <is>
          <r>
            <t xml:space="preserve">B.01.000.010146</t>
          </r>
        </is>
      </c>
      <c r="B7288" s="19" t="inlineStr">
        <is>
          <r>
            <t xml:space="preserve">Servente</t>
          </r>
        </is>
      </c>
      <c r="C7288" s="18" t="inlineStr">
        <is>
          <r>
            <t xml:space="preserve">SP Obras</t>
          </r>
        </is>
      </c>
      <c r="D7288" s="18" t="inlineStr">
        <is>
          <r>
            <t xml:space="preserve">H</t>
          </r>
        </is>
      </c>
      <c r="E7288" s="20" t="n">
        <v>8.5</v>
      </c>
      <c r="F7288" s="21" t="n">
        <v>20.4363</v>
      </c>
      <c r="G7288" s="21" t="n">
        <f>ROUND(ROUND(E7288,4)*F7288,2)</f>
        <v>173.71</v>
      </c>
    </row>
    <row r="7289" customHeight="1" ht="15">
      <c r="A7289" s="2" t="inlineStr"/>
      <c r="B7289" s="2" t="inlineStr"/>
      <c r="C7289" s="2" t="inlineStr"/>
      <c r="D7289" s="2" t="inlineStr"/>
      <c r="E7289" s="22" t="inlineStr">
        <is>
          <r>
            <t xml:space="preserve">TOTAL Mão de Obra:</t>
          </r>
        </is>
      </c>
      <c r="F7289" s="22" t="inlineStr"/>
      <c r="G7289" s="23" t="n">
        <f>SUM(G7287:G7288)</f>
        <v>434.87</v>
      </c>
    </row>
    <row r="7290" customHeight="1" ht="15">
      <c r="A7290" s="2" t="inlineStr"/>
      <c r="B7290" s="2" t="inlineStr"/>
      <c r="C7290" s="2" t="inlineStr"/>
      <c r="D7290" s="2" t="inlineStr"/>
      <c r="E7290" s="24" t="inlineStr">
        <is>
          <r>
            <t xml:space="preserve">VALOR:</t>
          </r>
        </is>
      </c>
      <c r="F7290" s="24" t="inlineStr"/>
      <c r="G7290" s="25" t="n">
        <f>ROUND(SUM(G7285,G7289),2)</f>
        <v>1001.11</v>
      </c>
    </row>
    <row r="7291" customHeight="1" ht="10">
      <c r="A7291" s="2" t="inlineStr"/>
      <c r="B7291" s="2" t="inlineStr"/>
      <c r="C7291" s="2" t="inlineStr"/>
      <c r="D7291" s="2" t="inlineStr"/>
      <c r="E7291" s="14" t="inlineStr"/>
      <c r="F7291" s="14" t="inlineStr"/>
      <c r="G7291" s="14" t="inlineStr"/>
    </row>
    <row r="7292" customHeight="1" ht="20">
      <c r="A7292" s="15" t="inlineStr">
        <is>
          <r>
            <t xml:space="preserve">7.5.1. ​03.04.020​ Demolição manual de revestimento cerâmico, incluindo a base​ (M2)</t>
          </r>
        </is>
      </c>
      <c r="B7292" s="15" t="inlineStr"/>
      <c r="C7292" s="15" t="inlineStr"/>
      <c r="D7292" s="15" t="inlineStr"/>
      <c r="E7292" s="15" t="inlineStr"/>
      <c r="F7292" s="15" t="inlineStr"/>
      <c r="G7292" s="15" t="inlineStr"/>
    </row>
    <row r="7293" customHeight="1" ht="15">
      <c r="A7293" s="16" t="inlineStr">
        <is>
          <r>
            <t xml:space="preserve">Mão de Obra</t>
          </r>
        </is>
      </c>
      <c r="B7293" s="16" t="inlineStr"/>
      <c r="C7293" s="17" t="inlineStr">
        <is>
          <r>
            <t xml:space="preserve">FONTE</t>
          </r>
        </is>
      </c>
      <c r="D7293" s="17" t="inlineStr">
        <is>
          <r>
            <t xml:space="preserve">UNID</t>
          </r>
        </is>
      </c>
      <c r="E7293" s="17" t="inlineStr">
        <is>
          <r>
            <t xml:space="preserve">COEFICIENTE</t>
          </r>
        </is>
      </c>
      <c r="F7293" s="17" t="inlineStr">
        <is>
          <r>
            <t xml:space="preserve">PREÇO UNITÁRIO</t>
          </r>
        </is>
      </c>
      <c r="G7293" s="17" t="inlineStr">
        <is>
          <r>
            <t xml:space="preserve">TOTAL</t>
          </r>
        </is>
      </c>
    </row>
    <row r="7294" customHeight="1" ht="29">
      <c r="A7294" s="18" t="inlineStr">
        <is>
          <r>
            <t xml:space="preserve">B.01.000.010146</t>
          </r>
        </is>
      </c>
      <c r="B7294" s="19" t="inlineStr">
        <is>
          <r>
            <t xml:space="preserve">Servente</t>
          </r>
        </is>
      </c>
      <c r="C7294" s="18" t="inlineStr">
        <is>
          <r>
            <t xml:space="preserve">SP Obras</t>
          </r>
        </is>
      </c>
      <c r="D7294" s="18" t="inlineStr">
        <is>
          <r>
            <t xml:space="preserve">H</t>
          </r>
        </is>
      </c>
      <c r="E7294" s="20" t="n">
        <v>0.6</v>
      </c>
      <c r="F7294" s="21" t="n">
        <v>20.4363</v>
      </c>
      <c r="G7294" s="21" t="n">
        <f>ROUND(ROUND(E7294,4)*F7294,2)</f>
        <v>12.26</v>
      </c>
    </row>
    <row r="7295" customHeight="1" ht="15">
      <c r="A7295" s="2" t="inlineStr"/>
      <c r="B7295" s="2" t="inlineStr"/>
      <c r="C7295" s="2" t="inlineStr"/>
      <c r="D7295" s="2" t="inlineStr"/>
      <c r="E7295" s="22" t="inlineStr">
        <is>
          <r>
            <t xml:space="preserve">TOTAL Mão de Obra:</t>
          </r>
        </is>
      </c>
      <c r="F7295" s="22" t="inlineStr"/>
      <c r="G7295" s="23" t="n">
        <f>SUM(G7294:G7294)</f>
        <v>12.26</v>
      </c>
    </row>
    <row r="7296" customHeight="1" ht="15">
      <c r="A7296" s="2" t="inlineStr"/>
      <c r="B7296" s="2" t="inlineStr"/>
      <c r="C7296" s="2" t="inlineStr"/>
      <c r="D7296" s="2" t="inlineStr"/>
      <c r="E7296" s="24" t="inlineStr">
        <is>
          <r>
            <t xml:space="preserve">VALOR:</t>
          </r>
        </is>
      </c>
      <c r="F7296" s="24" t="inlineStr"/>
      <c r="G7296" s="25" t="n">
        <f>ROUND(SUM(G7295),2)</f>
        <v>12.26</v>
      </c>
    </row>
    <row r="7297" customHeight="1" ht="10">
      <c r="A7297" s="2" t="inlineStr"/>
      <c r="B7297" s="2" t="inlineStr"/>
      <c r="C7297" s="2" t="inlineStr"/>
      <c r="D7297" s="2" t="inlineStr"/>
      <c r="E7297" s="14" t="inlineStr"/>
      <c r="F7297" s="14" t="inlineStr"/>
      <c r="G7297" s="14" t="inlineStr"/>
    </row>
    <row r="7298" customHeight="1" ht="20">
      <c r="A7298" s="15" t="inlineStr">
        <is>
          <r>
            <t xml:space="preserve">7.5.2. ​05.07.040​ Remoção de entulho separado de obra com caçamba metálica - terra, alvenaria, concreto, argamassa, madeira, papel, plástico ou metal​ (M3)</t>
          </r>
        </is>
      </c>
      <c r="B7298" s="15" t="inlineStr"/>
      <c r="C7298" s="15" t="inlineStr"/>
      <c r="D7298" s="15" t="inlineStr"/>
      <c r="E7298" s="15" t="inlineStr"/>
      <c r="F7298" s="15" t="inlineStr"/>
      <c r="G7298" s="15" t="inlineStr"/>
    </row>
    <row r="7299" customHeight="1" ht="15">
      <c r="A7299" s="16" t="inlineStr">
        <is>
          <r>
            <t xml:space="preserve">Mão de Obra</t>
          </r>
        </is>
      </c>
      <c r="B7299" s="16" t="inlineStr"/>
      <c r="C7299" s="17" t="inlineStr">
        <is>
          <r>
            <t xml:space="preserve">FONTE</t>
          </r>
        </is>
      </c>
      <c r="D7299" s="17" t="inlineStr">
        <is>
          <r>
            <t xml:space="preserve">UNID</t>
          </r>
        </is>
      </c>
      <c r="E7299" s="17" t="inlineStr">
        <is>
          <r>
            <t xml:space="preserve">COEFICIENTE</t>
          </r>
        </is>
      </c>
      <c r="F7299" s="17" t="inlineStr">
        <is>
          <r>
            <t xml:space="preserve">PREÇO UNITÁRIO</t>
          </r>
        </is>
      </c>
      <c r="G7299" s="17" t="inlineStr">
        <is>
          <r>
            <t xml:space="preserve">TOTAL</t>
          </r>
        </is>
      </c>
    </row>
    <row r="7300" customHeight="1" ht="29">
      <c r="A7300" s="18" t="inlineStr">
        <is>
          <r>
            <t xml:space="preserve">B.01.000.010146</t>
          </r>
        </is>
      </c>
      <c r="B7300" s="19" t="inlineStr">
        <is>
          <r>
            <t xml:space="preserve">Servente</t>
          </r>
        </is>
      </c>
      <c r="C7300" s="18" t="inlineStr">
        <is>
          <r>
            <t xml:space="preserve">SP Obras</t>
          </r>
        </is>
      </c>
      <c r="D7300" s="18" t="inlineStr">
        <is>
          <r>
            <t xml:space="preserve">H</t>
          </r>
        </is>
      </c>
      <c r="E7300" s="20" t="n">
        <v>0.6</v>
      </c>
      <c r="F7300" s="21" t="n">
        <v>20.4363</v>
      </c>
      <c r="G7300" s="21" t="n">
        <f>ROUND(ROUND(E7300,4)*F7300,2)</f>
        <v>12.26</v>
      </c>
    </row>
    <row r="7301" customHeight="1" ht="15">
      <c r="A7301" s="2" t="inlineStr"/>
      <c r="B7301" s="2" t="inlineStr"/>
      <c r="C7301" s="2" t="inlineStr"/>
      <c r="D7301" s="2" t="inlineStr"/>
      <c r="E7301" s="22" t="inlineStr">
        <is>
          <r>
            <t xml:space="preserve">TOTAL Mão de Obra:</t>
          </r>
        </is>
      </c>
      <c r="F7301" s="22" t="inlineStr"/>
      <c r="G7301" s="23" t="n">
        <f>SUM(G7300:G7300)</f>
        <v>12.26</v>
      </c>
    </row>
    <row r="7302" customHeight="1" ht="15">
      <c r="A7302" s="16" t="inlineStr">
        <is>
          <r>
            <t xml:space="preserve">Serviço</t>
          </r>
        </is>
      </c>
      <c r="B7302" s="16" t="inlineStr"/>
      <c r="C7302" s="17" t="inlineStr">
        <is>
          <r>
            <t xml:space="preserve">FONTE</t>
          </r>
        </is>
      </c>
      <c r="D7302" s="17" t="inlineStr">
        <is>
          <r>
            <t xml:space="preserve">UNID</t>
          </r>
        </is>
      </c>
      <c r="E7302" s="17" t="inlineStr">
        <is>
          <r>
            <t xml:space="preserve">COEFICIENTE</t>
          </r>
        </is>
      </c>
      <c r="F7302" s="17" t="inlineStr">
        <is>
          <r>
            <t xml:space="preserve">PREÇO UNITÁRIO</t>
          </r>
        </is>
      </c>
      <c r="G7302" s="17" t="inlineStr">
        <is>
          <r>
            <t xml:space="preserve">TOTAL</t>
          </r>
        </is>
      </c>
    </row>
    <row r="7303" customHeight="1" ht="29">
      <c r="A7303" s="18" t="inlineStr">
        <is>
          <r>
            <t xml:space="preserve">A.05.000.020358</t>
          </r>
        </is>
      </c>
      <c r="B7303" s="19" t="inlineStr">
        <is>
          <r>
            <t xml:space="preserve">Remoção de entulho de obra, terra, alvenaria, concreto, argamassa, madeira, papel, plástico, metal, capacidade de 4m³</t>
          </r>
        </is>
      </c>
      <c r="C7303" s="18" t="inlineStr">
        <is>
          <r>
            <t xml:space="preserve">SP Obras</t>
          </r>
        </is>
      </c>
      <c r="D7303" s="18" t="inlineStr">
        <is>
          <r>
            <t xml:space="preserve">M3</t>
          </r>
        </is>
      </c>
      <c r="E7303" s="20" t="n">
        <v>1.0</v>
      </c>
      <c r="F7303" s="21" t="n">
        <v>98.52</v>
      </c>
      <c r="G7303" s="21" t="n">
        <f>ROUND(ROUND(E7303,4)*F7303,2)</f>
        <v>98.52</v>
      </c>
    </row>
    <row r="7304" customHeight="1" ht="15">
      <c r="A7304" s="2" t="inlineStr"/>
      <c r="B7304" s="2" t="inlineStr"/>
      <c r="C7304" s="2" t="inlineStr"/>
      <c r="D7304" s="2" t="inlineStr"/>
      <c r="E7304" s="22" t="inlineStr">
        <is>
          <r>
            <t xml:space="preserve">TOTAL Serviço:</t>
          </r>
        </is>
      </c>
      <c r="F7304" s="22" t="inlineStr"/>
      <c r="G7304" s="23" t="n">
        <f>SUM(G7303:G7303)</f>
        <v>98.52</v>
      </c>
    </row>
    <row r="7305" customHeight="1" ht="15">
      <c r="A7305" s="2" t="inlineStr"/>
      <c r="B7305" s="2" t="inlineStr"/>
      <c r="C7305" s="2" t="inlineStr"/>
      <c r="D7305" s="2" t="inlineStr"/>
      <c r="E7305" s="24" t="inlineStr">
        <is>
          <r>
            <t xml:space="preserve">VALOR:</t>
          </r>
        </is>
      </c>
      <c r="F7305" s="24" t="inlineStr"/>
      <c r="G7305" s="25" t="n">
        <f>ROUND(SUM(G7301,G7304),2)</f>
        <v>110.78</v>
      </c>
    </row>
    <row r="7306" customHeight="1" ht="10">
      <c r="A7306" s="2" t="inlineStr"/>
      <c r="B7306" s="2" t="inlineStr"/>
      <c r="C7306" s="2" t="inlineStr"/>
      <c r="D7306" s="2" t="inlineStr"/>
      <c r="E7306" s="14" t="inlineStr"/>
      <c r="F7306" s="14" t="inlineStr"/>
      <c r="G7306" s="14" t="inlineStr"/>
    </row>
    <row r="7307" customHeight="1" ht="20">
      <c r="A7307" s="15" t="inlineStr">
        <is>
          <r>
            <t xml:space="preserve">7.5.3. ​17.02.020​ Chapisco​ (M2)</t>
          </r>
        </is>
      </c>
      <c r="B7307" s="15" t="inlineStr"/>
      <c r="C7307" s="15" t="inlineStr"/>
      <c r="D7307" s="15" t="inlineStr"/>
      <c r="E7307" s="15" t="inlineStr"/>
      <c r="F7307" s="15" t="inlineStr"/>
      <c r="G7307" s="15" t="inlineStr"/>
    </row>
    <row r="7308" customHeight="1" ht="15">
      <c r="A7308" s="16" t="inlineStr">
        <is>
          <r>
            <t xml:space="preserve">Equipamento</t>
          </r>
        </is>
      </c>
      <c r="B7308" s="16" t="inlineStr"/>
      <c r="C7308" s="17" t="inlineStr">
        <is>
          <r>
            <t xml:space="preserve">FONTE</t>
          </r>
        </is>
      </c>
      <c r="D7308" s="17" t="inlineStr">
        <is>
          <r>
            <t xml:space="preserve">UNID</t>
          </r>
        </is>
      </c>
      <c r="E7308" s="17" t="inlineStr">
        <is>
          <r>
            <t xml:space="preserve">COEFICIENTE</t>
          </r>
        </is>
      </c>
      <c r="F7308" s="17" t="inlineStr">
        <is>
          <r>
            <t xml:space="preserve">PREÇO UNITÁRIO</t>
          </r>
        </is>
      </c>
      <c r="G7308" s="17" t="inlineStr">
        <is>
          <r>
            <t xml:space="preserve">TOTAL</t>
          </r>
        </is>
      </c>
    </row>
    <row r="7309" customHeight="1" ht="29">
      <c r="A7309" s="18" t="inlineStr">
        <is>
          <r>
            <t xml:space="preserve">S.01.000.080125</t>
          </r>
        </is>
      </c>
      <c r="B730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309" s="18" t="inlineStr">
        <is>
          <r>
            <t xml:space="preserve">SP Obras</t>
          </r>
        </is>
      </c>
      <c r="D7309" s="18" t="inlineStr">
        <is>
          <r>
            <t xml:space="preserve">H</t>
          </r>
        </is>
      </c>
      <c r="E7309" s="20" t="n">
        <v>0.0022</v>
      </c>
      <c r="F7309" s="21" t="n">
        <v>29.83</v>
      </c>
      <c r="G7309" s="21" t="n">
        <f>ROUND(ROUND(E7309,4)*F7309,2)</f>
        <v>0.07</v>
      </c>
    </row>
    <row r="7310" customHeight="1" ht="15">
      <c r="A7310" s="2" t="inlineStr"/>
      <c r="B7310" s="2" t="inlineStr"/>
      <c r="C7310" s="2" t="inlineStr"/>
      <c r="D7310" s="2" t="inlineStr"/>
      <c r="E7310" s="22" t="inlineStr">
        <is>
          <r>
            <t xml:space="preserve">TOTAL Equipamento:</t>
          </r>
        </is>
      </c>
      <c r="F7310" s="22" t="inlineStr"/>
      <c r="G7310" s="23" t="n">
        <f>SUM(G7309:G7309)</f>
        <v>0.07</v>
      </c>
    </row>
    <row r="7311" customHeight="1" ht="15">
      <c r="A7311" s="16" t="inlineStr">
        <is>
          <r>
            <t xml:space="preserve">Material</t>
          </r>
        </is>
      </c>
      <c r="B7311" s="16" t="inlineStr"/>
      <c r="C7311" s="17" t="inlineStr">
        <is>
          <r>
            <t xml:space="preserve">FONTE</t>
          </r>
        </is>
      </c>
      <c r="D7311" s="17" t="inlineStr">
        <is>
          <r>
            <t xml:space="preserve">UNID</t>
          </r>
        </is>
      </c>
      <c r="E7311" s="17" t="inlineStr">
        <is>
          <r>
            <t xml:space="preserve">COEFICIENTE</t>
          </r>
        </is>
      </c>
      <c r="F7311" s="17" t="inlineStr">
        <is>
          <r>
            <t xml:space="preserve">PREÇO UNITÁRIO</t>
          </r>
        </is>
      </c>
      <c r="G7311" s="17" t="inlineStr">
        <is>
          <r>
            <t xml:space="preserve">TOTAL</t>
          </r>
        </is>
      </c>
    </row>
    <row r="7312" customHeight="1" ht="29">
      <c r="A7312" s="18" t="inlineStr">
        <is>
          <r>
            <t xml:space="preserve">B.04.000.020503</t>
          </r>
        </is>
      </c>
      <c r="B7312" s="19" t="inlineStr">
        <is>
          <r>
            <t xml:space="preserve">Areia média lavada (a granel caçamba fechada)</t>
          </r>
        </is>
      </c>
      <c r="C7312" s="18" t="inlineStr">
        <is>
          <r>
            <t xml:space="preserve">SP Obras</t>
          </r>
        </is>
      </c>
      <c r="D7312" s="18" t="inlineStr">
        <is>
          <r>
            <t xml:space="preserve">M3</t>
          </r>
        </is>
      </c>
      <c r="E7312" s="20" t="n">
        <v>0.0052</v>
      </c>
      <c r="F7312" s="21" t="n">
        <v>170.0</v>
      </c>
      <c r="G7312" s="21" t="n">
        <f>ROUND(ROUND(E7312,4)*F7312,2)</f>
        <v>0.88</v>
      </c>
    </row>
    <row r="7313" customHeight="1" ht="29">
      <c r="A7313" s="18" t="inlineStr">
        <is>
          <r>
            <t xml:space="preserve">B.02.000.020508</t>
          </r>
        </is>
      </c>
      <c r="B7313" s="19" t="inlineStr">
        <is>
          <r>
            <t xml:space="preserve">Cimento CPII-E-32 (sacos de 50 kg)</t>
          </r>
        </is>
      </c>
      <c r="C7313" s="18" t="inlineStr">
        <is>
          <r>
            <t xml:space="preserve">SP Obras</t>
          </r>
        </is>
      </c>
      <c r="D7313" s="18" t="inlineStr">
        <is>
          <r>
            <t xml:space="preserve">KG</t>
          </r>
        </is>
      </c>
      <c r="E7313" s="20" t="n">
        <v>2.265</v>
      </c>
      <c r="F7313" s="21" t="n">
        <v>0.65</v>
      </c>
      <c r="G7313" s="21" t="n">
        <f>ROUND(ROUND(E7313,4)*F7313,2)</f>
        <v>1.47</v>
      </c>
    </row>
    <row r="7314" customHeight="1" ht="15">
      <c r="A7314" s="2" t="inlineStr"/>
      <c r="B7314" s="2" t="inlineStr"/>
      <c r="C7314" s="2" t="inlineStr"/>
      <c r="D7314" s="2" t="inlineStr"/>
      <c r="E7314" s="22" t="inlineStr">
        <is>
          <r>
            <t xml:space="preserve">TOTAL Material:</t>
          </r>
        </is>
      </c>
      <c r="F7314" s="22" t="inlineStr"/>
      <c r="G7314" s="23" t="n">
        <f>SUM(G7312:G7313)</f>
        <v>2.35</v>
      </c>
    </row>
    <row r="7315" customHeight="1" ht="15">
      <c r="A7315" s="16" t="inlineStr">
        <is>
          <r>
            <t xml:space="preserve">Mão de Obra</t>
          </r>
        </is>
      </c>
      <c r="B7315" s="16" t="inlineStr"/>
      <c r="C7315" s="17" t="inlineStr">
        <is>
          <r>
            <t xml:space="preserve">FONTE</t>
          </r>
        </is>
      </c>
      <c r="D7315" s="17" t="inlineStr">
        <is>
          <r>
            <t xml:space="preserve">UNID</t>
          </r>
        </is>
      </c>
      <c r="E7315" s="17" t="inlineStr">
        <is>
          <r>
            <t xml:space="preserve">COEFICIENTE</t>
          </r>
        </is>
      </c>
      <c r="F7315" s="17" t="inlineStr">
        <is>
          <r>
            <t xml:space="preserve">PREÇO UNITÁRIO</t>
          </r>
        </is>
      </c>
      <c r="G7315" s="17" t="inlineStr">
        <is>
          <r>
            <t xml:space="preserve">TOTAL</t>
          </r>
        </is>
      </c>
    </row>
    <row r="7316" customHeight="1" ht="29">
      <c r="A7316" s="18" t="inlineStr">
        <is>
          <r>
            <t xml:space="preserve">B.01.000.010139</t>
          </r>
        </is>
      </c>
      <c r="B7316" s="19" t="inlineStr">
        <is>
          <r>
            <t xml:space="preserve">Pedreiro</t>
          </r>
        </is>
      </c>
      <c r="C7316" s="18" t="inlineStr">
        <is>
          <r>
            <t xml:space="preserve">SP Obras</t>
          </r>
        </is>
      </c>
      <c r="D7316" s="18" t="inlineStr">
        <is>
          <r>
            <t xml:space="preserve">H</t>
          </r>
        </is>
      </c>
      <c r="E7316" s="20" t="n">
        <v>0.1</v>
      </c>
      <c r="F7316" s="21" t="n">
        <v>24.8727</v>
      </c>
      <c r="G7316" s="21" t="n">
        <f>ROUND(ROUND(E7316,4)*F7316,2)</f>
        <v>2.49</v>
      </c>
    </row>
    <row r="7317" customHeight="1" ht="29">
      <c r="A7317" s="18" t="inlineStr">
        <is>
          <r>
            <t xml:space="preserve">B.01.000.010146</t>
          </r>
        </is>
      </c>
      <c r="B7317" s="19" t="inlineStr">
        <is>
          <r>
            <t xml:space="preserve">Servente</t>
          </r>
        </is>
      </c>
      <c r="C7317" s="18" t="inlineStr">
        <is>
          <r>
            <t xml:space="preserve">SP Obras</t>
          </r>
        </is>
      </c>
      <c r="D7317" s="18" t="inlineStr">
        <is>
          <r>
            <t xml:space="preserve">H</t>
          </r>
        </is>
      </c>
      <c r="E7317" s="20" t="n">
        <v>0.1125</v>
      </c>
      <c r="F7317" s="21" t="n">
        <v>20.4363</v>
      </c>
      <c r="G7317" s="21" t="n">
        <f>ROUND(ROUND(E7317,4)*F7317,2)</f>
        <v>2.3</v>
      </c>
    </row>
    <row r="7318" customHeight="1" ht="15">
      <c r="A7318" s="2" t="inlineStr"/>
      <c r="B7318" s="2" t="inlineStr"/>
      <c r="C7318" s="2" t="inlineStr"/>
      <c r="D7318" s="2" t="inlineStr"/>
      <c r="E7318" s="22" t="inlineStr">
        <is>
          <r>
            <t xml:space="preserve">TOTAL Mão de Obra:</t>
          </r>
        </is>
      </c>
      <c r="F7318" s="22" t="inlineStr"/>
      <c r="G7318" s="23" t="n">
        <f>SUM(G7316:G7317)</f>
        <v>4.79</v>
      </c>
    </row>
    <row r="7319" customHeight="1" ht="15">
      <c r="A7319" s="2" t="inlineStr"/>
      <c r="B7319" s="2" t="inlineStr"/>
      <c r="C7319" s="2" t="inlineStr"/>
      <c r="D7319" s="2" t="inlineStr"/>
      <c r="E7319" s="24" t="inlineStr">
        <is>
          <r>
            <t xml:space="preserve">VALOR:</t>
          </r>
        </is>
      </c>
      <c r="F7319" s="24" t="inlineStr"/>
      <c r="G7319" s="25" t="n">
        <f>ROUND(SUM(G7310,G7314,G7318),2)</f>
        <v>7.21</v>
      </c>
    </row>
    <row r="7320" customHeight="1" ht="10">
      <c r="A7320" s="2" t="inlineStr"/>
      <c r="B7320" s="2" t="inlineStr"/>
      <c r="C7320" s="2" t="inlineStr"/>
      <c r="D7320" s="2" t="inlineStr"/>
      <c r="E7320" s="14" t="inlineStr"/>
      <c r="F7320" s="14" t="inlineStr"/>
      <c r="G7320" s="14" t="inlineStr"/>
    </row>
    <row r="7321" customHeight="1" ht="20">
      <c r="A7321" s="15" t="inlineStr">
        <is>
          <r>
            <t xml:space="preserve">7.5.4. ​17.02.140​ Emboço desempenado com espuma de poliéster​ (M2)</t>
          </r>
        </is>
      </c>
      <c r="B7321" s="15" t="inlineStr"/>
      <c r="C7321" s="15" t="inlineStr"/>
      <c r="D7321" s="15" t="inlineStr"/>
      <c r="E7321" s="15" t="inlineStr"/>
      <c r="F7321" s="15" t="inlineStr"/>
      <c r="G7321" s="15" t="inlineStr"/>
    </row>
    <row r="7322" customHeight="1" ht="15">
      <c r="A7322" s="16" t="inlineStr">
        <is>
          <r>
            <t xml:space="preserve">Equipamento</t>
          </r>
        </is>
      </c>
      <c r="B7322" s="16" t="inlineStr"/>
      <c r="C7322" s="17" t="inlineStr">
        <is>
          <r>
            <t xml:space="preserve">FONTE</t>
          </r>
        </is>
      </c>
      <c r="D7322" s="17" t="inlineStr">
        <is>
          <r>
            <t xml:space="preserve">UNID</t>
          </r>
        </is>
      </c>
      <c r="E7322" s="17" t="inlineStr">
        <is>
          <r>
            <t xml:space="preserve">COEFICIENTE</t>
          </r>
        </is>
      </c>
      <c r="F7322" s="17" t="inlineStr">
        <is>
          <r>
            <t xml:space="preserve">PREÇO UNITÁRIO</t>
          </r>
        </is>
      </c>
      <c r="G7322" s="17" t="inlineStr">
        <is>
          <r>
            <t xml:space="preserve">TOTAL</t>
          </r>
        </is>
      </c>
    </row>
    <row r="7323" customHeight="1" ht="29">
      <c r="A7323" s="18" t="inlineStr">
        <is>
          <r>
            <t xml:space="preserve">S.01.000.080125</t>
          </r>
        </is>
      </c>
      <c r="B732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323" s="18" t="inlineStr">
        <is>
          <r>
            <t xml:space="preserve">SP Obras</t>
          </r>
        </is>
      </c>
      <c r="D7323" s="18" t="inlineStr">
        <is>
          <r>
            <t xml:space="preserve">H</t>
          </r>
        </is>
      </c>
      <c r="E7323" s="20" t="n">
        <v>0.0086</v>
      </c>
      <c r="F7323" s="21" t="n">
        <v>29.83</v>
      </c>
      <c r="G7323" s="21" t="n">
        <f>ROUND(ROUND(E7323,4)*F7323,2)</f>
        <v>0.26</v>
      </c>
    </row>
    <row r="7324" customHeight="1" ht="15">
      <c r="A7324" s="2" t="inlineStr"/>
      <c r="B7324" s="2" t="inlineStr"/>
      <c r="C7324" s="2" t="inlineStr"/>
      <c r="D7324" s="2" t="inlineStr"/>
      <c r="E7324" s="22" t="inlineStr">
        <is>
          <r>
            <t xml:space="preserve">TOTAL Equipamento:</t>
          </r>
        </is>
      </c>
      <c r="F7324" s="22" t="inlineStr"/>
      <c r="G7324" s="23" t="n">
        <f>SUM(G7323:G7323)</f>
        <v>0.26</v>
      </c>
    </row>
    <row r="7325" customHeight="1" ht="15">
      <c r="A7325" s="16" t="inlineStr">
        <is>
          <r>
            <t xml:space="preserve">Material</t>
          </r>
        </is>
      </c>
      <c r="B7325" s="16" t="inlineStr"/>
      <c r="C7325" s="17" t="inlineStr">
        <is>
          <r>
            <t xml:space="preserve">FONTE</t>
          </r>
        </is>
      </c>
      <c r="D7325" s="17" t="inlineStr">
        <is>
          <r>
            <t xml:space="preserve">UNID</t>
          </r>
        </is>
      </c>
      <c r="E7325" s="17" t="inlineStr">
        <is>
          <r>
            <t xml:space="preserve">COEFICIENTE</t>
          </r>
        </is>
      </c>
      <c r="F7325" s="17" t="inlineStr">
        <is>
          <r>
            <t xml:space="preserve">PREÇO UNITÁRIO</t>
          </r>
        </is>
      </c>
      <c r="G7325" s="17" t="inlineStr">
        <is>
          <r>
            <t xml:space="preserve">TOTAL</t>
          </r>
        </is>
      </c>
    </row>
    <row r="7326" customHeight="1" ht="29">
      <c r="A7326" s="18" t="inlineStr">
        <is>
          <r>
            <t xml:space="preserve">B.04.000.020503</t>
          </r>
        </is>
      </c>
      <c r="B7326" s="19" t="inlineStr">
        <is>
          <r>
            <t xml:space="preserve">Areia média lavada (a granel caçamba fechada)</t>
          </r>
        </is>
      </c>
      <c r="C7326" s="18" t="inlineStr">
        <is>
          <r>
            <t xml:space="preserve">SP Obras</t>
          </r>
        </is>
      </c>
      <c r="D7326" s="18" t="inlineStr">
        <is>
          <r>
            <t xml:space="preserve">M3</t>
          </r>
        </is>
      </c>
      <c r="E7326" s="20" t="n">
        <v>0.0255</v>
      </c>
      <c r="F7326" s="21" t="n">
        <v>170.0</v>
      </c>
      <c r="G7326" s="21" t="n">
        <f>ROUND(ROUND(E7326,4)*F7326,2)</f>
        <v>4.34</v>
      </c>
    </row>
    <row r="7327" customHeight="1" ht="29">
      <c r="A7327" s="18" t="inlineStr">
        <is>
          <r>
            <t xml:space="preserve">B.03.000.020505</t>
          </r>
        </is>
      </c>
      <c r="B7327" s="19" t="inlineStr">
        <is>
          <r>
            <t xml:space="preserve">Cal hidratada (saco de 20 kg)</t>
          </r>
        </is>
      </c>
      <c r="C7327" s="18" t="inlineStr">
        <is>
          <r>
            <t xml:space="preserve">SP Obras</t>
          </r>
        </is>
      </c>
      <c r="D7327" s="18" t="inlineStr">
        <is>
          <r>
            <t xml:space="preserve">KG</t>
          </r>
        </is>
      </c>
      <c r="E7327" s="20" t="n">
        <v>4.54</v>
      </c>
      <c r="F7327" s="21" t="n">
        <v>0.88</v>
      </c>
      <c r="G7327" s="21" t="n">
        <f>ROUND(ROUND(E7327,4)*F7327,2)</f>
        <v>4.0</v>
      </c>
    </row>
    <row r="7328" customHeight="1" ht="29">
      <c r="A7328" s="18" t="inlineStr">
        <is>
          <r>
            <t xml:space="preserve">B.02.000.020508</t>
          </r>
        </is>
      </c>
      <c r="B7328" s="19" t="inlineStr">
        <is>
          <r>
            <t xml:space="preserve">Cimento CPII-E-32 (sacos de 50 kg)</t>
          </r>
        </is>
      </c>
      <c r="C7328" s="18" t="inlineStr">
        <is>
          <r>
            <t xml:space="preserve">SP Obras</t>
          </r>
        </is>
      </c>
      <c r="D7328" s="18" t="inlineStr">
        <is>
          <r>
            <t xml:space="preserve">KG</t>
          </r>
        </is>
      </c>
      <c r="E7328" s="20" t="n">
        <v>2.28</v>
      </c>
      <c r="F7328" s="21" t="n">
        <v>0.65</v>
      </c>
      <c r="G7328" s="21" t="n">
        <f>ROUND(ROUND(E7328,4)*F7328,2)</f>
        <v>1.48</v>
      </c>
    </row>
    <row r="7329" customHeight="1" ht="15">
      <c r="A7329" s="2" t="inlineStr"/>
      <c r="B7329" s="2" t="inlineStr"/>
      <c r="C7329" s="2" t="inlineStr"/>
      <c r="D7329" s="2" t="inlineStr"/>
      <c r="E7329" s="22" t="inlineStr">
        <is>
          <r>
            <t xml:space="preserve">TOTAL Material:</t>
          </r>
        </is>
      </c>
      <c r="F7329" s="22" t="inlineStr"/>
      <c r="G7329" s="23" t="n">
        <f>SUM(G7326:G7328)</f>
        <v>9.82</v>
      </c>
    </row>
    <row r="7330" customHeight="1" ht="15">
      <c r="A7330" s="16" t="inlineStr">
        <is>
          <r>
            <t xml:space="preserve">Mão de Obra</t>
          </r>
        </is>
      </c>
      <c r="B7330" s="16" t="inlineStr"/>
      <c r="C7330" s="17" t="inlineStr">
        <is>
          <r>
            <t xml:space="preserve">FONTE</t>
          </r>
        </is>
      </c>
      <c r="D7330" s="17" t="inlineStr">
        <is>
          <r>
            <t xml:space="preserve">UNID</t>
          </r>
        </is>
      </c>
      <c r="E7330" s="17" t="inlineStr">
        <is>
          <r>
            <t xml:space="preserve">COEFICIENTE</t>
          </r>
        </is>
      </c>
      <c r="F7330" s="17" t="inlineStr">
        <is>
          <r>
            <t xml:space="preserve">PREÇO UNITÁRIO</t>
          </r>
        </is>
      </c>
      <c r="G7330" s="17" t="inlineStr">
        <is>
          <r>
            <t xml:space="preserve">TOTAL</t>
          </r>
        </is>
      </c>
    </row>
    <row r="7331" customHeight="1" ht="29">
      <c r="A7331" s="18" t="inlineStr">
        <is>
          <r>
            <t xml:space="preserve">B.01.000.010139</t>
          </r>
        </is>
      </c>
      <c r="B7331" s="19" t="inlineStr">
        <is>
          <r>
            <t xml:space="preserve">Pedreiro</t>
          </r>
        </is>
      </c>
      <c r="C7331" s="18" t="inlineStr">
        <is>
          <r>
            <t xml:space="preserve">SP Obras</t>
          </r>
        </is>
      </c>
      <c r="D7331" s="18" t="inlineStr">
        <is>
          <r>
            <t xml:space="preserve">H</t>
          </r>
        </is>
      </c>
      <c r="E7331" s="20" t="n">
        <v>0.4</v>
      </c>
      <c r="F7331" s="21" t="n">
        <v>24.8727</v>
      </c>
      <c r="G7331" s="21" t="n">
        <f>ROUND(ROUND(E7331,4)*F7331,2)</f>
        <v>9.95</v>
      </c>
    </row>
    <row r="7332" customHeight="1" ht="29">
      <c r="A7332" s="18" t="inlineStr">
        <is>
          <r>
            <t xml:space="preserve">B.01.000.010146</t>
          </r>
        </is>
      </c>
      <c r="B7332" s="19" t="inlineStr">
        <is>
          <r>
            <t xml:space="preserve">Servente</t>
          </r>
        </is>
      </c>
      <c r="C7332" s="18" t="inlineStr">
        <is>
          <r>
            <t xml:space="preserve">SP Obras</t>
          </r>
        </is>
      </c>
      <c r="D7332" s="18" t="inlineStr">
        <is>
          <r>
            <t xml:space="preserve">H</t>
          </r>
        </is>
      </c>
      <c r="E7332" s="20" t="n">
        <v>0.4</v>
      </c>
      <c r="F7332" s="21" t="n">
        <v>20.4363</v>
      </c>
      <c r="G7332" s="21" t="n">
        <f>ROUND(ROUND(E7332,4)*F7332,2)</f>
        <v>8.17</v>
      </c>
    </row>
    <row r="7333" customHeight="1" ht="15">
      <c r="A7333" s="2" t="inlineStr"/>
      <c r="B7333" s="2" t="inlineStr"/>
      <c r="C7333" s="2" t="inlineStr"/>
      <c r="D7333" s="2" t="inlineStr"/>
      <c r="E7333" s="22" t="inlineStr">
        <is>
          <r>
            <t xml:space="preserve">TOTAL Mão de Obra:</t>
          </r>
        </is>
      </c>
      <c r="F7333" s="22" t="inlineStr"/>
      <c r="G7333" s="23" t="n">
        <f>SUM(G7331:G7332)</f>
        <v>18.12</v>
      </c>
    </row>
    <row r="7334" customHeight="1" ht="15">
      <c r="A7334" s="2" t="inlineStr"/>
      <c r="B7334" s="2" t="inlineStr"/>
      <c r="C7334" s="2" t="inlineStr"/>
      <c r="D7334" s="2" t="inlineStr"/>
      <c r="E7334" s="24" t="inlineStr">
        <is>
          <r>
            <t xml:space="preserve">VALOR:</t>
          </r>
        </is>
      </c>
      <c r="F7334" s="24" t="inlineStr"/>
      <c r="G7334" s="25" t="n">
        <f>ROUND(SUM(G7324,G7329,G7333),2)</f>
        <v>28.21</v>
      </c>
    </row>
    <row r="7335" customHeight="1" ht="10">
      <c r="A7335" s="2" t="inlineStr"/>
      <c r="B7335" s="2" t="inlineStr"/>
      <c r="C7335" s="2" t="inlineStr"/>
      <c r="D7335" s="2" t="inlineStr"/>
      <c r="E7335" s="14" t="inlineStr"/>
      <c r="F7335" s="14" t="inlineStr"/>
      <c r="G7335" s="14" t="inlineStr"/>
    </row>
    <row r="7336" customHeight="1" ht="20">
      <c r="A7336" s="15" t="inlineStr">
        <is>
          <r>
            <t xml:space="preserve">7.5.5. ​18.11.032​ Revestimento em placa cerâmica esmaltada de 15x15 cm, tipo monocolor, assentado e rejuntado com argamassa industrializada​ (M2)</t>
          </r>
        </is>
      </c>
      <c r="B7336" s="15" t="inlineStr"/>
      <c r="C7336" s="15" t="inlineStr"/>
      <c r="D7336" s="15" t="inlineStr"/>
      <c r="E7336" s="15" t="inlineStr"/>
      <c r="F7336" s="15" t="inlineStr"/>
      <c r="G7336" s="15" t="inlineStr"/>
    </row>
    <row r="7337" customHeight="1" ht="15">
      <c r="A7337" s="16" t="inlineStr">
        <is>
          <r>
            <t xml:space="preserve">Material</t>
          </r>
        </is>
      </c>
      <c r="B7337" s="16" t="inlineStr"/>
      <c r="C7337" s="17" t="inlineStr">
        <is>
          <r>
            <t xml:space="preserve">FONTE</t>
          </r>
        </is>
      </c>
      <c r="D7337" s="17" t="inlineStr">
        <is>
          <r>
            <t xml:space="preserve">UNID</t>
          </r>
        </is>
      </c>
      <c r="E7337" s="17" t="inlineStr">
        <is>
          <r>
            <t xml:space="preserve">COEFICIENTE</t>
          </r>
        </is>
      </c>
      <c r="F7337" s="17" t="inlineStr">
        <is>
          <r>
            <t xml:space="preserve">PREÇO UNITÁRIO</t>
          </r>
        </is>
      </c>
      <c r="G7337" s="17" t="inlineStr">
        <is>
          <r>
            <t xml:space="preserve">TOTAL</t>
          </r>
        </is>
      </c>
    </row>
    <row r="7338" customHeight="1" ht="29">
      <c r="A7338" s="18" t="inlineStr">
        <is>
          <r>
            <t xml:space="preserve">B.02.000.039031</t>
          </r>
        </is>
      </c>
      <c r="B7338" s="19" t="inlineStr">
        <is>
          <r>
            <t xml:space="preserve">Argamassa colante industrializada para assentamento, uso interno, tipo AC-I, conforme NBR 14081</t>
          </r>
        </is>
      </c>
      <c r="C7338" s="18" t="inlineStr">
        <is>
          <r>
            <t xml:space="preserve">SP Obras</t>
          </r>
        </is>
      </c>
      <c r="D7338" s="18" t="inlineStr">
        <is>
          <r>
            <t xml:space="preserve">KG</t>
          </r>
        </is>
      </c>
      <c r="E7338" s="20" t="n">
        <v>4.4</v>
      </c>
      <c r="F7338" s="21" t="n">
        <v>0.87</v>
      </c>
      <c r="G7338" s="21" t="n">
        <f>ROUND(ROUND(E7338,4)*F7338,2)</f>
        <v>3.83</v>
      </c>
    </row>
    <row r="7339" customHeight="1" ht="29">
      <c r="A7339" s="18" t="inlineStr">
        <is>
          <r>
            <t xml:space="preserve">G.02.000.023008</t>
          </r>
        </is>
      </c>
      <c r="B7339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7339" s="18" t="inlineStr">
        <is>
          <r>
            <t xml:space="preserve">SP Obras</t>
          </r>
        </is>
      </c>
      <c r="D7339" s="18" t="inlineStr">
        <is>
          <r>
            <t xml:space="preserve">M2</t>
          </r>
        </is>
      </c>
      <c r="E7339" s="20" t="n">
        <v>1.1</v>
      </c>
      <c r="F7339" s="21" t="n">
        <v>61.89</v>
      </c>
      <c r="G7339" s="21" t="n">
        <f>ROUND(ROUND(E7339,4)*F7339,2)</f>
        <v>68.08</v>
      </c>
    </row>
    <row r="7340" customHeight="1" ht="15">
      <c r="A7340" s="2" t="inlineStr"/>
      <c r="B7340" s="2" t="inlineStr"/>
      <c r="C7340" s="2" t="inlineStr"/>
      <c r="D7340" s="2" t="inlineStr"/>
      <c r="E7340" s="22" t="inlineStr">
        <is>
          <r>
            <t xml:space="preserve">TOTAL Material:</t>
          </r>
        </is>
      </c>
      <c r="F7340" s="22" t="inlineStr"/>
      <c r="G7340" s="23" t="n">
        <f>SUM(G7338:G7339)</f>
        <v>71.91</v>
      </c>
    </row>
    <row r="7341" customHeight="1" ht="15">
      <c r="A7341" s="16" t="inlineStr">
        <is>
          <r>
            <t xml:space="preserve">Mão de Obra</t>
          </r>
        </is>
      </c>
      <c r="B7341" s="16" t="inlineStr"/>
      <c r="C7341" s="17" t="inlineStr">
        <is>
          <r>
            <t xml:space="preserve">FONTE</t>
          </r>
        </is>
      </c>
      <c r="D7341" s="17" t="inlineStr">
        <is>
          <r>
            <t xml:space="preserve">UNID</t>
          </r>
        </is>
      </c>
      <c r="E7341" s="17" t="inlineStr">
        <is>
          <r>
            <t xml:space="preserve">COEFICIENTE</t>
          </r>
        </is>
      </c>
      <c r="F7341" s="17" t="inlineStr">
        <is>
          <r>
            <t xml:space="preserve">PREÇO UNITÁRIO</t>
          </r>
        </is>
      </c>
      <c r="G7341" s="17" t="inlineStr">
        <is>
          <r>
            <t xml:space="preserve">TOTAL</t>
          </r>
        </is>
      </c>
    </row>
    <row r="7342" customHeight="1" ht="29">
      <c r="A7342" s="18" t="inlineStr">
        <is>
          <r>
            <t xml:space="preserve">B.01.000.010139</t>
          </r>
        </is>
      </c>
      <c r="B7342" s="19" t="inlineStr">
        <is>
          <r>
            <t xml:space="preserve">Pedreiro</t>
          </r>
        </is>
      </c>
      <c r="C7342" s="18" t="inlineStr">
        <is>
          <r>
            <t xml:space="preserve">SP Obras</t>
          </r>
        </is>
      </c>
      <c r="D7342" s="18" t="inlineStr">
        <is>
          <r>
            <t xml:space="preserve">H</t>
          </r>
        </is>
      </c>
      <c r="E7342" s="20" t="n">
        <v>0.6</v>
      </c>
      <c r="F7342" s="21" t="n">
        <v>24.8727</v>
      </c>
      <c r="G7342" s="21" t="n">
        <f>ROUND(ROUND(E7342,4)*F7342,2)</f>
        <v>14.92</v>
      </c>
    </row>
    <row r="7343" customHeight="1" ht="29">
      <c r="A7343" s="18" t="inlineStr">
        <is>
          <r>
            <t xml:space="preserve">B.01.000.010146</t>
          </r>
        </is>
      </c>
      <c r="B7343" s="19" t="inlineStr">
        <is>
          <r>
            <t xml:space="preserve">Servente</t>
          </r>
        </is>
      </c>
      <c r="C7343" s="18" t="inlineStr">
        <is>
          <r>
            <t xml:space="preserve">SP Obras</t>
          </r>
        </is>
      </c>
      <c r="D7343" s="18" t="inlineStr">
        <is>
          <r>
            <t xml:space="preserve">H</t>
          </r>
        </is>
      </c>
      <c r="E7343" s="20" t="n">
        <v>0.4</v>
      </c>
      <c r="F7343" s="21" t="n">
        <v>20.4363</v>
      </c>
      <c r="G7343" s="21" t="n">
        <f>ROUND(ROUND(E7343,4)*F7343,2)</f>
        <v>8.17</v>
      </c>
    </row>
    <row r="7344" customHeight="1" ht="15">
      <c r="A7344" s="2" t="inlineStr"/>
      <c r="B7344" s="2" t="inlineStr"/>
      <c r="C7344" s="2" t="inlineStr"/>
      <c r="D7344" s="2" t="inlineStr"/>
      <c r="E7344" s="22" t="inlineStr">
        <is>
          <r>
            <t xml:space="preserve">TOTAL Mão de Obra:</t>
          </r>
        </is>
      </c>
      <c r="F7344" s="22" t="inlineStr"/>
      <c r="G7344" s="23" t="n">
        <f>SUM(G7342:G7343)</f>
        <v>23.09</v>
      </c>
    </row>
    <row r="7345" customHeight="1" ht="15">
      <c r="A7345" s="16" t="inlineStr">
        <is>
          <r>
            <t xml:space="preserve">Serviço</t>
          </r>
        </is>
      </c>
      <c r="B7345" s="16" t="inlineStr"/>
      <c r="C7345" s="17" t="inlineStr">
        <is>
          <r>
            <t xml:space="preserve">FONTE</t>
          </r>
        </is>
      </c>
      <c r="D7345" s="17" t="inlineStr">
        <is>
          <r>
            <t xml:space="preserve">UNID</t>
          </r>
        </is>
      </c>
      <c r="E7345" s="17" t="inlineStr">
        <is>
          <r>
            <t xml:space="preserve">COEFICIENTE</t>
          </r>
        </is>
      </c>
      <c r="F7345" s="17" t="inlineStr">
        <is>
          <r>
            <t xml:space="preserve">PREÇO UNITÁRIO</t>
          </r>
        </is>
      </c>
      <c r="G7345" s="17" t="inlineStr">
        <is>
          <r>
            <t xml:space="preserve">TOTAL</t>
          </r>
        </is>
      </c>
    </row>
    <row r="7346" customHeight="1" ht="29">
      <c r="A7346" s="18" t="inlineStr">
        <is>
          <r>
            <t xml:space="preserve">B.02.000.039027</t>
          </r>
        </is>
      </c>
      <c r="B7346" s="19" t="inlineStr">
        <is>
          <r>
            <t xml:space="preserve">Rejunte flexível cores diversas, para áreas interna e externa, pisos e paredes, juntas de 2 a 10 mm</t>
          </r>
        </is>
      </c>
      <c r="C7346" s="18" t="inlineStr">
        <is>
          <r>
            <t xml:space="preserve">SP Obras</t>
          </r>
        </is>
      </c>
      <c r="D7346" s="18" t="inlineStr">
        <is>
          <r>
            <t xml:space="preserve">KG</t>
          </r>
        </is>
      </c>
      <c r="E7346" s="20" t="n">
        <v>0.45</v>
      </c>
      <c r="F7346" s="21" t="n">
        <v>7.39</v>
      </c>
      <c r="G7346" s="21" t="n">
        <f>ROUND(ROUND(E7346,4)*F7346,2)</f>
        <v>3.33</v>
      </c>
    </row>
    <row r="7347" customHeight="1" ht="15">
      <c r="A7347" s="2" t="inlineStr"/>
      <c r="B7347" s="2" t="inlineStr"/>
      <c r="C7347" s="2" t="inlineStr"/>
      <c r="D7347" s="2" t="inlineStr"/>
      <c r="E7347" s="22" t="inlineStr">
        <is>
          <r>
            <t xml:space="preserve">TOTAL Serviço:</t>
          </r>
        </is>
      </c>
      <c r="F7347" s="22" t="inlineStr"/>
      <c r="G7347" s="23" t="n">
        <f>SUM(G7346:G7346)</f>
        <v>3.33</v>
      </c>
    </row>
    <row r="7348" customHeight="1" ht="15">
      <c r="A7348" s="2" t="inlineStr"/>
      <c r="B7348" s="2" t="inlineStr"/>
      <c r="C7348" s="2" t="inlineStr"/>
      <c r="D7348" s="2" t="inlineStr"/>
      <c r="E7348" s="24" t="inlineStr">
        <is>
          <r>
            <t xml:space="preserve">VALOR:</t>
          </r>
        </is>
      </c>
      <c r="F7348" s="24" t="inlineStr"/>
      <c r="G7348" s="25" t="n">
        <f>ROUND(SUM(G7340,G7344,G7347),2)</f>
        <v>98.34</v>
      </c>
    </row>
    <row r="7349" customHeight="1" ht="10">
      <c r="A7349" s="2" t="inlineStr"/>
      <c r="B7349" s="2" t="inlineStr"/>
      <c r="C7349" s="2" t="inlineStr"/>
      <c r="D7349" s="2" t="inlineStr"/>
      <c r="E7349" s="14" t="inlineStr"/>
      <c r="F7349" s="14" t="inlineStr"/>
      <c r="G7349" s="14" t="inlineStr"/>
    </row>
    <row r="7350" customHeight="1" ht="20">
      <c r="A7350" s="15" t="inlineStr">
        <is>
          <r>
            <t xml:space="preserve">7.5.6. ​43.02.010​ Chuveiro frio em PVC, diâmetro de 10 cm​ (UN)</t>
          </r>
        </is>
      </c>
      <c r="B7350" s="15" t="inlineStr"/>
      <c r="C7350" s="15" t="inlineStr"/>
      <c r="D7350" s="15" t="inlineStr"/>
      <c r="E7350" s="15" t="inlineStr"/>
      <c r="F7350" s="15" t="inlineStr"/>
      <c r="G7350" s="15" t="inlineStr"/>
    </row>
    <row r="7351" customHeight="1" ht="15">
      <c r="A7351" s="16" t="inlineStr">
        <is>
          <r>
            <t xml:space="preserve">Material</t>
          </r>
        </is>
      </c>
      <c r="B7351" s="16" t="inlineStr"/>
      <c r="C7351" s="17" t="inlineStr">
        <is>
          <r>
            <t xml:space="preserve">FONTE</t>
          </r>
        </is>
      </c>
      <c r="D7351" s="17" t="inlineStr">
        <is>
          <r>
            <t xml:space="preserve">UNID</t>
          </r>
        </is>
      </c>
      <c r="E7351" s="17" t="inlineStr">
        <is>
          <r>
            <t xml:space="preserve">COEFICIENTE</t>
          </r>
        </is>
      </c>
      <c r="F7351" s="17" t="inlineStr">
        <is>
          <r>
            <t xml:space="preserve">PREÇO UNITÁRIO</t>
          </r>
        </is>
      </c>
      <c r="G7351" s="17" t="inlineStr">
        <is>
          <r>
            <t xml:space="preserve">TOTAL</t>
          </r>
        </is>
      </c>
    </row>
    <row r="7352" customHeight="1" ht="29">
      <c r="A7352" s="18" t="inlineStr">
        <is>
          <r>
            <t xml:space="preserve">O.11.000.066020</t>
          </r>
        </is>
      </c>
      <c r="B7352" s="19" t="inlineStr">
        <is>
          <r>
            <t xml:space="preserve">Chuveiro simples em PVC, diâmetro de 10 cm, com braço acoplado, ref. Ducha 4 - linha Plena Duchas da Tigre ou equivalente</t>
          </r>
        </is>
      </c>
      <c r="C7352" s="18" t="inlineStr">
        <is>
          <r>
            <t xml:space="preserve">SP Obras</t>
          </r>
        </is>
      </c>
      <c r="D7352" s="18" t="inlineStr">
        <is>
          <r>
            <t xml:space="preserve">UN</t>
          </r>
        </is>
      </c>
      <c r="E7352" s="20" t="n">
        <v>1.0</v>
      </c>
      <c r="F7352" s="21" t="n">
        <v>25.87</v>
      </c>
      <c r="G7352" s="21" t="n">
        <f>ROUND(ROUND(E7352,4)*F7352,2)</f>
        <v>25.87</v>
      </c>
    </row>
    <row r="7353" customHeight="1" ht="29">
      <c r="A7353" s="18" t="inlineStr">
        <is>
          <r>
            <t xml:space="preserve">B.07.000.069552</t>
          </r>
        </is>
      </c>
      <c r="B7353" s="19" t="inlineStr">
        <is>
          <r>
            <t xml:space="preserve">Fita teflon de 18 mm</t>
          </r>
        </is>
      </c>
      <c r="C7353" s="18" t="inlineStr">
        <is>
          <r>
            <t xml:space="preserve">SP Obras</t>
          </r>
        </is>
      </c>
      <c r="D7353" s="18" t="inlineStr">
        <is>
          <r>
            <t xml:space="preserve">M</t>
          </r>
        </is>
      </c>
      <c r="E7353" s="20" t="n">
        <v>0.28</v>
      </c>
      <c r="F7353" s="21" t="n">
        <v>0.19</v>
      </c>
      <c r="G7353" s="21" t="n">
        <f>ROUND(ROUND(E7353,4)*F7353,2)</f>
        <v>0.05</v>
      </c>
    </row>
    <row r="7354" customHeight="1" ht="15">
      <c r="A7354" s="2" t="inlineStr"/>
      <c r="B7354" s="2" t="inlineStr"/>
      <c r="C7354" s="2" t="inlineStr"/>
      <c r="D7354" s="2" t="inlineStr"/>
      <c r="E7354" s="22" t="inlineStr">
        <is>
          <r>
            <t xml:space="preserve">TOTAL Material:</t>
          </r>
        </is>
      </c>
      <c r="F7354" s="22" t="inlineStr"/>
      <c r="G7354" s="23" t="n">
        <f>SUM(G7352:G7353)</f>
        <v>25.92</v>
      </c>
    </row>
    <row r="7355" customHeight="1" ht="15">
      <c r="A7355" s="16" t="inlineStr">
        <is>
          <r>
            <t xml:space="preserve">Mão de Obra</t>
          </r>
        </is>
      </c>
      <c r="B7355" s="16" t="inlineStr"/>
      <c r="C7355" s="17" t="inlineStr">
        <is>
          <r>
            <t xml:space="preserve">FONTE</t>
          </r>
        </is>
      </c>
      <c r="D7355" s="17" t="inlineStr">
        <is>
          <r>
            <t xml:space="preserve">UNID</t>
          </r>
        </is>
      </c>
      <c r="E7355" s="17" t="inlineStr">
        <is>
          <r>
            <t xml:space="preserve">COEFICIENTE</t>
          </r>
        </is>
      </c>
      <c r="F7355" s="17" t="inlineStr">
        <is>
          <r>
            <t xml:space="preserve">PREÇO UNITÁRIO</t>
          </r>
        </is>
      </c>
      <c r="G7355" s="17" t="inlineStr">
        <is>
          <r>
            <t xml:space="preserve">TOTAL</t>
          </r>
        </is>
      </c>
    </row>
    <row r="7356" customHeight="1" ht="29">
      <c r="A7356" s="18" t="inlineStr">
        <is>
          <r>
            <t xml:space="preserve">B.01.000.010119</t>
          </r>
        </is>
      </c>
      <c r="B7356" s="19" t="inlineStr">
        <is>
          <r>
            <t xml:space="preserve">Ajudante de encanador</t>
          </r>
        </is>
      </c>
      <c r="C7356" s="18" t="inlineStr">
        <is>
          <r>
            <t xml:space="preserve">SP Obras</t>
          </r>
        </is>
      </c>
      <c r="D7356" s="18" t="inlineStr">
        <is>
          <r>
            <t xml:space="preserve">H</t>
          </r>
        </is>
      </c>
      <c r="E7356" s="20" t="n">
        <v>0.5</v>
      </c>
      <c r="F7356" s="21" t="n">
        <v>20.4363</v>
      </c>
      <c r="G7356" s="21" t="n">
        <f>ROUND(ROUND(E7356,4)*F7356,2)</f>
        <v>10.22</v>
      </c>
    </row>
    <row r="7357" customHeight="1" ht="29">
      <c r="A7357" s="18" t="inlineStr">
        <is>
          <r>
            <t xml:space="preserve">B.01.000.010118</t>
          </r>
        </is>
      </c>
      <c r="B7357" s="19" t="inlineStr">
        <is>
          <r>
            <t xml:space="preserve">Encanador</t>
          </r>
        </is>
      </c>
      <c r="C7357" s="18" t="inlineStr">
        <is>
          <r>
            <t xml:space="preserve">SP Obras</t>
          </r>
        </is>
      </c>
      <c r="D7357" s="18" t="inlineStr">
        <is>
          <r>
            <t xml:space="preserve">H</t>
          </r>
        </is>
      </c>
      <c r="E7357" s="20" t="n">
        <v>0.5</v>
      </c>
      <c r="F7357" s="21" t="n">
        <v>29.8021</v>
      </c>
      <c r="G7357" s="21" t="n">
        <f>ROUND(ROUND(E7357,4)*F7357,2)</f>
        <v>14.9</v>
      </c>
    </row>
    <row r="7358" customHeight="1" ht="15">
      <c r="A7358" s="2" t="inlineStr"/>
      <c r="B7358" s="2" t="inlineStr"/>
      <c r="C7358" s="2" t="inlineStr"/>
      <c r="D7358" s="2" t="inlineStr"/>
      <c r="E7358" s="22" t="inlineStr">
        <is>
          <r>
            <t xml:space="preserve">TOTAL Mão de Obra:</t>
          </r>
        </is>
      </c>
      <c r="F7358" s="22" t="inlineStr"/>
      <c r="G7358" s="23" t="n">
        <f>SUM(G7356:G7357)</f>
        <v>25.12</v>
      </c>
    </row>
    <row r="7359" customHeight="1" ht="15">
      <c r="A7359" s="2" t="inlineStr"/>
      <c r="B7359" s="2" t="inlineStr"/>
      <c r="C7359" s="2" t="inlineStr"/>
      <c r="D7359" s="2" t="inlineStr"/>
      <c r="E7359" s="24" t="inlineStr">
        <is>
          <r>
            <t xml:space="preserve">VALOR:</t>
          </r>
        </is>
      </c>
      <c r="F7359" s="24" t="inlineStr"/>
      <c r="G7359" s="25" t="n">
        <f>ROUND(SUM(G7354,G7358),2)</f>
        <v>51.04</v>
      </c>
    </row>
    <row r="7360" customHeight="1" ht="10">
      <c r="A7360" s="2" t="inlineStr"/>
      <c r="B7360" s="2" t="inlineStr"/>
      <c r="C7360" s="2" t="inlineStr"/>
      <c r="D7360" s="2" t="inlineStr"/>
      <c r="E7360" s="14" t="inlineStr"/>
      <c r="F7360" s="14" t="inlineStr"/>
      <c r="G7360" s="14" t="inlineStr"/>
    </row>
    <row r="7361" customHeight="1" ht="20">
      <c r="A7361" s="15" t="inlineStr">
        <is>
          <r>
            <t xml:space="preserve">7.5.7. ​44.03.400​ Torneira curta com rosca para uso geral, em latão fundido cromado, DN= 3/4´​ (UN)</t>
          </r>
        </is>
      </c>
      <c r="B7361" s="15" t="inlineStr"/>
      <c r="C7361" s="15" t="inlineStr"/>
      <c r="D7361" s="15" t="inlineStr"/>
      <c r="E7361" s="15" t="inlineStr"/>
      <c r="F7361" s="15" t="inlineStr"/>
      <c r="G7361" s="15" t="inlineStr"/>
    </row>
    <row r="7362" customHeight="1" ht="15">
      <c r="A7362" s="16" t="inlineStr">
        <is>
          <r>
            <t xml:space="preserve">Material</t>
          </r>
        </is>
      </c>
      <c r="B7362" s="16" t="inlineStr"/>
      <c r="C7362" s="17" t="inlineStr">
        <is>
          <r>
            <t xml:space="preserve">FONTE</t>
          </r>
        </is>
      </c>
      <c r="D7362" s="17" t="inlineStr">
        <is>
          <r>
            <t xml:space="preserve">UNID</t>
          </r>
        </is>
      </c>
      <c r="E7362" s="17" t="inlineStr">
        <is>
          <r>
            <t xml:space="preserve">COEFICIENTE</t>
          </r>
        </is>
      </c>
      <c r="F7362" s="17" t="inlineStr">
        <is>
          <r>
            <t xml:space="preserve">PREÇO UNITÁRIO</t>
          </r>
        </is>
      </c>
      <c r="G7362" s="17" t="inlineStr">
        <is>
          <r>
            <t xml:space="preserve">TOTAL</t>
          </r>
        </is>
      </c>
    </row>
    <row r="7363" customHeight="1" ht="29">
      <c r="A7363" s="18" t="inlineStr">
        <is>
          <r>
            <t xml:space="preserve">B.07.000.069552</t>
          </r>
        </is>
      </c>
      <c r="B7363" s="19" t="inlineStr">
        <is>
          <r>
            <t xml:space="preserve">Fita teflon de 18 mm</t>
          </r>
        </is>
      </c>
      <c r="C7363" s="18" t="inlineStr">
        <is>
          <r>
            <t xml:space="preserve">SP Obras</t>
          </r>
        </is>
      </c>
      <c r="D7363" s="18" t="inlineStr">
        <is>
          <r>
            <t xml:space="preserve">M</t>
          </r>
        </is>
      </c>
      <c r="E7363" s="20" t="n">
        <v>0.28</v>
      </c>
      <c r="F7363" s="21" t="n">
        <v>0.19</v>
      </c>
      <c r="G7363" s="21" t="n">
        <f>ROUND(ROUND(E7363,4)*F7363,2)</f>
        <v>0.05</v>
      </c>
    </row>
    <row r="7364" customHeight="1" ht="29">
      <c r="A7364" s="18" t="inlineStr">
        <is>
          <r>
            <t xml:space="preserve">O.11.000.066010</t>
          </r>
        </is>
      </c>
      <c r="B7364" s="19" t="inlineStr">
        <is>
          <r>
            <t xml:space="preserve">Torneira curta cromada de 3/4´ para jardim, ref. Chaveta 1128C da Metais Poly, Linha C23 da Forusi ou equivalente</t>
          </r>
        </is>
      </c>
      <c r="C7364" s="18" t="inlineStr">
        <is>
          <r>
            <t xml:space="preserve">SP Obras</t>
          </r>
        </is>
      </c>
      <c r="D7364" s="18" t="inlineStr">
        <is>
          <r>
            <t xml:space="preserve">UN</t>
          </r>
        </is>
      </c>
      <c r="E7364" s="20" t="n">
        <v>1.0</v>
      </c>
      <c r="F7364" s="21" t="n">
        <v>39.01</v>
      </c>
      <c r="G7364" s="21" t="n">
        <f>ROUND(ROUND(E7364,4)*F7364,2)</f>
        <v>39.01</v>
      </c>
    </row>
    <row r="7365" customHeight="1" ht="15">
      <c r="A7365" s="2" t="inlineStr"/>
      <c r="B7365" s="2" t="inlineStr"/>
      <c r="C7365" s="2" t="inlineStr"/>
      <c r="D7365" s="2" t="inlineStr"/>
      <c r="E7365" s="22" t="inlineStr">
        <is>
          <r>
            <t xml:space="preserve">TOTAL Material:</t>
          </r>
        </is>
      </c>
      <c r="F7365" s="22" t="inlineStr"/>
      <c r="G7365" s="23" t="n">
        <f>SUM(G7363:G7364)</f>
        <v>39.06</v>
      </c>
    </row>
    <row r="7366" customHeight="1" ht="15">
      <c r="A7366" s="16" t="inlineStr">
        <is>
          <r>
            <t xml:space="preserve">Mão de Obra</t>
          </r>
        </is>
      </c>
      <c r="B7366" s="16" t="inlineStr"/>
      <c r="C7366" s="17" t="inlineStr">
        <is>
          <r>
            <t xml:space="preserve">FONTE</t>
          </r>
        </is>
      </c>
      <c r="D7366" s="17" t="inlineStr">
        <is>
          <r>
            <t xml:space="preserve">UNID</t>
          </r>
        </is>
      </c>
      <c r="E7366" s="17" t="inlineStr">
        <is>
          <r>
            <t xml:space="preserve">COEFICIENTE</t>
          </r>
        </is>
      </c>
      <c r="F7366" s="17" t="inlineStr">
        <is>
          <r>
            <t xml:space="preserve">PREÇO UNITÁRIO</t>
          </r>
        </is>
      </c>
      <c r="G7366" s="17" t="inlineStr">
        <is>
          <r>
            <t xml:space="preserve">TOTAL</t>
          </r>
        </is>
      </c>
    </row>
    <row r="7367" customHeight="1" ht="29">
      <c r="A7367" s="18" t="inlineStr">
        <is>
          <r>
            <t xml:space="preserve">B.01.000.010119</t>
          </r>
        </is>
      </c>
      <c r="B7367" s="19" t="inlineStr">
        <is>
          <r>
            <t xml:space="preserve">Ajudante de encanador</t>
          </r>
        </is>
      </c>
      <c r="C7367" s="18" t="inlineStr">
        <is>
          <r>
            <t xml:space="preserve">SP Obras</t>
          </r>
        </is>
      </c>
      <c r="D7367" s="18" t="inlineStr">
        <is>
          <r>
            <t xml:space="preserve">H</t>
          </r>
        </is>
      </c>
      <c r="E7367" s="20" t="n">
        <v>0.5</v>
      </c>
      <c r="F7367" s="21" t="n">
        <v>20.4363</v>
      </c>
      <c r="G7367" s="21" t="n">
        <f>ROUND(ROUND(E7367,4)*F7367,2)</f>
        <v>10.22</v>
      </c>
    </row>
    <row r="7368" customHeight="1" ht="29">
      <c r="A7368" s="18" t="inlineStr">
        <is>
          <r>
            <t xml:space="preserve">B.01.000.010118</t>
          </r>
        </is>
      </c>
      <c r="B7368" s="19" t="inlineStr">
        <is>
          <r>
            <t xml:space="preserve">Encanador</t>
          </r>
        </is>
      </c>
      <c r="C7368" s="18" t="inlineStr">
        <is>
          <r>
            <t xml:space="preserve">SP Obras</t>
          </r>
        </is>
      </c>
      <c r="D7368" s="18" t="inlineStr">
        <is>
          <r>
            <t xml:space="preserve">H</t>
          </r>
        </is>
      </c>
      <c r="E7368" s="20" t="n">
        <v>0.25</v>
      </c>
      <c r="F7368" s="21" t="n">
        <v>29.8021</v>
      </c>
      <c r="G7368" s="21" t="n">
        <f>ROUND(ROUND(E7368,4)*F7368,2)</f>
        <v>7.45</v>
      </c>
    </row>
    <row r="7369" customHeight="1" ht="15">
      <c r="A7369" s="2" t="inlineStr"/>
      <c r="B7369" s="2" t="inlineStr"/>
      <c r="C7369" s="2" t="inlineStr"/>
      <c r="D7369" s="2" t="inlineStr"/>
      <c r="E7369" s="22" t="inlineStr">
        <is>
          <r>
            <t xml:space="preserve">TOTAL Mão de Obra:</t>
          </r>
        </is>
      </c>
      <c r="F7369" s="22" t="inlineStr"/>
      <c r="G7369" s="23" t="n">
        <f>SUM(G7367:G7368)</f>
        <v>17.67</v>
      </c>
    </row>
    <row r="7370" customHeight="1" ht="15">
      <c r="A7370" s="2" t="inlineStr"/>
      <c r="B7370" s="2" t="inlineStr"/>
      <c r="C7370" s="2" t="inlineStr"/>
      <c r="D7370" s="2" t="inlineStr"/>
      <c r="E7370" s="24" t="inlineStr">
        <is>
          <r>
            <t xml:space="preserve">VALOR:</t>
          </r>
        </is>
      </c>
      <c r="F7370" s="24" t="inlineStr"/>
      <c r="G7370" s="25" t="n">
        <f>ROUND(SUM(G7365,G7369),2)</f>
        <v>56.73</v>
      </c>
    </row>
    <row r="7371" customHeight="1" ht="10">
      <c r="A7371" s="2" t="inlineStr"/>
      <c r="B7371" s="2" t="inlineStr"/>
      <c r="C7371" s="2" t="inlineStr"/>
      <c r="D7371" s="2" t="inlineStr"/>
      <c r="E7371" s="14" t="inlineStr"/>
      <c r="F7371" s="14" t="inlineStr"/>
      <c r="G7371" s="14" t="inlineStr"/>
    </row>
    <row r="7372" customHeight="1" ht="20">
      <c r="A7372" s="15" t="inlineStr">
        <is>
          <r>
            <t xml:space="preserve">7.5.8. ​46.01.020​ Tubo de PVC rígido soldável marrom, DN= 25 mm, (3/4´), inclusive conexões​ (M)</t>
          </r>
        </is>
      </c>
      <c r="B7372" s="15" t="inlineStr"/>
      <c r="C7372" s="15" t="inlineStr"/>
      <c r="D7372" s="15" t="inlineStr"/>
      <c r="E7372" s="15" t="inlineStr"/>
      <c r="F7372" s="15" t="inlineStr"/>
      <c r="G7372" s="15" t="inlineStr"/>
    </row>
    <row r="7373" customHeight="1" ht="15">
      <c r="A7373" s="16" t="inlineStr">
        <is>
          <r>
            <t xml:space="preserve">Material</t>
          </r>
        </is>
      </c>
      <c r="B7373" s="16" t="inlineStr"/>
      <c r="C7373" s="17" t="inlineStr">
        <is>
          <r>
            <t xml:space="preserve">FONTE</t>
          </r>
        </is>
      </c>
      <c r="D7373" s="17" t="inlineStr">
        <is>
          <r>
            <t xml:space="preserve">UNID</t>
          </r>
        </is>
      </c>
      <c r="E7373" s="17" t="inlineStr">
        <is>
          <r>
            <t xml:space="preserve">COEFICIENTE</t>
          </r>
        </is>
      </c>
      <c r="F7373" s="17" t="inlineStr">
        <is>
          <r>
            <t xml:space="preserve">PREÇO UNITÁRIO</t>
          </r>
        </is>
      </c>
      <c r="G7373" s="17" t="inlineStr">
        <is>
          <r>
            <t xml:space="preserve">TOTAL</t>
          </r>
        </is>
      </c>
    </row>
    <row r="7374" customHeight="1" ht="29">
      <c r="A7374" s="18" t="inlineStr">
        <is>
          <r>
            <t xml:space="preserve">B.09.000.069513</t>
          </r>
        </is>
      </c>
      <c r="B7374" s="19" t="inlineStr">
        <is>
          <r>
            <t xml:space="preserve">Adesivo para tubos PVC</t>
          </r>
        </is>
      </c>
      <c r="C7374" s="18" t="inlineStr">
        <is>
          <r>
            <t xml:space="preserve">SP Obras</t>
          </r>
        </is>
      </c>
      <c r="D7374" s="18" t="inlineStr">
        <is>
          <r>
            <t xml:space="preserve">KG</t>
          </r>
        </is>
      </c>
      <c r="E7374" s="20" t="n">
        <v>0.003</v>
      </c>
      <c r="F7374" s="21" t="n">
        <v>72.86</v>
      </c>
      <c r="G7374" s="21" t="n">
        <f>ROUND(ROUND(E7374,4)*F7374,2)</f>
        <v>0.22</v>
      </c>
    </row>
    <row r="7375" customHeight="1" ht="29">
      <c r="A7375" s="18" t="inlineStr">
        <is>
          <r>
            <t xml:space="preserve">J.01.000.038040</t>
          </r>
        </is>
      </c>
      <c r="B7375" s="19" t="inlineStr">
        <is>
          <r>
            <t xml:space="preserve">Lixa d´água, ref. Norton n° 80, Aquaflex ou equivalente</t>
          </r>
        </is>
      </c>
      <c r="C7375" s="18" t="inlineStr">
        <is>
          <r>
            <t xml:space="preserve">SP Obras</t>
          </r>
        </is>
      </c>
      <c r="D7375" s="18" t="inlineStr">
        <is>
          <r>
            <t xml:space="preserve">UN</t>
          </r>
        </is>
      </c>
      <c r="E7375" s="20" t="n">
        <v>0.05</v>
      </c>
      <c r="F7375" s="21" t="n">
        <v>2.17</v>
      </c>
      <c r="G7375" s="21" t="n">
        <f>ROUND(ROUND(E7375,4)*F7375,2)</f>
        <v>0.11</v>
      </c>
    </row>
    <row r="7376" customHeight="1" ht="29">
      <c r="A7376" s="18" t="inlineStr">
        <is>
          <r>
            <t xml:space="preserve">O.02.000.069514</t>
          </r>
        </is>
      </c>
      <c r="B7376" s="19" t="inlineStr">
        <is>
          <r>
            <t xml:space="preserve">Solução limpadora para PVC</t>
          </r>
        </is>
      </c>
      <c r="C7376" s="18" t="inlineStr">
        <is>
          <r>
            <t xml:space="preserve">SP Obras</t>
          </r>
        </is>
      </c>
      <c r="D7376" s="18" t="inlineStr">
        <is>
          <r>
            <t xml:space="preserve">L</t>
          </r>
        </is>
      </c>
      <c r="E7376" s="20" t="n">
        <v>0.004</v>
      </c>
      <c r="F7376" s="21" t="n">
        <v>50.22</v>
      </c>
      <c r="G7376" s="21" t="n">
        <f>ROUND(ROUND(E7376,4)*F7376,2)</f>
        <v>0.2</v>
      </c>
    </row>
    <row r="7377" customHeight="1" ht="29">
      <c r="A7377" s="18" t="inlineStr">
        <is>
          <r>
            <t xml:space="preserve">O.02.000.062502</t>
          </r>
        </is>
      </c>
      <c r="B7377" s="19" t="inlineStr">
        <is>
          <r>
            <t xml:space="preserve">Tubo de PVC rígido soldável marrom, DN= 25mm (3/4´)</t>
          </r>
        </is>
      </c>
      <c r="C7377" s="18" t="inlineStr">
        <is>
          <r>
            <t xml:space="preserve">SP Obras</t>
          </r>
        </is>
      </c>
      <c r="D7377" s="18" t="inlineStr">
        <is>
          <r>
            <t xml:space="preserve">M</t>
          </r>
        </is>
      </c>
      <c r="E7377" s="20" t="n">
        <v>1.5</v>
      </c>
      <c r="F7377" s="21" t="n">
        <v>3.64</v>
      </c>
      <c r="G7377" s="21" t="n">
        <f>ROUND(ROUND(E7377,4)*F7377,2)</f>
        <v>5.46</v>
      </c>
    </row>
    <row r="7378" customHeight="1" ht="15">
      <c r="A7378" s="2" t="inlineStr"/>
      <c r="B7378" s="2" t="inlineStr"/>
      <c r="C7378" s="2" t="inlineStr"/>
      <c r="D7378" s="2" t="inlineStr"/>
      <c r="E7378" s="22" t="inlineStr">
        <is>
          <r>
            <t xml:space="preserve">TOTAL Material:</t>
          </r>
        </is>
      </c>
      <c r="F7378" s="22" t="inlineStr"/>
      <c r="G7378" s="23" t="n">
        <f>SUM(G7374:G7377)</f>
        <v>5.99</v>
      </c>
    </row>
    <row r="7379" customHeight="1" ht="15">
      <c r="A7379" s="16" t="inlineStr">
        <is>
          <r>
            <t xml:space="preserve">Mão de Obra</t>
          </r>
        </is>
      </c>
      <c r="B7379" s="16" t="inlineStr"/>
      <c r="C7379" s="17" t="inlineStr">
        <is>
          <r>
            <t xml:space="preserve">FONTE</t>
          </r>
        </is>
      </c>
      <c r="D7379" s="17" t="inlineStr">
        <is>
          <r>
            <t xml:space="preserve">UNID</t>
          </r>
        </is>
      </c>
      <c r="E7379" s="17" t="inlineStr">
        <is>
          <r>
            <t xml:space="preserve">COEFICIENTE</t>
          </r>
        </is>
      </c>
      <c r="F7379" s="17" t="inlineStr">
        <is>
          <r>
            <t xml:space="preserve">PREÇO UNITÁRIO</t>
          </r>
        </is>
      </c>
      <c r="G7379" s="17" t="inlineStr">
        <is>
          <r>
            <t xml:space="preserve">TOTAL</t>
          </r>
        </is>
      </c>
    </row>
    <row r="7380" customHeight="1" ht="29">
      <c r="A7380" s="18" t="inlineStr">
        <is>
          <r>
            <t xml:space="preserve">B.01.000.010119</t>
          </r>
        </is>
      </c>
      <c r="B7380" s="19" t="inlineStr">
        <is>
          <r>
            <t xml:space="preserve">Ajudante de encanador</t>
          </r>
        </is>
      </c>
      <c r="C7380" s="18" t="inlineStr">
        <is>
          <r>
            <t xml:space="preserve">SP Obras</t>
          </r>
        </is>
      </c>
      <c r="D7380" s="18" t="inlineStr">
        <is>
          <r>
            <t xml:space="preserve">H</t>
          </r>
        </is>
      </c>
      <c r="E7380" s="20" t="n">
        <v>0.5</v>
      </c>
      <c r="F7380" s="21" t="n">
        <v>20.4363</v>
      </c>
      <c r="G7380" s="21" t="n">
        <f>ROUND(ROUND(E7380,4)*F7380,2)</f>
        <v>10.22</v>
      </c>
    </row>
    <row r="7381" customHeight="1" ht="29">
      <c r="A7381" s="18" t="inlineStr">
        <is>
          <r>
            <t xml:space="preserve">B.01.000.010118</t>
          </r>
        </is>
      </c>
      <c r="B7381" s="19" t="inlineStr">
        <is>
          <r>
            <t xml:space="preserve">Encanador</t>
          </r>
        </is>
      </c>
      <c r="C7381" s="18" t="inlineStr">
        <is>
          <r>
            <t xml:space="preserve">SP Obras</t>
          </r>
        </is>
      </c>
      <c r="D7381" s="18" t="inlineStr">
        <is>
          <r>
            <t xml:space="preserve">H</t>
          </r>
        </is>
      </c>
      <c r="E7381" s="20" t="n">
        <v>0.5</v>
      </c>
      <c r="F7381" s="21" t="n">
        <v>29.8021</v>
      </c>
      <c r="G7381" s="21" t="n">
        <f>ROUND(ROUND(E7381,4)*F7381,2)</f>
        <v>14.9</v>
      </c>
    </row>
    <row r="7382" customHeight="1" ht="15">
      <c r="A7382" s="2" t="inlineStr"/>
      <c r="B7382" s="2" t="inlineStr"/>
      <c r="C7382" s="2" t="inlineStr"/>
      <c r="D7382" s="2" t="inlineStr"/>
      <c r="E7382" s="22" t="inlineStr">
        <is>
          <r>
            <t xml:space="preserve">TOTAL Mão de Obra:</t>
          </r>
        </is>
      </c>
      <c r="F7382" s="22" t="inlineStr"/>
      <c r="G7382" s="23" t="n">
        <f>SUM(G7380:G7381)</f>
        <v>25.12</v>
      </c>
    </row>
    <row r="7383" customHeight="1" ht="15">
      <c r="A7383" s="2" t="inlineStr"/>
      <c r="B7383" s="2" t="inlineStr"/>
      <c r="C7383" s="2" t="inlineStr"/>
      <c r="D7383" s="2" t="inlineStr"/>
      <c r="E7383" s="24" t="inlineStr">
        <is>
          <r>
            <t xml:space="preserve">VALOR:</t>
          </r>
        </is>
      </c>
      <c r="F7383" s="24" t="inlineStr"/>
      <c r="G7383" s="25" t="n">
        <f>ROUND(SUM(G7378,G7382),2)</f>
        <v>31.11</v>
      </c>
    </row>
    <row r="7384" customHeight="1" ht="10">
      <c r="A7384" s="2" t="inlineStr"/>
      <c r="B7384" s="2" t="inlineStr"/>
      <c r="C7384" s="2" t="inlineStr"/>
      <c r="D7384" s="2" t="inlineStr"/>
      <c r="E7384" s="14" t="inlineStr"/>
      <c r="F7384" s="14" t="inlineStr"/>
      <c r="G7384" s="14" t="inlineStr"/>
    </row>
    <row r="7385" customHeight="1" ht="20">
      <c r="A7385" s="15" t="inlineStr">
        <is>
          <r>
            <t xml:space="preserve">7.5.9. ​47.02.110​ Registro de pressão em latão fundido cromado com canopla, DN= 3/4´ - linha especial​ (UN)</t>
          </r>
        </is>
      </c>
      <c r="B7385" s="15" t="inlineStr"/>
      <c r="C7385" s="15" t="inlineStr"/>
      <c r="D7385" s="15" t="inlineStr"/>
      <c r="E7385" s="15" t="inlineStr"/>
      <c r="F7385" s="15" t="inlineStr"/>
      <c r="G7385" s="15" t="inlineStr"/>
    </row>
    <row r="7386" customHeight="1" ht="15">
      <c r="A7386" s="16" t="inlineStr">
        <is>
          <r>
            <t xml:space="preserve">Material</t>
          </r>
        </is>
      </c>
      <c r="B7386" s="16" t="inlineStr"/>
      <c r="C7386" s="17" t="inlineStr">
        <is>
          <r>
            <t xml:space="preserve">FONTE</t>
          </r>
        </is>
      </c>
      <c r="D7386" s="17" t="inlineStr">
        <is>
          <r>
            <t xml:space="preserve">UNID</t>
          </r>
        </is>
      </c>
      <c r="E7386" s="17" t="inlineStr">
        <is>
          <r>
            <t xml:space="preserve">COEFICIENTE</t>
          </r>
        </is>
      </c>
      <c r="F7386" s="17" t="inlineStr">
        <is>
          <r>
            <t xml:space="preserve">PREÇO UNITÁRIO</t>
          </r>
        </is>
      </c>
      <c r="G7386" s="17" t="inlineStr">
        <is>
          <r>
            <t xml:space="preserve">TOTAL</t>
          </r>
        </is>
      </c>
    </row>
    <row r="7387" customHeight="1" ht="29">
      <c r="A7387" s="18" t="inlineStr">
        <is>
          <r>
            <t xml:space="preserve">B.07.000.069552</t>
          </r>
        </is>
      </c>
      <c r="B7387" s="19" t="inlineStr">
        <is>
          <r>
            <t xml:space="preserve">Fita teflon de 18 mm</t>
          </r>
        </is>
      </c>
      <c r="C7387" s="18" t="inlineStr">
        <is>
          <r>
            <t xml:space="preserve">SP Obras</t>
          </r>
        </is>
      </c>
      <c r="D7387" s="18" t="inlineStr">
        <is>
          <r>
            <t xml:space="preserve">M</t>
          </r>
        </is>
      </c>
      <c r="E7387" s="20" t="n">
        <v>0.36</v>
      </c>
      <c r="F7387" s="21" t="n">
        <v>0.19</v>
      </c>
      <c r="G7387" s="21" t="n">
        <f>ROUND(ROUND(E7387,4)*F7387,2)</f>
        <v>0.07</v>
      </c>
    </row>
    <row r="7388" customHeight="1" ht="29">
      <c r="A7388" s="18" t="inlineStr">
        <is>
          <r>
            <t xml:space="preserve">O.07.000.063533</t>
          </r>
        </is>
      </c>
      <c r="B7388" s="19" t="inlineStr">
        <is>
          <r>
            <t xml:space="preserve">Registro de pressão cromado com canopla 3/4´; ref. 4416202+canopla 4900.C39 Deca, 1416 e acabamento BE Forusi ou equivalente</t>
          </r>
        </is>
      </c>
      <c r="C7388" s="18" t="inlineStr">
        <is>
          <r>
            <t xml:space="preserve">SP Obras</t>
          </r>
        </is>
      </c>
      <c r="D7388" s="18" t="inlineStr">
        <is>
          <r>
            <t xml:space="preserve">UN</t>
          </r>
        </is>
      </c>
      <c r="E7388" s="20" t="n">
        <v>1.0</v>
      </c>
      <c r="F7388" s="21" t="n">
        <v>46.47</v>
      </c>
      <c r="G7388" s="21" t="n">
        <f>ROUND(ROUND(E7388,4)*F7388,2)</f>
        <v>46.47</v>
      </c>
    </row>
    <row r="7389" customHeight="1" ht="15">
      <c r="A7389" s="2" t="inlineStr"/>
      <c r="B7389" s="2" t="inlineStr"/>
      <c r="C7389" s="2" t="inlineStr"/>
      <c r="D7389" s="2" t="inlineStr"/>
      <c r="E7389" s="22" t="inlineStr">
        <is>
          <r>
            <t xml:space="preserve">TOTAL Material:</t>
          </r>
        </is>
      </c>
      <c r="F7389" s="22" t="inlineStr"/>
      <c r="G7389" s="23" t="n">
        <f>SUM(G7387:G7388)</f>
        <v>46.54</v>
      </c>
    </row>
    <row r="7390" customHeight="1" ht="15">
      <c r="A7390" s="16" t="inlineStr">
        <is>
          <r>
            <t xml:space="preserve">Mão de Obra</t>
          </r>
        </is>
      </c>
      <c r="B7390" s="16" t="inlineStr"/>
      <c r="C7390" s="17" t="inlineStr">
        <is>
          <r>
            <t xml:space="preserve">FONTE</t>
          </r>
        </is>
      </c>
      <c r="D7390" s="17" t="inlineStr">
        <is>
          <r>
            <t xml:space="preserve">UNID</t>
          </r>
        </is>
      </c>
      <c r="E7390" s="17" t="inlineStr">
        <is>
          <r>
            <t xml:space="preserve">COEFICIENTE</t>
          </r>
        </is>
      </c>
      <c r="F7390" s="17" t="inlineStr">
        <is>
          <r>
            <t xml:space="preserve">PREÇO UNITÁRIO</t>
          </r>
        </is>
      </c>
      <c r="G7390" s="17" t="inlineStr">
        <is>
          <r>
            <t xml:space="preserve">TOTAL</t>
          </r>
        </is>
      </c>
    </row>
    <row r="7391" customHeight="1" ht="29">
      <c r="A7391" s="18" t="inlineStr">
        <is>
          <r>
            <t xml:space="preserve">B.01.000.010119</t>
          </r>
        </is>
      </c>
      <c r="B7391" s="19" t="inlineStr">
        <is>
          <r>
            <t xml:space="preserve">Ajudante de encanador</t>
          </r>
        </is>
      </c>
      <c r="C7391" s="18" t="inlineStr">
        <is>
          <r>
            <t xml:space="preserve">SP Obras</t>
          </r>
        </is>
      </c>
      <c r="D7391" s="18" t="inlineStr">
        <is>
          <r>
            <t xml:space="preserve">H</t>
          </r>
        </is>
      </c>
      <c r="E7391" s="20" t="n">
        <v>0.45</v>
      </c>
      <c r="F7391" s="21" t="n">
        <v>20.4363</v>
      </c>
      <c r="G7391" s="21" t="n">
        <f>ROUND(ROUND(E7391,4)*F7391,2)</f>
        <v>9.2</v>
      </c>
    </row>
    <row r="7392" customHeight="1" ht="29">
      <c r="A7392" s="18" t="inlineStr">
        <is>
          <r>
            <t xml:space="preserve">B.01.000.010118</t>
          </r>
        </is>
      </c>
      <c r="B7392" s="19" t="inlineStr">
        <is>
          <r>
            <t xml:space="preserve">Encanador</t>
          </r>
        </is>
      </c>
      <c r="C7392" s="18" t="inlineStr">
        <is>
          <r>
            <t xml:space="preserve">SP Obras</t>
          </r>
        </is>
      </c>
      <c r="D7392" s="18" t="inlineStr">
        <is>
          <r>
            <t xml:space="preserve">H</t>
          </r>
        </is>
      </c>
      <c r="E7392" s="20" t="n">
        <v>0.45</v>
      </c>
      <c r="F7392" s="21" t="n">
        <v>29.8021</v>
      </c>
      <c r="G7392" s="21" t="n">
        <f>ROUND(ROUND(E7392,4)*F7392,2)</f>
        <v>13.41</v>
      </c>
    </row>
    <row r="7393" customHeight="1" ht="15">
      <c r="A7393" s="2" t="inlineStr"/>
      <c r="B7393" s="2" t="inlineStr"/>
      <c r="C7393" s="2" t="inlineStr"/>
      <c r="D7393" s="2" t="inlineStr"/>
      <c r="E7393" s="22" t="inlineStr">
        <is>
          <r>
            <t xml:space="preserve">TOTAL Mão de Obra:</t>
          </r>
        </is>
      </c>
      <c r="F7393" s="22" t="inlineStr"/>
      <c r="G7393" s="23" t="n">
        <f>SUM(G7391:G7392)</f>
        <v>22.61</v>
      </c>
    </row>
    <row r="7394" customHeight="1" ht="15">
      <c r="A7394" s="2" t="inlineStr"/>
      <c r="B7394" s="2" t="inlineStr"/>
      <c r="C7394" s="2" t="inlineStr"/>
      <c r="D7394" s="2" t="inlineStr"/>
      <c r="E7394" s="24" t="inlineStr">
        <is>
          <r>
            <t xml:space="preserve">VALOR:</t>
          </r>
        </is>
      </c>
      <c r="F7394" s="24" t="inlineStr"/>
      <c r="G7394" s="25" t="n">
        <f>ROUND(SUM(G7389,G7393),2)</f>
        <v>69.15</v>
      </c>
    </row>
    <row r="7395" customHeight="1" ht="10">
      <c r="A7395" s="2" t="inlineStr"/>
      <c r="B7395" s="2" t="inlineStr"/>
      <c r="C7395" s="2" t="inlineStr"/>
      <c r="D7395" s="2" t="inlineStr"/>
      <c r="E7395" s="14" t="inlineStr"/>
      <c r="F7395" s="14" t="inlineStr"/>
      <c r="G7395" s="14" t="inlineStr"/>
    </row>
    <row r="7396" customHeight="1" ht="20">
      <c r="A7396" s="15" t="inlineStr">
        <is>
          <r>
            <t xml:space="preserve">7.5.10. ​49.01.030​ Caixa sifonada de PVC rígido de 150 x 150 x 50 mm, com grelha​ (UN)</t>
          </r>
        </is>
      </c>
      <c r="B7396" s="15" t="inlineStr"/>
      <c r="C7396" s="15" t="inlineStr"/>
      <c r="D7396" s="15" t="inlineStr"/>
      <c r="E7396" s="15" t="inlineStr"/>
      <c r="F7396" s="15" t="inlineStr"/>
      <c r="G7396" s="15" t="inlineStr"/>
    </row>
    <row r="7397" customHeight="1" ht="15">
      <c r="A7397" s="16" t="inlineStr">
        <is>
          <r>
            <t xml:space="preserve">Material</t>
          </r>
        </is>
      </c>
      <c r="B7397" s="16" t="inlineStr"/>
      <c r="C7397" s="17" t="inlineStr">
        <is>
          <r>
            <t xml:space="preserve">FONTE</t>
          </r>
        </is>
      </c>
      <c r="D7397" s="17" t="inlineStr">
        <is>
          <r>
            <t xml:space="preserve">UNID</t>
          </r>
        </is>
      </c>
      <c r="E7397" s="17" t="inlineStr">
        <is>
          <r>
            <t xml:space="preserve">COEFICIENTE</t>
          </r>
        </is>
      </c>
      <c r="F7397" s="17" t="inlineStr">
        <is>
          <r>
            <t xml:space="preserve">PREÇO UNITÁRIO</t>
          </r>
        </is>
      </c>
      <c r="G7397" s="17" t="inlineStr">
        <is>
          <r>
            <t xml:space="preserve">TOTAL</t>
          </r>
        </is>
      </c>
    </row>
    <row r="7398" customHeight="1" ht="29">
      <c r="A7398" s="18" t="inlineStr">
        <is>
          <r>
            <t xml:space="preserve">O.02.000.067501</t>
          </r>
        </is>
      </c>
      <c r="B7398" s="19" t="inlineStr">
        <is>
          <r>
            <t xml:space="preserve">Caixa sifonada em PVC rígido de 150 x 150 x 50 mm</t>
          </r>
        </is>
      </c>
      <c r="C7398" s="18" t="inlineStr">
        <is>
          <r>
            <t xml:space="preserve">SP Obras</t>
          </r>
        </is>
      </c>
      <c r="D7398" s="18" t="inlineStr">
        <is>
          <r>
            <t xml:space="preserve">UN</t>
          </r>
        </is>
      </c>
      <c r="E7398" s="20" t="n">
        <v>1.0</v>
      </c>
      <c r="F7398" s="21" t="n">
        <v>39.23</v>
      </c>
      <c r="G7398" s="21" t="n">
        <f>ROUND(ROUND(E7398,4)*F7398,2)</f>
        <v>39.23</v>
      </c>
    </row>
    <row r="7399" customHeight="1" ht="29">
      <c r="A7399" s="18" t="inlineStr">
        <is>
          <r>
            <t xml:space="preserve">O.05.000.067548</t>
          </r>
        </is>
      </c>
      <c r="B7399" s="19" t="inlineStr">
        <is>
          <r>
            <t xml:space="preserve">Grelha metálica de 150 x 150 mm, para caixa sifonada ou ralo, ref. Metal Vila ou equivalente</t>
          </r>
        </is>
      </c>
      <c r="C7399" s="18" t="inlineStr">
        <is>
          <r>
            <t xml:space="preserve">SP Obras</t>
          </r>
        </is>
      </c>
      <c r="D7399" s="18" t="inlineStr">
        <is>
          <r>
            <t xml:space="preserve">UN</t>
          </r>
        </is>
      </c>
      <c r="E7399" s="20" t="n">
        <v>1.0</v>
      </c>
      <c r="F7399" s="21" t="n">
        <v>28.34</v>
      </c>
      <c r="G7399" s="21" t="n">
        <f>ROUND(ROUND(E7399,4)*F7399,2)</f>
        <v>28.34</v>
      </c>
    </row>
    <row r="7400" customHeight="1" ht="15">
      <c r="A7400" s="2" t="inlineStr"/>
      <c r="B7400" s="2" t="inlineStr"/>
      <c r="C7400" s="2" t="inlineStr"/>
      <c r="D7400" s="2" t="inlineStr"/>
      <c r="E7400" s="22" t="inlineStr">
        <is>
          <r>
            <t xml:space="preserve">TOTAL Material:</t>
          </r>
        </is>
      </c>
      <c r="F7400" s="22" t="inlineStr"/>
      <c r="G7400" s="23" t="n">
        <f>SUM(G7398:G7399)</f>
        <v>67.57</v>
      </c>
    </row>
    <row r="7401" customHeight="1" ht="15">
      <c r="A7401" s="16" t="inlineStr">
        <is>
          <r>
            <t xml:space="preserve">Mão de Obra</t>
          </r>
        </is>
      </c>
      <c r="B7401" s="16" t="inlineStr"/>
      <c r="C7401" s="17" t="inlineStr">
        <is>
          <r>
            <t xml:space="preserve">FONTE</t>
          </r>
        </is>
      </c>
      <c r="D7401" s="17" t="inlineStr">
        <is>
          <r>
            <t xml:space="preserve">UNID</t>
          </r>
        </is>
      </c>
      <c r="E7401" s="17" t="inlineStr">
        <is>
          <r>
            <t xml:space="preserve">COEFICIENTE</t>
          </r>
        </is>
      </c>
      <c r="F7401" s="17" t="inlineStr">
        <is>
          <r>
            <t xml:space="preserve">PREÇO UNITÁRIO</t>
          </r>
        </is>
      </c>
      <c r="G7401" s="17" t="inlineStr">
        <is>
          <r>
            <t xml:space="preserve">TOTAL</t>
          </r>
        </is>
      </c>
    </row>
    <row r="7402" customHeight="1" ht="29">
      <c r="A7402" s="18" t="inlineStr">
        <is>
          <r>
            <t xml:space="preserve">B.01.000.010119</t>
          </r>
        </is>
      </c>
      <c r="B7402" s="19" t="inlineStr">
        <is>
          <r>
            <t xml:space="preserve">Ajudante de encanador</t>
          </r>
        </is>
      </c>
      <c r="C7402" s="18" t="inlineStr">
        <is>
          <r>
            <t xml:space="preserve">SP Obras</t>
          </r>
        </is>
      </c>
      <c r="D7402" s="18" t="inlineStr">
        <is>
          <r>
            <t xml:space="preserve">H</t>
          </r>
        </is>
      </c>
      <c r="E7402" s="20" t="n">
        <v>1.0</v>
      </c>
      <c r="F7402" s="21" t="n">
        <v>20.4363</v>
      </c>
      <c r="G7402" s="21" t="n">
        <f>ROUND(ROUND(E7402,4)*F7402,2)</f>
        <v>20.44</v>
      </c>
    </row>
    <row r="7403" customHeight="1" ht="29">
      <c r="A7403" s="18" t="inlineStr">
        <is>
          <r>
            <t xml:space="preserve">B.01.000.010118</t>
          </r>
        </is>
      </c>
      <c r="B7403" s="19" t="inlineStr">
        <is>
          <r>
            <t xml:space="preserve">Encanador</t>
          </r>
        </is>
      </c>
      <c r="C7403" s="18" t="inlineStr">
        <is>
          <r>
            <t xml:space="preserve">SP Obras</t>
          </r>
        </is>
      </c>
      <c r="D7403" s="18" t="inlineStr">
        <is>
          <r>
            <t xml:space="preserve">H</t>
          </r>
        </is>
      </c>
      <c r="E7403" s="20" t="n">
        <v>1.0</v>
      </c>
      <c r="F7403" s="21" t="n">
        <v>29.8021</v>
      </c>
      <c r="G7403" s="21" t="n">
        <f>ROUND(ROUND(E7403,4)*F7403,2)</f>
        <v>29.8</v>
      </c>
    </row>
    <row r="7404" customHeight="1" ht="15">
      <c r="A7404" s="2" t="inlineStr"/>
      <c r="B7404" s="2" t="inlineStr"/>
      <c r="C7404" s="2" t="inlineStr"/>
      <c r="D7404" s="2" t="inlineStr"/>
      <c r="E7404" s="22" t="inlineStr">
        <is>
          <r>
            <t xml:space="preserve">TOTAL Mão de Obra:</t>
          </r>
        </is>
      </c>
      <c r="F7404" s="22" t="inlineStr"/>
      <c r="G7404" s="23" t="n">
        <f>SUM(G7402:G7403)</f>
        <v>50.24</v>
      </c>
    </row>
    <row r="7405" customHeight="1" ht="15">
      <c r="A7405" s="2" t="inlineStr"/>
      <c r="B7405" s="2" t="inlineStr"/>
      <c r="C7405" s="2" t="inlineStr"/>
      <c r="D7405" s="2" t="inlineStr"/>
      <c r="E7405" s="24" t="inlineStr">
        <is>
          <r>
            <t xml:space="preserve">VALOR:</t>
          </r>
        </is>
      </c>
      <c r="F7405" s="24" t="inlineStr"/>
      <c r="G7405" s="25" t="n">
        <f>ROUND(SUM(G7400,G7404),2)</f>
        <v>117.81</v>
      </c>
    </row>
    <row r="7406" customHeight="1" ht="10">
      <c r="A7406" s="2" t="inlineStr"/>
      <c r="B7406" s="2" t="inlineStr"/>
      <c r="C7406" s="2" t="inlineStr"/>
      <c r="D7406" s="2" t="inlineStr"/>
      <c r="E7406" s="14" t="inlineStr"/>
      <c r="F7406" s="14" t="inlineStr"/>
      <c r="G7406" s="14" t="inlineStr"/>
    </row>
    <row r="7407" customHeight="1" ht="20">
      <c r="A7407" s="15" t="inlineStr">
        <is>
          <r>
            <t xml:space="preserve">7.6.1. ​02.03.120​ Tapume fixo para fechamento de áreas, com portão​ (M2)</t>
          </r>
        </is>
      </c>
      <c r="B7407" s="15" t="inlineStr"/>
      <c r="C7407" s="15" t="inlineStr"/>
      <c r="D7407" s="15" t="inlineStr"/>
      <c r="E7407" s="15" t="inlineStr"/>
      <c r="F7407" s="15" t="inlineStr"/>
      <c r="G7407" s="15" t="inlineStr"/>
    </row>
    <row r="7408" customHeight="1" ht="15">
      <c r="A7408" s="16" t="inlineStr">
        <is>
          <r>
            <t xml:space="preserve">Material</t>
          </r>
        </is>
      </c>
      <c r="B7408" s="16" t="inlineStr"/>
      <c r="C7408" s="17" t="inlineStr">
        <is>
          <r>
            <t xml:space="preserve">FONTE</t>
          </r>
        </is>
      </c>
      <c r="D7408" s="17" t="inlineStr">
        <is>
          <r>
            <t xml:space="preserve">UNID</t>
          </r>
        </is>
      </c>
      <c r="E7408" s="17" t="inlineStr">
        <is>
          <r>
            <t xml:space="preserve">COEFICIENTE</t>
          </r>
        </is>
      </c>
      <c r="F7408" s="17" t="inlineStr">
        <is>
          <r>
            <t xml:space="preserve">PREÇO UNITÁRIO</t>
          </r>
        </is>
      </c>
      <c r="G7408" s="17" t="inlineStr">
        <is>
          <r>
            <t xml:space="preserve">TOTAL</t>
          </r>
        </is>
      </c>
    </row>
    <row r="7409" customHeight="1" ht="29">
      <c r="A7409" s="18" t="inlineStr">
        <is>
          <r>
            <t xml:space="preserve">D.03.000.021030</t>
          </r>
        </is>
      </c>
      <c r="B7409" s="19" t="inlineStr">
        <is>
          <r>
            <t xml:space="preserve">Chapa compensada cola PVA resinada de 6mm (2,20 x 1,10)m</t>
          </r>
        </is>
      </c>
      <c r="C7409" s="18" t="inlineStr">
        <is>
          <r>
            <t xml:space="preserve">SP Obras</t>
          </r>
        </is>
      </c>
      <c r="D7409" s="18" t="inlineStr">
        <is>
          <r>
            <t xml:space="preserve">M2</t>
          </r>
        </is>
      </c>
      <c r="E7409" s="20" t="n">
        <v>0.55</v>
      </c>
      <c r="F7409" s="21" t="n">
        <v>15.03</v>
      </c>
      <c r="G7409" s="21" t="n">
        <f>ROUND(ROUND(E7409,4)*F7409,2)</f>
        <v>8.27</v>
      </c>
    </row>
    <row r="7410" customHeight="1" ht="29">
      <c r="A7410" s="18" t="inlineStr">
        <is>
          <r>
            <t xml:space="preserve">D.02.000.021009</t>
          </r>
        </is>
      </c>
      <c r="B7410" s="19" t="inlineStr">
        <is>
          <r>
            <t xml:space="preserve">Pontalete de cedrinho de 75 mm x 75 mm - 3ª construção</t>
          </r>
        </is>
      </c>
      <c r="C7410" s="18" t="inlineStr">
        <is>
          <r>
            <t xml:space="preserve">SP Obras</t>
          </r>
        </is>
      </c>
      <c r="D7410" s="18" t="inlineStr">
        <is>
          <r>
            <t xml:space="preserve">M</t>
          </r>
        </is>
      </c>
      <c r="E7410" s="20" t="n">
        <v>1.58</v>
      </c>
      <c r="F7410" s="21" t="n">
        <v>22.14</v>
      </c>
      <c r="G7410" s="21" t="n">
        <f>ROUND(ROUND(E7410,4)*F7410,2)</f>
        <v>34.98</v>
      </c>
    </row>
    <row r="7411" customHeight="1" ht="29">
      <c r="A7411" s="18" t="inlineStr">
        <is>
          <r>
            <t xml:space="preserve">E.02.000.026760</t>
          </r>
        </is>
      </c>
      <c r="B7411" s="19" t="inlineStr">
        <is>
          <r>
            <t xml:space="preserve">Prego diversas bitolas (referência 18 x 27)</t>
          </r>
        </is>
      </c>
      <c r="C7411" s="18" t="inlineStr">
        <is>
          <r>
            <t xml:space="preserve">SP Obras</t>
          </r>
        </is>
      </c>
      <c r="D7411" s="18" t="inlineStr">
        <is>
          <r>
            <t xml:space="preserve">KG</t>
          </r>
        </is>
      </c>
      <c r="E7411" s="20" t="n">
        <v>0.15</v>
      </c>
      <c r="F7411" s="21" t="n">
        <v>10.42</v>
      </c>
      <c r="G7411" s="21" t="n">
        <f>ROUND(ROUND(E7411,4)*F7411,2)</f>
        <v>1.56</v>
      </c>
    </row>
    <row r="7412" customHeight="1" ht="29">
      <c r="A7412" s="18" t="inlineStr">
        <is>
          <r>
            <t xml:space="preserve">J.02.000.037513</t>
          </r>
        </is>
      </c>
      <c r="B7412" s="19" t="inlineStr">
        <is>
          <r>
            <t xml:space="preserve">Tinta latex, acabamento fosco aveludado, ref. coral 3 em 1 da Coral, rende e cobre muito da Suvinil ou equivalente</t>
          </r>
        </is>
      </c>
      <c r="C7412" s="18" t="inlineStr">
        <is>
          <r>
            <t xml:space="preserve">SP Obras</t>
          </r>
        </is>
      </c>
      <c r="D7412" s="18" t="inlineStr">
        <is>
          <r>
            <t xml:space="preserve">L</t>
          </r>
        </is>
      </c>
      <c r="E7412" s="20" t="n">
        <v>0.175</v>
      </c>
      <c r="F7412" s="21" t="n">
        <v>17.32</v>
      </c>
      <c r="G7412" s="21" t="n">
        <f>ROUND(ROUND(E7412,4)*F7412,2)</f>
        <v>3.03</v>
      </c>
    </row>
    <row r="7413" customHeight="1" ht="15">
      <c r="A7413" s="2" t="inlineStr"/>
      <c r="B7413" s="2" t="inlineStr"/>
      <c r="C7413" s="2" t="inlineStr"/>
      <c r="D7413" s="2" t="inlineStr"/>
      <c r="E7413" s="22" t="inlineStr">
        <is>
          <r>
            <t xml:space="preserve">TOTAL Material:</t>
          </r>
        </is>
      </c>
      <c r="F7413" s="22" t="inlineStr"/>
      <c r="G7413" s="23" t="n">
        <f>SUM(G7409:G7412)</f>
        <v>47.84</v>
      </c>
    </row>
    <row r="7414" customHeight="1" ht="15">
      <c r="A7414" s="16" t="inlineStr">
        <is>
          <r>
            <t xml:space="preserve">Mão de Obra</t>
          </r>
        </is>
      </c>
      <c r="B7414" s="16" t="inlineStr"/>
      <c r="C7414" s="17" t="inlineStr">
        <is>
          <r>
            <t xml:space="preserve">FONTE</t>
          </r>
        </is>
      </c>
      <c r="D7414" s="17" t="inlineStr">
        <is>
          <r>
            <t xml:space="preserve">UNID</t>
          </r>
        </is>
      </c>
      <c r="E7414" s="17" t="inlineStr">
        <is>
          <r>
            <t xml:space="preserve">COEFICIENTE</t>
          </r>
        </is>
      </c>
      <c r="F7414" s="17" t="inlineStr">
        <is>
          <r>
            <t xml:space="preserve">PREÇO UNITÁRIO</t>
          </r>
        </is>
      </c>
      <c r="G7414" s="17" t="inlineStr">
        <is>
          <r>
            <t xml:space="preserve">TOTAL</t>
          </r>
        </is>
      </c>
    </row>
    <row r="7415" customHeight="1" ht="29">
      <c r="A7415" s="18" t="inlineStr">
        <is>
          <r>
            <t xml:space="preserve">B.01.000.010112</t>
          </r>
        </is>
      </c>
      <c r="B7415" s="19" t="inlineStr">
        <is>
          <r>
            <t xml:space="preserve">Ajudante de carpinteiro</t>
          </r>
        </is>
      </c>
      <c r="C7415" s="18" t="inlineStr">
        <is>
          <r>
            <t xml:space="preserve">SP Obras</t>
          </r>
        </is>
      </c>
      <c r="D7415" s="18" t="inlineStr">
        <is>
          <r>
            <t xml:space="preserve">H</t>
          </r>
        </is>
      </c>
      <c r="E7415" s="20" t="n">
        <v>0.8</v>
      </c>
      <c r="F7415" s="21" t="n">
        <v>20.4363</v>
      </c>
      <c r="G7415" s="21" t="n">
        <f>ROUND(ROUND(E7415,4)*F7415,2)</f>
        <v>16.35</v>
      </c>
    </row>
    <row r="7416" customHeight="1" ht="29">
      <c r="A7416" s="18" t="inlineStr">
        <is>
          <r>
            <t xml:space="preserve">B.01.000.010141</t>
          </r>
        </is>
      </c>
      <c r="B7416" s="19" t="inlineStr">
        <is>
          <r>
            <t xml:space="preserve">Ajudante de pintor</t>
          </r>
        </is>
      </c>
      <c r="C7416" s="18" t="inlineStr">
        <is>
          <r>
            <t xml:space="preserve">SP Obras</t>
          </r>
        </is>
      </c>
      <c r="D7416" s="18" t="inlineStr">
        <is>
          <r>
            <t xml:space="preserve">H</t>
          </r>
        </is>
      </c>
      <c r="E7416" s="20" t="n">
        <v>0.28</v>
      </c>
      <c r="F7416" s="21" t="n">
        <v>20.4363</v>
      </c>
      <c r="G7416" s="21" t="n">
        <f>ROUND(ROUND(E7416,4)*F7416,2)</f>
        <v>5.72</v>
      </c>
    </row>
    <row r="7417" customHeight="1" ht="29">
      <c r="A7417" s="18" t="inlineStr">
        <is>
          <r>
            <t xml:space="preserve">B.01.000.010111</t>
          </r>
        </is>
      </c>
      <c r="B7417" s="19" t="inlineStr">
        <is>
          <r>
            <t xml:space="preserve">Carpinteiro</t>
          </r>
        </is>
      </c>
      <c r="C7417" s="18" t="inlineStr">
        <is>
          <r>
            <t xml:space="preserve">SP Obras</t>
          </r>
        </is>
      </c>
      <c r="D7417" s="18" t="inlineStr">
        <is>
          <r>
            <t xml:space="preserve">H</t>
          </r>
        </is>
      </c>
      <c r="E7417" s="20" t="n">
        <v>0.8</v>
      </c>
      <c r="F7417" s="21" t="n">
        <v>24.8727</v>
      </c>
      <c r="G7417" s="21" t="n">
        <f>ROUND(ROUND(E7417,4)*F7417,2)</f>
        <v>19.9</v>
      </c>
    </row>
    <row r="7418" customHeight="1" ht="29">
      <c r="A7418" s="18" t="inlineStr">
        <is>
          <r>
            <t xml:space="preserve">B.01.000.010139</t>
          </r>
        </is>
      </c>
      <c r="B7418" s="19" t="inlineStr">
        <is>
          <r>
            <t xml:space="preserve">Pedreiro</t>
          </r>
        </is>
      </c>
      <c r="C7418" s="18" t="inlineStr">
        <is>
          <r>
            <t xml:space="preserve">SP Obras</t>
          </r>
        </is>
      </c>
      <c r="D7418" s="18" t="inlineStr">
        <is>
          <r>
            <t xml:space="preserve">H</t>
          </r>
        </is>
      </c>
      <c r="E7418" s="20" t="n">
        <v>0.112</v>
      </c>
      <c r="F7418" s="21" t="n">
        <v>24.8727</v>
      </c>
      <c r="G7418" s="21" t="n">
        <f>ROUND(ROUND(E7418,4)*F7418,2)</f>
        <v>2.79</v>
      </c>
    </row>
    <row r="7419" customHeight="1" ht="29">
      <c r="A7419" s="18" t="inlineStr">
        <is>
          <r>
            <t xml:space="preserve">B.01.000.010140</t>
          </r>
        </is>
      </c>
      <c r="B7419" s="19" t="inlineStr">
        <is>
          <r>
            <t xml:space="preserve">Pintor</t>
          </r>
        </is>
      </c>
      <c r="C7419" s="18" t="inlineStr">
        <is>
          <r>
            <t xml:space="preserve">SP Obras</t>
          </r>
        </is>
      </c>
      <c r="D7419" s="18" t="inlineStr">
        <is>
          <r>
            <t xml:space="preserve">H</t>
          </r>
        </is>
      </c>
      <c r="E7419" s="20" t="n">
        <v>0.315</v>
      </c>
      <c r="F7419" s="21" t="n">
        <v>29.8021</v>
      </c>
      <c r="G7419" s="21" t="n">
        <f>ROUND(ROUND(E7419,4)*F7419,2)</f>
        <v>9.39</v>
      </c>
    </row>
    <row r="7420" customHeight="1" ht="15">
      <c r="A7420" s="2" t="inlineStr"/>
      <c r="B7420" s="2" t="inlineStr"/>
      <c r="C7420" s="2" t="inlineStr"/>
      <c r="D7420" s="2" t="inlineStr"/>
      <c r="E7420" s="22" t="inlineStr">
        <is>
          <r>
            <t xml:space="preserve">TOTAL Mão de Obra:</t>
          </r>
        </is>
      </c>
      <c r="F7420" s="22" t="inlineStr"/>
      <c r="G7420" s="23" t="n">
        <f>SUM(G7415:G7419)</f>
        <v>54.15</v>
      </c>
    </row>
    <row r="7421" customHeight="1" ht="15">
      <c r="A7421" s="2" t="inlineStr"/>
      <c r="B7421" s="2" t="inlineStr"/>
      <c r="C7421" s="2" t="inlineStr"/>
      <c r="D7421" s="2" t="inlineStr"/>
      <c r="E7421" s="24" t="inlineStr">
        <is>
          <r>
            <t xml:space="preserve">VALOR:</t>
          </r>
        </is>
      </c>
      <c r="F7421" s="24" t="inlineStr"/>
      <c r="G7421" s="25" t="n">
        <f>ROUND(SUM(G7413,G7420),2)</f>
        <v>101.99</v>
      </c>
    </row>
    <row r="7422" customHeight="1" ht="10">
      <c r="A7422" s="2" t="inlineStr"/>
      <c r="B7422" s="2" t="inlineStr"/>
      <c r="C7422" s="2" t="inlineStr"/>
      <c r="D7422" s="2" t="inlineStr"/>
      <c r="E7422" s="14" t="inlineStr"/>
      <c r="F7422" s="14" t="inlineStr"/>
      <c r="G7422" s="14" t="inlineStr"/>
    </row>
    <row r="7423" customHeight="1" ht="20">
      <c r="A7423" s="15" t="inlineStr">
        <is>
          <r>
            <t xml:space="preserve">7.6.2. ​02.10.020​ Locação de obra de edificação​ (M2)</t>
          </r>
        </is>
      </c>
      <c r="B7423" s="15" t="inlineStr"/>
      <c r="C7423" s="15" t="inlineStr"/>
      <c r="D7423" s="15" t="inlineStr"/>
      <c r="E7423" s="15" t="inlineStr"/>
      <c r="F7423" s="15" t="inlineStr"/>
      <c r="G7423" s="15" t="inlineStr"/>
    </row>
    <row r="7424" customHeight="1" ht="15">
      <c r="A7424" s="16" t="inlineStr">
        <is>
          <r>
            <t xml:space="preserve">Material</t>
          </r>
        </is>
      </c>
      <c r="B7424" s="16" t="inlineStr"/>
      <c r="C7424" s="17" t="inlineStr">
        <is>
          <r>
            <t xml:space="preserve">FONTE</t>
          </r>
        </is>
      </c>
      <c r="D7424" s="17" t="inlineStr">
        <is>
          <r>
            <t xml:space="preserve">UNID</t>
          </r>
        </is>
      </c>
      <c r="E7424" s="17" t="inlineStr">
        <is>
          <r>
            <t xml:space="preserve">COEFICIENTE</t>
          </r>
        </is>
      </c>
      <c r="F7424" s="17" t="inlineStr">
        <is>
          <r>
            <t xml:space="preserve">PREÇO UNITÁRIO</t>
          </r>
        </is>
      </c>
      <c r="G7424" s="17" t="inlineStr">
        <is>
          <r>
            <t xml:space="preserve">TOTAL</t>
          </r>
        </is>
      </c>
    </row>
    <row r="7425" customHeight="1" ht="29">
      <c r="A7425" s="18" t="inlineStr">
        <is>
          <r>
            <t xml:space="preserve">E.02.000.027025</t>
          </r>
        </is>
      </c>
      <c r="B7425" s="19" t="inlineStr">
        <is>
          <r>
            <t xml:space="preserve">Arame galvanizado nº 16 BWG</t>
          </r>
        </is>
      </c>
      <c r="C7425" s="18" t="inlineStr">
        <is>
          <r>
            <t xml:space="preserve">SP Obras</t>
          </r>
        </is>
      </c>
      <c r="D7425" s="18" t="inlineStr">
        <is>
          <r>
            <t xml:space="preserve">KG</t>
          </r>
        </is>
      </c>
      <c r="E7425" s="20" t="n">
        <v>0.02</v>
      </c>
      <c r="F7425" s="21" t="n">
        <v>15.3</v>
      </c>
      <c r="G7425" s="21" t="n">
        <f>ROUND(ROUND(E7425,4)*F7425,2)</f>
        <v>0.31</v>
      </c>
    </row>
    <row r="7426" customHeight="1" ht="29">
      <c r="A7426" s="18" t="inlineStr">
        <is>
          <r>
            <t xml:space="preserve">D.02.000.021009</t>
          </r>
        </is>
      </c>
      <c r="B7426" s="19" t="inlineStr">
        <is>
          <r>
            <t xml:space="preserve">Pontalete de cedrinho de 75 mm x 75 mm - 3ª construção</t>
          </r>
        </is>
      </c>
      <c r="C7426" s="18" t="inlineStr">
        <is>
          <r>
            <t xml:space="preserve">SP Obras</t>
          </r>
        </is>
      </c>
      <c r="D7426" s="18" t="inlineStr">
        <is>
          <r>
            <t xml:space="preserve">M</t>
          </r>
        </is>
      </c>
      <c r="E7426" s="20" t="n">
        <v>0.04</v>
      </c>
      <c r="F7426" s="21" t="n">
        <v>22.14</v>
      </c>
      <c r="G7426" s="21" t="n">
        <f>ROUND(ROUND(E7426,4)*F7426,2)</f>
        <v>0.89</v>
      </c>
    </row>
    <row r="7427" customHeight="1" ht="29">
      <c r="A7427" s="18" t="inlineStr">
        <is>
          <r>
            <t xml:space="preserve">E.02.000.026760</t>
          </r>
        </is>
      </c>
      <c r="B7427" s="19" t="inlineStr">
        <is>
          <r>
            <t xml:space="preserve">Prego diversas bitolas (referência 18 x 27)</t>
          </r>
        </is>
      </c>
      <c r="C7427" s="18" t="inlineStr">
        <is>
          <r>
            <t xml:space="preserve">SP Obras</t>
          </r>
        </is>
      </c>
      <c r="D7427" s="18" t="inlineStr">
        <is>
          <r>
            <t xml:space="preserve">KG</t>
          </r>
        </is>
      </c>
      <c r="E7427" s="20" t="n">
        <v>0.012</v>
      </c>
      <c r="F7427" s="21" t="n">
        <v>10.42</v>
      </c>
      <c r="G7427" s="21" t="n">
        <f>ROUND(ROUND(E7427,4)*F7427,2)</f>
        <v>0.13</v>
      </c>
    </row>
    <row r="7428" customHeight="1" ht="29">
      <c r="A7428" s="18" t="inlineStr">
        <is>
          <r>
            <t xml:space="preserve">D.02.000.021021</t>
          </r>
        </is>
      </c>
      <c r="B7428" s="19" t="inlineStr">
        <is>
          <r>
            <t xml:space="preserve">Tábua cedrinho 25 mm x 300 mm de 3ª</t>
          </r>
        </is>
      </c>
      <c r="C7428" s="18" t="inlineStr">
        <is>
          <r>
            <t xml:space="preserve">SP Obras</t>
          </r>
        </is>
      </c>
      <c r="D7428" s="18" t="inlineStr">
        <is>
          <r>
            <t xml:space="preserve">M2</t>
          </r>
        </is>
      </c>
      <c r="E7428" s="20" t="n">
        <v>0.09</v>
      </c>
      <c r="F7428" s="21" t="n">
        <v>110.92</v>
      </c>
      <c r="G7428" s="21" t="n">
        <f>ROUND(ROUND(E7428,4)*F7428,2)</f>
        <v>9.98</v>
      </c>
    </row>
    <row r="7429" customHeight="1" ht="15">
      <c r="A7429" s="2" t="inlineStr"/>
      <c r="B7429" s="2" t="inlineStr"/>
      <c r="C7429" s="2" t="inlineStr"/>
      <c r="D7429" s="2" t="inlineStr"/>
      <c r="E7429" s="22" t="inlineStr">
        <is>
          <r>
            <t xml:space="preserve">TOTAL Material:</t>
          </r>
        </is>
      </c>
      <c r="F7429" s="22" t="inlineStr"/>
      <c r="G7429" s="23" t="n">
        <f>SUM(G7425:G7428)</f>
        <v>11.31</v>
      </c>
    </row>
    <row r="7430" customHeight="1" ht="15">
      <c r="A7430" s="16" t="inlineStr">
        <is>
          <r>
            <t xml:space="preserve">Mão de Obra</t>
          </r>
        </is>
      </c>
      <c r="B7430" s="16" t="inlineStr"/>
      <c r="C7430" s="17" t="inlineStr">
        <is>
          <r>
            <t xml:space="preserve">FONTE</t>
          </r>
        </is>
      </c>
      <c r="D7430" s="17" t="inlineStr">
        <is>
          <r>
            <t xml:space="preserve">UNID</t>
          </r>
        </is>
      </c>
      <c r="E7430" s="17" t="inlineStr">
        <is>
          <r>
            <t xml:space="preserve">COEFICIENTE</t>
          </r>
        </is>
      </c>
      <c r="F7430" s="17" t="inlineStr">
        <is>
          <r>
            <t xml:space="preserve">PREÇO UNITÁRIO</t>
          </r>
        </is>
      </c>
      <c r="G7430" s="17" t="inlineStr">
        <is>
          <r>
            <t xml:space="preserve">TOTAL</t>
          </r>
        </is>
      </c>
    </row>
    <row r="7431" customHeight="1" ht="29">
      <c r="A7431" s="18" t="inlineStr">
        <is>
          <r>
            <t xml:space="preserve">B.01.000.010111</t>
          </r>
        </is>
      </c>
      <c r="B7431" s="19" t="inlineStr">
        <is>
          <r>
            <t xml:space="preserve">Carpinteiro</t>
          </r>
        </is>
      </c>
      <c r="C7431" s="18" t="inlineStr">
        <is>
          <r>
            <t xml:space="preserve">SP Obras</t>
          </r>
        </is>
      </c>
      <c r="D7431" s="18" t="inlineStr">
        <is>
          <r>
            <t xml:space="preserve">H</t>
          </r>
        </is>
      </c>
      <c r="E7431" s="20" t="n">
        <v>0.13</v>
      </c>
      <c r="F7431" s="21" t="n">
        <v>24.8727</v>
      </c>
      <c r="G7431" s="21" t="n">
        <f>ROUND(ROUND(E7431,4)*F7431,2)</f>
        <v>3.23</v>
      </c>
    </row>
    <row r="7432" customHeight="1" ht="29">
      <c r="A7432" s="18" t="inlineStr">
        <is>
          <r>
            <t xml:space="preserve">B.01.000.010146</t>
          </r>
        </is>
      </c>
      <c r="B7432" s="19" t="inlineStr">
        <is>
          <r>
            <t xml:space="preserve">Servente</t>
          </r>
        </is>
      </c>
      <c r="C7432" s="18" t="inlineStr">
        <is>
          <r>
            <t xml:space="preserve">SP Obras</t>
          </r>
        </is>
      </c>
      <c r="D7432" s="18" t="inlineStr">
        <is>
          <r>
            <t xml:space="preserve">H</t>
          </r>
        </is>
      </c>
      <c r="E7432" s="20" t="n">
        <v>0.13</v>
      </c>
      <c r="F7432" s="21" t="n">
        <v>20.4363</v>
      </c>
      <c r="G7432" s="21" t="n">
        <f>ROUND(ROUND(E7432,4)*F7432,2)</f>
        <v>2.66</v>
      </c>
    </row>
    <row r="7433" customHeight="1" ht="15">
      <c r="A7433" s="2" t="inlineStr"/>
      <c r="B7433" s="2" t="inlineStr"/>
      <c r="C7433" s="2" t="inlineStr"/>
      <c r="D7433" s="2" t="inlineStr"/>
      <c r="E7433" s="22" t="inlineStr">
        <is>
          <r>
            <t xml:space="preserve">TOTAL Mão de Obra:</t>
          </r>
        </is>
      </c>
      <c r="F7433" s="22" t="inlineStr"/>
      <c r="G7433" s="23" t="n">
        <f>SUM(G7431:G7432)</f>
        <v>5.89</v>
      </c>
    </row>
    <row r="7434" customHeight="1" ht="15">
      <c r="A7434" s="2" t="inlineStr"/>
      <c r="B7434" s="2" t="inlineStr"/>
      <c r="C7434" s="2" t="inlineStr"/>
      <c r="D7434" s="2" t="inlineStr"/>
      <c r="E7434" s="24" t="inlineStr">
        <is>
          <r>
            <t xml:space="preserve">VALOR:</t>
          </r>
        </is>
      </c>
      <c r="F7434" s="24" t="inlineStr"/>
      <c r="G7434" s="25" t="n">
        <f>ROUND(SUM(G7429,G7433),2)</f>
        <v>17.2</v>
      </c>
    </row>
    <row r="7435" customHeight="1" ht="10">
      <c r="A7435" s="2" t="inlineStr"/>
      <c r="B7435" s="2" t="inlineStr"/>
      <c r="C7435" s="2" t="inlineStr"/>
      <c r="D7435" s="2" t="inlineStr"/>
      <c r="E7435" s="14" t="inlineStr"/>
      <c r="F7435" s="14" t="inlineStr"/>
      <c r="G7435" s="14" t="inlineStr"/>
    </row>
    <row r="7436" customHeight="1" ht="20">
      <c r="A7436" s="15" t="inlineStr">
        <is>
          <r>
            <t xml:space="preserve">7.6.3. ​05.07.040​ Remoção de entulho separado de obra com caçamba metálica - terra, alvenaria, concreto, argamassa, madeira, papel, plástico ou metal​ (M3)</t>
          </r>
        </is>
      </c>
      <c r="B7436" s="15" t="inlineStr"/>
      <c r="C7436" s="15" t="inlineStr"/>
      <c r="D7436" s="15" t="inlineStr"/>
      <c r="E7436" s="15" t="inlineStr"/>
      <c r="F7436" s="15" t="inlineStr"/>
      <c r="G7436" s="15" t="inlineStr"/>
    </row>
    <row r="7437" customHeight="1" ht="15">
      <c r="A7437" s="16" t="inlineStr">
        <is>
          <r>
            <t xml:space="preserve">Mão de Obra</t>
          </r>
        </is>
      </c>
      <c r="B7437" s="16" t="inlineStr"/>
      <c r="C7437" s="17" t="inlineStr">
        <is>
          <r>
            <t xml:space="preserve">FONTE</t>
          </r>
        </is>
      </c>
      <c r="D7437" s="17" t="inlineStr">
        <is>
          <r>
            <t xml:space="preserve">UNID</t>
          </r>
        </is>
      </c>
      <c r="E7437" s="17" t="inlineStr">
        <is>
          <r>
            <t xml:space="preserve">COEFICIENTE</t>
          </r>
        </is>
      </c>
      <c r="F7437" s="17" t="inlineStr">
        <is>
          <r>
            <t xml:space="preserve">PREÇO UNITÁRIO</t>
          </r>
        </is>
      </c>
      <c r="G7437" s="17" t="inlineStr">
        <is>
          <r>
            <t xml:space="preserve">TOTAL</t>
          </r>
        </is>
      </c>
    </row>
    <row r="7438" customHeight="1" ht="29">
      <c r="A7438" s="18" t="inlineStr">
        <is>
          <r>
            <t xml:space="preserve">B.01.000.010146</t>
          </r>
        </is>
      </c>
      <c r="B7438" s="19" t="inlineStr">
        <is>
          <r>
            <t xml:space="preserve">Servente</t>
          </r>
        </is>
      </c>
      <c r="C7438" s="18" t="inlineStr">
        <is>
          <r>
            <t xml:space="preserve">SP Obras</t>
          </r>
        </is>
      </c>
      <c r="D7438" s="18" t="inlineStr">
        <is>
          <r>
            <t xml:space="preserve">H</t>
          </r>
        </is>
      </c>
      <c r="E7438" s="20" t="n">
        <v>0.6</v>
      </c>
      <c r="F7438" s="21" t="n">
        <v>20.4363</v>
      </c>
      <c r="G7438" s="21" t="n">
        <f>ROUND(ROUND(E7438,4)*F7438,2)</f>
        <v>12.26</v>
      </c>
    </row>
    <row r="7439" customHeight="1" ht="15">
      <c r="A7439" s="2" t="inlineStr"/>
      <c r="B7439" s="2" t="inlineStr"/>
      <c r="C7439" s="2" t="inlineStr"/>
      <c r="D7439" s="2" t="inlineStr"/>
      <c r="E7439" s="22" t="inlineStr">
        <is>
          <r>
            <t xml:space="preserve">TOTAL Mão de Obra:</t>
          </r>
        </is>
      </c>
      <c r="F7439" s="22" t="inlineStr"/>
      <c r="G7439" s="23" t="n">
        <f>SUM(G7438:G7438)</f>
        <v>12.26</v>
      </c>
    </row>
    <row r="7440" customHeight="1" ht="15">
      <c r="A7440" s="16" t="inlineStr">
        <is>
          <r>
            <t xml:space="preserve">Serviço</t>
          </r>
        </is>
      </c>
      <c r="B7440" s="16" t="inlineStr"/>
      <c r="C7440" s="17" t="inlineStr">
        <is>
          <r>
            <t xml:space="preserve">FONTE</t>
          </r>
        </is>
      </c>
      <c r="D7440" s="17" t="inlineStr">
        <is>
          <r>
            <t xml:space="preserve">UNID</t>
          </r>
        </is>
      </c>
      <c r="E7440" s="17" t="inlineStr">
        <is>
          <r>
            <t xml:space="preserve">COEFICIENTE</t>
          </r>
        </is>
      </c>
      <c r="F7440" s="17" t="inlineStr">
        <is>
          <r>
            <t xml:space="preserve">PREÇO UNITÁRIO</t>
          </r>
        </is>
      </c>
      <c r="G7440" s="17" t="inlineStr">
        <is>
          <r>
            <t xml:space="preserve">TOTAL</t>
          </r>
        </is>
      </c>
    </row>
    <row r="7441" customHeight="1" ht="29">
      <c r="A7441" s="18" t="inlineStr">
        <is>
          <r>
            <t xml:space="preserve">A.05.000.020358</t>
          </r>
        </is>
      </c>
      <c r="B7441" s="19" t="inlineStr">
        <is>
          <r>
            <t xml:space="preserve">Remoção de entulho de obra, terra, alvenaria, concreto, argamassa, madeira, papel, plástico, metal, capacidade de 4m³</t>
          </r>
        </is>
      </c>
      <c r="C7441" s="18" t="inlineStr">
        <is>
          <r>
            <t xml:space="preserve">SP Obras</t>
          </r>
        </is>
      </c>
      <c r="D7441" s="18" t="inlineStr">
        <is>
          <r>
            <t xml:space="preserve">M3</t>
          </r>
        </is>
      </c>
      <c r="E7441" s="20" t="n">
        <v>1.0</v>
      </c>
      <c r="F7441" s="21" t="n">
        <v>98.52</v>
      </c>
      <c r="G7441" s="21" t="n">
        <f>ROUND(ROUND(E7441,4)*F7441,2)</f>
        <v>98.52</v>
      </c>
    </row>
    <row r="7442" customHeight="1" ht="15">
      <c r="A7442" s="2" t="inlineStr"/>
      <c r="B7442" s="2" t="inlineStr"/>
      <c r="C7442" s="2" t="inlineStr"/>
      <c r="D7442" s="2" t="inlineStr"/>
      <c r="E7442" s="22" t="inlineStr">
        <is>
          <r>
            <t xml:space="preserve">TOTAL Serviço:</t>
          </r>
        </is>
      </c>
      <c r="F7442" s="22" t="inlineStr"/>
      <c r="G7442" s="23" t="n">
        <f>SUM(G7441:G7441)</f>
        <v>98.52</v>
      </c>
    </row>
    <row r="7443" customHeight="1" ht="15">
      <c r="A7443" s="2" t="inlineStr"/>
      <c r="B7443" s="2" t="inlineStr"/>
      <c r="C7443" s="2" t="inlineStr"/>
      <c r="D7443" s="2" t="inlineStr"/>
      <c r="E7443" s="24" t="inlineStr">
        <is>
          <r>
            <t xml:space="preserve">VALOR:</t>
          </r>
        </is>
      </c>
      <c r="F7443" s="24" t="inlineStr"/>
      <c r="G7443" s="25" t="n">
        <f>ROUND(SUM(G7439,G7442),2)</f>
        <v>110.78</v>
      </c>
    </row>
    <row r="7444" customHeight="1" ht="10">
      <c r="A7444" s="2" t="inlineStr"/>
      <c r="B7444" s="2" t="inlineStr"/>
      <c r="C7444" s="2" t="inlineStr"/>
      <c r="D7444" s="2" t="inlineStr"/>
      <c r="E7444" s="14" t="inlineStr"/>
      <c r="F7444" s="14" t="inlineStr"/>
      <c r="G7444" s="14" t="inlineStr"/>
    </row>
    <row r="7445" customHeight="1" ht="20">
      <c r="A7445" s="15" t="inlineStr">
        <is>
          <r>
            <t xml:space="preserve">7.6.4. ​06.02.020​ Escavação manual em solo de 1ª e 2ª categoria em vala ou cava até 1,5 m​ (M3)</t>
          </r>
        </is>
      </c>
      <c r="B7445" s="15" t="inlineStr"/>
      <c r="C7445" s="15" t="inlineStr"/>
      <c r="D7445" s="15" t="inlineStr"/>
      <c r="E7445" s="15" t="inlineStr"/>
      <c r="F7445" s="15" t="inlineStr"/>
      <c r="G7445" s="15" t="inlineStr"/>
    </row>
    <row r="7446" customHeight="1" ht="15">
      <c r="A7446" s="16" t="inlineStr">
        <is>
          <r>
            <t xml:space="preserve">Mão de Obra</t>
          </r>
        </is>
      </c>
      <c r="B7446" s="16" t="inlineStr"/>
      <c r="C7446" s="17" t="inlineStr">
        <is>
          <r>
            <t xml:space="preserve">FONTE</t>
          </r>
        </is>
      </c>
      <c r="D7446" s="17" t="inlineStr">
        <is>
          <r>
            <t xml:space="preserve">UNID</t>
          </r>
        </is>
      </c>
      <c r="E7446" s="17" t="inlineStr">
        <is>
          <r>
            <t xml:space="preserve">COEFICIENTE</t>
          </r>
        </is>
      </c>
      <c r="F7446" s="17" t="inlineStr">
        <is>
          <r>
            <t xml:space="preserve">PREÇO UNITÁRIO</t>
          </r>
        </is>
      </c>
      <c r="G7446" s="17" t="inlineStr">
        <is>
          <r>
            <t xml:space="preserve">TOTAL</t>
          </r>
        </is>
      </c>
    </row>
    <row r="7447" customHeight="1" ht="29">
      <c r="A7447" s="18" t="inlineStr">
        <is>
          <r>
            <t xml:space="preserve">B.01.000.010146</t>
          </r>
        </is>
      </c>
      <c r="B7447" s="19" t="inlineStr">
        <is>
          <r>
            <t xml:space="preserve">Servente</t>
          </r>
        </is>
      </c>
      <c r="C7447" s="18" t="inlineStr">
        <is>
          <r>
            <t xml:space="preserve">SP Obras</t>
          </r>
        </is>
      </c>
      <c r="D7447" s="18" t="inlineStr">
        <is>
          <r>
            <t xml:space="preserve">H</t>
          </r>
        </is>
      </c>
      <c r="E7447" s="20" t="n">
        <v>3.0</v>
      </c>
      <c r="F7447" s="21" t="n">
        <v>20.4363</v>
      </c>
      <c r="G7447" s="21" t="n">
        <f>ROUND(ROUND(E7447,4)*F7447,2)</f>
        <v>61.31</v>
      </c>
    </row>
    <row r="7448" customHeight="1" ht="15">
      <c r="A7448" s="2" t="inlineStr"/>
      <c r="B7448" s="2" t="inlineStr"/>
      <c r="C7448" s="2" t="inlineStr"/>
      <c r="D7448" s="2" t="inlineStr"/>
      <c r="E7448" s="22" t="inlineStr">
        <is>
          <r>
            <t xml:space="preserve">TOTAL Mão de Obra:</t>
          </r>
        </is>
      </c>
      <c r="F7448" s="22" t="inlineStr"/>
      <c r="G7448" s="23" t="n">
        <f>SUM(G7447:G7447)</f>
        <v>61.31</v>
      </c>
    </row>
    <row r="7449" customHeight="1" ht="15">
      <c r="A7449" s="2" t="inlineStr"/>
      <c r="B7449" s="2" t="inlineStr"/>
      <c r="C7449" s="2" t="inlineStr"/>
      <c r="D7449" s="2" t="inlineStr"/>
      <c r="E7449" s="24" t="inlineStr">
        <is>
          <r>
            <t xml:space="preserve">VALOR:</t>
          </r>
        </is>
      </c>
      <c r="F7449" s="24" t="inlineStr"/>
      <c r="G7449" s="25" t="n">
        <f>ROUND(SUM(G7448),2)</f>
        <v>61.32</v>
      </c>
    </row>
    <row r="7450" customHeight="1" ht="10">
      <c r="A7450" s="2" t="inlineStr"/>
      <c r="B7450" s="2" t="inlineStr"/>
      <c r="C7450" s="2" t="inlineStr"/>
      <c r="D7450" s="2" t="inlineStr"/>
      <c r="E7450" s="14" t="inlineStr"/>
      <c r="F7450" s="14" t="inlineStr"/>
      <c r="G7450" s="14" t="inlineStr"/>
    </row>
    <row r="7451" customHeight="1" ht="20">
      <c r="A7451" s="15" t="inlineStr">
        <is>
          <r>
            <t xml:space="preserve">7.6.5. ​06.11.040​ Reaterro manual apiloado sem controle de compactação​ (M3)</t>
          </r>
        </is>
      </c>
      <c r="B7451" s="15" t="inlineStr"/>
      <c r="C7451" s="15" t="inlineStr"/>
      <c r="D7451" s="15" t="inlineStr"/>
      <c r="E7451" s="15" t="inlineStr"/>
      <c r="F7451" s="15" t="inlineStr"/>
      <c r="G7451" s="15" t="inlineStr"/>
    </row>
    <row r="7452" customHeight="1" ht="15">
      <c r="A7452" s="16" t="inlineStr">
        <is>
          <r>
            <t xml:space="preserve">Mão de Obra</t>
          </r>
        </is>
      </c>
      <c r="B7452" s="16" t="inlineStr"/>
      <c r="C7452" s="17" t="inlineStr">
        <is>
          <r>
            <t xml:space="preserve">FONTE</t>
          </r>
        </is>
      </c>
      <c r="D7452" s="17" t="inlineStr">
        <is>
          <r>
            <t xml:space="preserve">UNID</t>
          </r>
        </is>
      </c>
      <c r="E7452" s="17" t="inlineStr">
        <is>
          <r>
            <t xml:space="preserve">COEFICIENTE</t>
          </r>
        </is>
      </c>
      <c r="F7452" s="17" t="inlineStr">
        <is>
          <r>
            <t xml:space="preserve">PREÇO UNITÁRIO</t>
          </r>
        </is>
      </c>
      <c r="G7452" s="17" t="inlineStr">
        <is>
          <r>
            <t xml:space="preserve">TOTAL</t>
          </r>
        </is>
      </c>
    </row>
    <row r="7453" customHeight="1" ht="29">
      <c r="A7453" s="18" t="inlineStr">
        <is>
          <r>
            <t xml:space="preserve">B.01.000.010101</t>
          </r>
        </is>
      </c>
      <c r="B7453" s="19" t="inlineStr">
        <is>
          <r>
            <t xml:space="preserve">Ajudante geral</t>
          </r>
        </is>
      </c>
      <c r="C7453" s="18" t="inlineStr">
        <is>
          <r>
            <t xml:space="preserve">SP Obras</t>
          </r>
        </is>
      </c>
      <c r="D7453" s="18" t="inlineStr">
        <is>
          <r>
            <t xml:space="preserve">H</t>
          </r>
        </is>
      </c>
      <c r="E7453" s="20" t="n">
        <v>0.073</v>
      </c>
      <c r="F7453" s="21" t="n">
        <v>20.4363</v>
      </c>
      <c r="G7453" s="21" t="n">
        <f>ROUND(ROUND(E7453,4)*F7453,2)</f>
        <v>1.49</v>
      </c>
    </row>
    <row r="7454" customHeight="1" ht="29">
      <c r="A7454" s="18" t="inlineStr">
        <is>
          <r>
            <t xml:space="preserve">B.01.000.010146</t>
          </r>
        </is>
      </c>
      <c r="B7454" s="19" t="inlineStr">
        <is>
          <r>
            <t xml:space="preserve">Servente</t>
          </r>
        </is>
      </c>
      <c r="C7454" s="18" t="inlineStr">
        <is>
          <r>
            <t xml:space="preserve">SP Obras</t>
          </r>
        </is>
      </c>
      <c r="D7454" s="18" t="inlineStr">
        <is>
          <r>
            <t xml:space="preserve">H</t>
          </r>
        </is>
      </c>
      <c r="E7454" s="20" t="n">
        <v>0.86</v>
      </c>
      <c r="F7454" s="21" t="n">
        <v>20.4363</v>
      </c>
      <c r="G7454" s="21" t="n">
        <f>ROUND(ROUND(E7454,4)*F7454,2)</f>
        <v>17.58</v>
      </c>
    </row>
    <row r="7455" customHeight="1" ht="15">
      <c r="A7455" s="2" t="inlineStr"/>
      <c r="B7455" s="2" t="inlineStr"/>
      <c r="C7455" s="2" t="inlineStr"/>
      <c r="D7455" s="2" t="inlineStr"/>
      <c r="E7455" s="22" t="inlineStr">
        <is>
          <r>
            <t xml:space="preserve">TOTAL Mão de Obra:</t>
          </r>
        </is>
      </c>
      <c r="F7455" s="22" t="inlineStr"/>
      <c r="G7455" s="23" t="n">
        <f>SUM(G7453:G7454)</f>
        <v>19.07</v>
      </c>
    </row>
    <row r="7456" customHeight="1" ht="15">
      <c r="A7456" s="2" t="inlineStr"/>
      <c r="B7456" s="2" t="inlineStr"/>
      <c r="C7456" s="2" t="inlineStr"/>
      <c r="D7456" s="2" t="inlineStr"/>
      <c r="E7456" s="24" t="inlineStr">
        <is>
          <r>
            <t xml:space="preserve">VALOR:</t>
          </r>
        </is>
      </c>
      <c r="F7456" s="24" t="inlineStr"/>
      <c r="G7456" s="25" t="n">
        <f>ROUND(SUM(G7455),2)</f>
        <v>19.07</v>
      </c>
    </row>
    <row r="7457" customHeight="1" ht="10">
      <c r="A7457" s="2" t="inlineStr"/>
      <c r="B7457" s="2" t="inlineStr"/>
      <c r="C7457" s="2" t="inlineStr"/>
      <c r="D7457" s="2" t="inlineStr"/>
      <c r="E7457" s="14" t="inlineStr"/>
      <c r="F7457" s="14" t="inlineStr"/>
      <c r="G7457" s="14" t="inlineStr"/>
    </row>
    <row r="7458" customHeight="1" ht="20">
      <c r="A7458" s="15" t="inlineStr">
        <is>
          <r>
            <t xml:space="preserve">7.6.6. ​09.01.020​ Forma em madeira comum para fundação​ (M2)</t>
          </r>
        </is>
      </c>
      <c r="B7458" s="15" t="inlineStr"/>
      <c r="C7458" s="15" t="inlineStr"/>
      <c r="D7458" s="15" t="inlineStr"/>
      <c r="E7458" s="15" t="inlineStr"/>
      <c r="F7458" s="15" t="inlineStr"/>
      <c r="G7458" s="15" t="inlineStr"/>
    </row>
    <row r="7459" customHeight="1" ht="15">
      <c r="A7459" s="16" t="inlineStr">
        <is>
          <r>
            <t xml:space="preserve">Material</t>
          </r>
        </is>
      </c>
      <c r="B7459" s="16" t="inlineStr"/>
      <c r="C7459" s="17" t="inlineStr">
        <is>
          <r>
            <t xml:space="preserve">FONTE</t>
          </r>
        </is>
      </c>
      <c r="D7459" s="17" t="inlineStr">
        <is>
          <r>
            <t xml:space="preserve">UNID</t>
          </r>
        </is>
      </c>
      <c r="E7459" s="17" t="inlineStr">
        <is>
          <r>
            <t xml:space="preserve">COEFICIENTE</t>
          </r>
        </is>
      </c>
      <c r="F7459" s="17" t="inlineStr">
        <is>
          <r>
            <t xml:space="preserve">PREÇO UNITÁRIO</t>
          </r>
        </is>
      </c>
      <c r="G7459" s="17" t="inlineStr">
        <is>
          <r>
            <t xml:space="preserve">TOTAL</t>
          </r>
        </is>
      </c>
    </row>
    <row r="7460" customHeight="1" ht="29">
      <c r="A7460" s="18" t="inlineStr">
        <is>
          <r>
            <t xml:space="preserve">F.12.000.028008</t>
          </r>
        </is>
      </c>
      <c r="B7460" s="19" t="inlineStr">
        <is>
          <r>
            <t xml:space="preserve">Desmoldante para formas</t>
          </r>
        </is>
      </c>
      <c r="C7460" s="18" t="inlineStr">
        <is>
          <r>
            <t xml:space="preserve">SP Obras</t>
          </r>
        </is>
      </c>
      <c r="D7460" s="18" t="inlineStr">
        <is>
          <r>
            <t xml:space="preserve">L</t>
          </r>
        </is>
      </c>
      <c r="E7460" s="20" t="n">
        <v>0.4</v>
      </c>
      <c r="F7460" s="21" t="n">
        <v>14.74</v>
      </c>
      <c r="G7460" s="21" t="n">
        <f>ROUND(ROUND(E7460,4)*F7460,2)</f>
        <v>5.9</v>
      </c>
    </row>
    <row r="7461" customHeight="1" ht="29">
      <c r="A7461" s="18" t="inlineStr">
        <is>
          <r>
            <t xml:space="preserve">E.02.000.026760</t>
          </r>
        </is>
      </c>
      <c r="B7461" s="19" t="inlineStr">
        <is>
          <r>
            <t xml:space="preserve">Prego diversas bitolas (referência 18 x 27)</t>
          </r>
        </is>
      </c>
      <c r="C7461" s="18" t="inlineStr">
        <is>
          <r>
            <t xml:space="preserve">SP Obras</t>
          </r>
        </is>
      </c>
      <c r="D7461" s="18" t="inlineStr">
        <is>
          <r>
            <t xml:space="preserve">KG</t>
          </r>
        </is>
      </c>
      <c r="E7461" s="20" t="n">
        <v>0.15</v>
      </c>
      <c r="F7461" s="21" t="n">
        <v>10.42</v>
      </c>
      <c r="G7461" s="21" t="n">
        <f>ROUND(ROUND(E7461,4)*F7461,2)</f>
        <v>1.56</v>
      </c>
    </row>
    <row r="7462" customHeight="1" ht="29">
      <c r="A7462" s="18" t="inlineStr">
        <is>
          <r>
            <t xml:space="preserve">D.02.000.021017</t>
          </r>
        </is>
      </c>
      <c r="B7462" s="19" t="inlineStr">
        <is>
          <r>
            <t xml:space="preserve">Sarrafo de cedrinho 2,5 x 10 cm</t>
          </r>
        </is>
      </c>
      <c r="C7462" s="18" t="inlineStr">
        <is>
          <r>
            <t xml:space="preserve">SP Obras</t>
          </r>
        </is>
      </c>
      <c r="D7462" s="18" t="inlineStr">
        <is>
          <r>
            <t xml:space="preserve">M</t>
          </r>
        </is>
      </c>
      <c r="E7462" s="20" t="n">
        <v>0.5</v>
      </c>
      <c r="F7462" s="21" t="n">
        <v>7.74</v>
      </c>
      <c r="G7462" s="21" t="n">
        <f>ROUND(ROUND(E7462,4)*F7462,2)</f>
        <v>3.87</v>
      </c>
    </row>
    <row r="7463" customHeight="1" ht="29">
      <c r="A7463" s="18" t="inlineStr">
        <is>
          <r>
            <t xml:space="preserve">D.02.000.021021</t>
          </r>
        </is>
      </c>
      <c r="B7463" s="19" t="inlineStr">
        <is>
          <r>
            <t xml:space="preserve">Tábua cedrinho 25 mm x 300 mm de 3ª</t>
          </r>
        </is>
      </c>
      <c r="C7463" s="18" t="inlineStr">
        <is>
          <r>
            <t xml:space="preserve">SP Obras</t>
          </r>
        </is>
      </c>
      <c r="D7463" s="18" t="inlineStr">
        <is>
          <r>
            <t xml:space="preserve">M2</t>
          </r>
        </is>
      </c>
      <c r="E7463" s="20" t="n">
        <v>0.3</v>
      </c>
      <c r="F7463" s="21" t="n">
        <v>110.92</v>
      </c>
      <c r="G7463" s="21" t="n">
        <f>ROUND(ROUND(E7463,4)*F7463,2)</f>
        <v>33.28</v>
      </c>
    </row>
    <row r="7464" customHeight="1" ht="15">
      <c r="A7464" s="2" t="inlineStr"/>
      <c r="B7464" s="2" t="inlineStr"/>
      <c r="C7464" s="2" t="inlineStr"/>
      <c r="D7464" s="2" t="inlineStr"/>
      <c r="E7464" s="22" t="inlineStr">
        <is>
          <r>
            <t xml:space="preserve">TOTAL Material:</t>
          </r>
        </is>
      </c>
      <c r="F7464" s="22" t="inlineStr"/>
      <c r="G7464" s="23" t="n">
        <f>SUM(G7460:G7463)</f>
        <v>44.61</v>
      </c>
    </row>
    <row r="7465" customHeight="1" ht="15">
      <c r="A7465" s="16" t="inlineStr">
        <is>
          <r>
            <t xml:space="preserve">Mão de Obra</t>
          </r>
        </is>
      </c>
      <c r="B7465" s="16" t="inlineStr"/>
      <c r="C7465" s="17" t="inlineStr">
        <is>
          <r>
            <t xml:space="preserve">FONTE</t>
          </r>
        </is>
      </c>
      <c r="D7465" s="17" t="inlineStr">
        <is>
          <r>
            <t xml:space="preserve">UNID</t>
          </r>
        </is>
      </c>
      <c r="E7465" s="17" t="inlineStr">
        <is>
          <r>
            <t xml:space="preserve">COEFICIENTE</t>
          </r>
        </is>
      </c>
      <c r="F7465" s="17" t="inlineStr">
        <is>
          <r>
            <t xml:space="preserve">PREÇO UNITÁRIO</t>
          </r>
        </is>
      </c>
      <c r="G7465" s="17" t="inlineStr">
        <is>
          <r>
            <t xml:space="preserve">TOTAL</t>
          </r>
        </is>
      </c>
    </row>
    <row r="7466" customHeight="1" ht="29">
      <c r="A7466" s="18" t="inlineStr">
        <is>
          <r>
            <t xml:space="preserve">B.01.000.010112</t>
          </r>
        </is>
      </c>
      <c r="B7466" s="19" t="inlineStr">
        <is>
          <r>
            <t xml:space="preserve">Ajudante de carpinteiro</t>
          </r>
        </is>
      </c>
      <c r="C7466" s="18" t="inlineStr">
        <is>
          <r>
            <t xml:space="preserve">SP Obras</t>
          </r>
        </is>
      </c>
      <c r="D7466" s="18" t="inlineStr">
        <is>
          <r>
            <t xml:space="preserve">H</t>
          </r>
        </is>
      </c>
      <c r="E7466" s="20" t="n">
        <v>1.3</v>
      </c>
      <c r="F7466" s="21" t="n">
        <v>20.4363</v>
      </c>
      <c r="G7466" s="21" t="n">
        <f>ROUND(ROUND(E7466,4)*F7466,2)</f>
        <v>26.57</v>
      </c>
    </row>
    <row r="7467" customHeight="1" ht="29">
      <c r="A7467" s="18" t="inlineStr">
        <is>
          <r>
            <t xml:space="preserve">B.01.000.010111</t>
          </r>
        </is>
      </c>
      <c r="B7467" s="19" t="inlineStr">
        <is>
          <r>
            <t xml:space="preserve">Carpinteiro</t>
          </r>
        </is>
      </c>
      <c r="C7467" s="18" t="inlineStr">
        <is>
          <r>
            <t xml:space="preserve">SP Obras</t>
          </r>
        </is>
      </c>
      <c r="D7467" s="18" t="inlineStr">
        <is>
          <r>
            <t xml:space="preserve">H</t>
          </r>
        </is>
      </c>
      <c r="E7467" s="20" t="n">
        <v>1.3</v>
      </c>
      <c r="F7467" s="21" t="n">
        <v>24.8727</v>
      </c>
      <c r="G7467" s="21" t="n">
        <f>ROUND(ROUND(E7467,4)*F7467,2)</f>
        <v>32.33</v>
      </c>
    </row>
    <row r="7468" customHeight="1" ht="15">
      <c r="A7468" s="2" t="inlineStr"/>
      <c r="B7468" s="2" t="inlineStr"/>
      <c r="C7468" s="2" t="inlineStr"/>
      <c r="D7468" s="2" t="inlineStr"/>
      <c r="E7468" s="22" t="inlineStr">
        <is>
          <r>
            <t xml:space="preserve">TOTAL Mão de Obra:</t>
          </r>
        </is>
      </c>
      <c r="F7468" s="22" t="inlineStr"/>
      <c r="G7468" s="23" t="n">
        <f>SUM(G7466:G7467)</f>
        <v>58.9</v>
      </c>
    </row>
    <row r="7469" customHeight="1" ht="15">
      <c r="A7469" s="2" t="inlineStr"/>
      <c r="B7469" s="2" t="inlineStr"/>
      <c r="C7469" s="2" t="inlineStr"/>
      <c r="D7469" s="2" t="inlineStr"/>
      <c r="E7469" s="24" t="inlineStr">
        <is>
          <r>
            <t xml:space="preserve">VALOR:</t>
          </r>
        </is>
      </c>
      <c r="F7469" s="24" t="inlineStr"/>
      <c r="G7469" s="25" t="n">
        <f>ROUND(SUM(G7464,G7468),2)</f>
        <v>103.51</v>
      </c>
    </row>
    <row r="7470" customHeight="1" ht="10">
      <c r="A7470" s="2" t="inlineStr"/>
      <c r="B7470" s="2" t="inlineStr"/>
      <c r="C7470" s="2" t="inlineStr"/>
      <c r="D7470" s="2" t="inlineStr"/>
      <c r="E7470" s="14" t="inlineStr"/>
      <c r="F7470" s="14" t="inlineStr"/>
      <c r="G7470" s="14" t="inlineStr"/>
    </row>
    <row r="7471" customHeight="1" ht="20">
      <c r="A7471" s="15" t="inlineStr">
        <is>
          <r>
            <t xml:space="preserve">7.6.7. ​10.01.040​ Armadura em barra de aço CA-50 (A ou B) fyk = 500 MPa​ (KG)</t>
          </r>
        </is>
      </c>
      <c r="B7471" s="15" t="inlineStr"/>
      <c r="C7471" s="15" t="inlineStr"/>
      <c r="D7471" s="15" t="inlineStr"/>
      <c r="E7471" s="15" t="inlineStr"/>
      <c r="F7471" s="15" t="inlineStr"/>
      <c r="G7471" s="15" t="inlineStr"/>
    </row>
    <row r="7472" customHeight="1" ht="15">
      <c r="A7472" s="16" t="inlineStr">
        <is>
          <r>
            <t xml:space="preserve">Material</t>
          </r>
        </is>
      </c>
      <c r="B7472" s="16" t="inlineStr"/>
      <c r="C7472" s="17" t="inlineStr">
        <is>
          <r>
            <t xml:space="preserve">FONTE</t>
          </r>
        </is>
      </c>
      <c r="D7472" s="17" t="inlineStr">
        <is>
          <r>
            <t xml:space="preserve">UNID</t>
          </r>
        </is>
      </c>
      <c r="E7472" s="17" t="inlineStr">
        <is>
          <r>
            <t xml:space="preserve">COEFICIENTE</t>
          </r>
        </is>
      </c>
      <c r="F7472" s="17" t="inlineStr">
        <is>
          <r>
            <t xml:space="preserve">PREÇO UNITÁRIO</t>
          </r>
        </is>
      </c>
      <c r="G7472" s="17" t="inlineStr">
        <is>
          <r>
            <t xml:space="preserve">TOTAL</t>
          </r>
        </is>
      </c>
    </row>
    <row r="7473" customHeight="1" ht="29">
      <c r="A7473" s="18" t="inlineStr">
        <is>
          <r>
            <t xml:space="preserve">B.06.000.021525</t>
          </r>
        </is>
      </c>
      <c r="B7473" s="19" t="inlineStr">
        <is>
          <r>
            <t xml:space="preserve">Aço CA-50-A $MD bitolas</t>
          </r>
        </is>
      </c>
      <c r="C7473" s="18" t="inlineStr">
        <is>
          <r>
            <t xml:space="preserve">SP Obras</t>
          </r>
        </is>
      </c>
      <c r="D7473" s="18" t="inlineStr">
        <is>
          <r>
            <t xml:space="preserve">KG</t>
          </r>
        </is>
      </c>
      <c r="E7473" s="20" t="n">
        <v>1.1</v>
      </c>
      <c r="F7473" s="21" t="n">
        <v>6.21</v>
      </c>
      <c r="G7473" s="21" t="n">
        <f>ROUND(ROUND(E7473,4)*F7473,2)</f>
        <v>6.83</v>
      </c>
    </row>
    <row r="7474" customHeight="1" ht="29">
      <c r="A7474" s="18" t="inlineStr">
        <is>
          <r>
            <t xml:space="preserve">E.02.000.027010</t>
          </r>
        </is>
      </c>
      <c r="B7474" s="19" t="inlineStr">
        <is>
          <r>
            <t xml:space="preserve">Arame recozido nº 18 BWG</t>
          </r>
        </is>
      </c>
      <c r="C7474" s="18" t="inlineStr">
        <is>
          <r>
            <t xml:space="preserve">SP Obras</t>
          </r>
        </is>
      </c>
      <c r="D7474" s="18" t="inlineStr">
        <is>
          <r>
            <t xml:space="preserve">KG</t>
          </r>
        </is>
      </c>
      <c r="E7474" s="20" t="n">
        <v>0.03</v>
      </c>
      <c r="F7474" s="21" t="n">
        <v>12.68</v>
      </c>
      <c r="G7474" s="21" t="n">
        <f>ROUND(ROUND(E7474,4)*F7474,2)</f>
        <v>0.38</v>
      </c>
    </row>
    <row r="7475" customHeight="1" ht="15">
      <c r="A7475" s="2" t="inlineStr"/>
      <c r="B7475" s="2" t="inlineStr"/>
      <c r="C7475" s="2" t="inlineStr"/>
      <c r="D7475" s="2" t="inlineStr"/>
      <c r="E7475" s="22" t="inlineStr">
        <is>
          <r>
            <t xml:space="preserve">TOTAL Material:</t>
          </r>
        </is>
      </c>
      <c r="F7475" s="22" t="inlineStr"/>
      <c r="G7475" s="23" t="n">
        <f>SUM(G7473:G7474)</f>
        <v>7.21</v>
      </c>
    </row>
    <row r="7476" customHeight="1" ht="15">
      <c r="A7476" s="16" t="inlineStr">
        <is>
          <r>
            <t xml:space="preserve">Mão de Obra</t>
          </r>
        </is>
      </c>
      <c r="B7476" s="16" t="inlineStr"/>
      <c r="C7476" s="17" t="inlineStr">
        <is>
          <r>
            <t xml:space="preserve">FONTE</t>
          </r>
        </is>
      </c>
      <c r="D7476" s="17" t="inlineStr">
        <is>
          <r>
            <t xml:space="preserve">UNID</t>
          </r>
        </is>
      </c>
      <c r="E7476" s="17" t="inlineStr">
        <is>
          <r>
            <t xml:space="preserve">COEFICIENTE</t>
          </r>
        </is>
      </c>
      <c r="F7476" s="17" t="inlineStr">
        <is>
          <r>
            <t xml:space="preserve">PREÇO UNITÁRIO</t>
          </r>
        </is>
      </c>
      <c r="G7476" s="17" t="inlineStr">
        <is>
          <r>
            <t xml:space="preserve">TOTAL</t>
          </r>
        </is>
      </c>
    </row>
    <row r="7477" customHeight="1" ht="29">
      <c r="A7477" s="18" t="inlineStr">
        <is>
          <r>
            <t xml:space="preserve">B.01.000.010122</t>
          </r>
        </is>
      </c>
      <c r="B7477" s="19" t="inlineStr">
        <is>
          <r>
            <t xml:space="preserve">Ajudante de ferreiro</t>
          </r>
        </is>
      </c>
      <c r="C7477" s="18" t="inlineStr">
        <is>
          <r>
            <t xml:space="preserve">SP Obras</t>
          </r>
        </is>
      </c>
      <c r="D7477" s="18" t="inlineStr">
        <is>
          <r>
            <t xml:space="preserve">H</t>
          </r>
        </is>
      </c>
      <c r="E7477" s="20" t="n">
        <v>0.08</v>
      </c>
      <c r="F7477" s="21" t="n">
        <v>20.4363</v>
      </c>
      <c r="G7477" s="21" t="n">
        <f>ROUND(ROUND(E7477,4)*F7477,2)</f>
        <v>1.63</v>
      </c>
    </row>
    <row r="7478" customHeight="1" ht="29">
      <c r="A7478" s="18" t="inlineStr">
        <is>
          <r>
            <t xml:space="preserve">B.01.000.010121</t>
          </r>
        </is>
      </c>
      <c r="B7478" s="19" t="inlineStr">
        <is>
          <r>
            <t xml:space="preserve">Ferreiro/armador</t>
          </r>
        </is>
      </c>
      <c r="C7478" s="18" t="inlineStr">
        <is>
          <r>
            <t xml:space="preserve">SP Obras</t>
          </r>
        </is>
      </c>
      <c r="D7478" s="18" t="inlineStr">
        <is>
          <r>
            <t xml:space="preserve">H</t>
          </r>
        </is>
      </c>
      <c r="E7478" s="20" t="n">
        <v>0.04</v>
      </c>
      <c r="F7478" s="21" t="n">
        <v>24.8727</v>
      </c>
      <c r="G7478" s="21" t="n">
        <f>ROUND(ROUND(E7478,4)*F7478,2)</f>
        <v>0.99</v>
      </c>
    </row>
    <row r="7479" customHeight="1" ht="15">
      <c r="A7479" s="2" t="inlineStr"/>
      <c r="B7479" s="2" t="inlineStr"/>
      <c r="C7479" s="2" t="inlineStr"/>
      <c r="D7479" s="2" t="inlineStr"/>
      <c r="E7479" s="22" t="inlineStr">
        <is>
          <r>
            <t xml:space="preserve">TOTAL Mão de Obra:</t>
          </r>
        </is>
      </c>
      <c r="F7479" s="22" t="inlineStr"/>
      <c r="G7479" s="23" t="n">
        <f>SUM(G7477:G7478)</f>
        <v>2.62</v>
      </c>
    </row>
    <row r="7480" customHeight="1" ht="15">
      <c r="A7480" s="2" t="inlineStr"/>
      <c r="B7480" s="2" t="inlineStr"/>
      <c r="C7480" s="2" t="inlineStr"/>
      <c r="D7480" s="2" t="inlineStr"/>
      <c r="E7480" s="24" t="inlineStr">
        <is>
          <r>
            <t xml:space="preserve">VALOR:</t>
          </r>
        </is>
      </c>
      <c r="F7480" s="24" t="inlineStr"/>
      <c r="G7480" s="25" t="n">
        <f>ROUND(SUM(G7475,G7479),2)</f>
        <v>9.84</v>
      </c>
    </row>
    <row r="7481" customHeight="1" ht="10">
      <c r="A7481" s="2" t="inlineStr"/>
      <c r="B7481" s="2" t="inlineStr"/>
      <c r="C7481" s="2" t="inlineStr"/>
      <c r="D7481" s="2" t="inlineStr"/>
      <c r="E7481" s="14" t="inlineStr"/>
      <c r="F7481" s="14" t="inlineStr"/>
      <c r="G7481" s="14" t="inlineStr"/>
    </row>
    <row r="7482" customHeight="1" ht="20">
      <c r="A7482" s="15" t="inlineStr">
        <is>
          <r>
            <t xml:space="preserve">7.6.8. ​11.01.130​ Concreto usinado, fck = 25 MPa​ (M3)</t>
          </r>
        </is>
      </c>
      <c r="B7482" s="15" t="inlineStr"/>
      <c r="C7482" s="15" t="inlineStr"/>
      <c r="D7482" s="15" t="inlineStr"/>
      <c r="E7482" s="15" t="inlineStr"/>
      <c r="F7482" s="15" t="inlineStr"/>
      <c r="G7482" s="15" t="inlineStr"/>
    </row>
    <row r="7483" customHeight="1" ht="15">
      <c r="A7483" s="16" t="inlineStr">
        <is>
          <r>
            <t xml:space="preserve">Material</t>
          </r>
        </is>
      </c>
      <c r="B7483" s="16" t="inlineStr"/>
      <c r="C7483" s="17" t="inlineStr">
        <is>
          <r>
            <t xml:space="preserve">FONTE</t>
          </r>
        </is>
      </c>
      <c r="D7483" s="17" t="inlineStr">
        <is>
          <r>
            <t xml:space="preserve">UNID</t>
          </r>
        </is>
      </c>
      <c r="E7483" s="17" t="inlineStr">
        <is>
          <r>
            <t xml:space="preserve">COEFICIENTE</t>
          </r>
        </is>
      </c>
      <c r="F7483" s="17" t="inlineStr">
        <is>
          <r>
            <t xml:space="preserve">PREÇO UNITÁRIO</t>
          </r>
        </is>
      </c>
      <c r="G7483" s="17" t="inlineStr">
        <is>
          <r>
            <t xml:space="preserve">TOTAL</t>
          </r>
        </is>
      </c>
    </row>
    <row r="7484" customHeight="1" ht="29">
      <c r="A7484" s="18" t="inlineStr">
        <is>
          <r>
            <t xml:space="preserve">C.04.000.020536</t>
          </r>
        </is>
      </c>
      <c r="B7484" s="19" t="inlineStr">
        <is>
          <r>
            <t xml:space="preserve">Concreto usinado fck= 25 MPa, slump 5 ± 1cm</t>
          </r>
        </is>
      </c>
      <c r="C7484" s="18" t="inlineStr">
        <is>
          <r>
            <t xml:space="preserve">SP Obras</t>
          </r>
        </is>
      </c>
      <c r="D7484" s="18" t="inlineStr">
        <is>
          <r>
            <t xml:space="preserve">M3</t>
          </r>
        </is>
      </c>
      <c r="E7484" s="20" t="n">
        <v>1.05</v>
      </c>
      <c r="F7484" s="21" t="n">
        <v>494.64</v>
      </c>
      <c r="G7484" s="21" t="n">
        <f>ROUND(ROUND(E7484,4)*F7484,2)</f>
        <v>519.37</v>
      </c>
    </row>
    <row r="7485" customHeight="1" ht="15">
      <c r="A7485" s="2" t="inlineStr"/>
      <c r="B7485" s="2" t="inlineStr"/>
      <c r="C7485" s="2" t="inlineStr"/>
      <c r="D7485" s="2" t="inlineStr"/>
      <c r="E7485" s="22" t="inlineStr">
        <is>
          <r>
            <t xml:space="preserve">TOTAL Material:</t>
          </r>
        </is>
      </c>
      <c r="F7485" s="22" t="inlineStr"/>
      <c r="G7485" s="23" t="n">
        <f>SUM(G7484:G7484)</f>
        <v>519.37</v>
      </c>
    </row>
    <row r="7486" customHeight="1" ht="15">
      <c r="A7486" s="2" t="inlineStr"/>
      <c r="B7486" s="2" t="inlineStr"/>
      <c r="C7486" s="2" t="inlineStr"/>
      <c r="D7486" s="2" t="inlineStr"/>
      <c r="E7486" s="24" t="inlineStr">
        <is>
          <r>
            <t xml:space="preserve">VALOR:</t>
          </r>
        </is>
      </c>
      <c r="F7486" s="24" t="inlineStr"/>
      <c r="G7486" s="25" t="n">
        <f>ROUND(SUM(G7485),2)</f>
        <v>519.37</v>
      </c>
    </row>
    <row r="7487" customHeight="1" ht="10">
      <c r="A7487" s="2" t="inlineStr"/>
      <c r="B7487" s="2" t="inlineStr"/>
      <c r="C7487" s="2" t="inlineStr"/>
      <c r="D7487" s="2" t="inlineStr"/>
      <c r="E7487" s="14" t="inlineStr"/>
      <c r="F7487" s="14" t="inlineStr"/>
      <c r="G7487" s="14" t="inlineStr"/>
    </row>
    <row r="7488" customHeight="1" ht="20">
      <c r="A7488" s="15" t="inlineStr">
        <is>
          <r>
            <t xml:space="preserve">7.6.9. ​11.16.040​ Lançamento e adensamento de concreto ou massa em fundação​ (M3)</t>
          </r>
        </is>
      </c>
      <c r="B7488" s="15" t="inlineStr"/>
      <c r="C7488" s="15" t="inlineStr"/>
      <c r="D7488" s="15" t="inlineStr"/>
      <c r="E7488" s="15" t="inlineStr"/>
      <c r="F7488" s="15" t="inlineStr"/>
      <c r="G7488" s="15" t="inlineStr"/>
    </row>
    <row r="7489" customHeight="1" ht="15">
      <c r="A7489" s="16" t="inlineStr">
        <is>
          <r>
            <t xml:space="preserve">Mão de Obra</t>
          </r>
        </is>
      </c>
      <c r="B7489" s="16" t="inlineStr"/>
      <c r="C7489" s="17" t="inlineStr">
        <is>
          <r>
            <t xml:space="preserve">FONTE</t>
          </r>
        </is>
      </c>
      <c r="D7489" s="17" t="inlineStr">
        <is>
          <r>
            <t xml:space="preserve">UNID</t>
          </r>
        </is>
      </c>
      <c r="E7489" s="17" t="inlineStr">
        <is>
          <r>
            <t xml:space="preserve">COEFICIENTE</t>
          </r>
        </is>
      </c>
      <c r="F7489" s="17" t="inlineStr">
        <is>
          <r>
            <t xml:space="preserve">PREÇO UNITÁRIO</t>
          </r>
        </is>
      </c>
      <c r="G7489" s="17" t="inlineStr">
        <is>
          <r>
            <t xml:space="preserve">TOTAL</t>
          </r>
        </is>
      </c>
    </row>
    <row r="7490" customHeight="1" ht="29">
      <c r="A7490" s="18" t="inlineStr">
        <is>
          <r>
            <t xml:space="preserve">B.01.000.010139</t>
          </r>
        </is>
      </c>
      <c r="B7490" s="19" t="inlineStr">
        <is>
          <r>
            <t xml:space="preserve">Pedreiro</t>
          </r>
        </is>
      </c>
      <c r="C7490" s="18" t="inlineStr">
        <is>
          <r>
            <t xml:space="preserve">SP Obras</t>
          </r>
        </is>
      </c>
      <c r="D7490" s="18" t="inlineStr">
        <is>
          <r>
            <t xml:space="preserve">H</t>
          </r>
        </is>
      </c>
      <c r="E7490" s="20" t="n">
        <v>2.0</v>
      </c>
      <c r="F7490" s="21" t="n">
        <v>24.8727</v>
      </c>
      <c r="G7490" s="21" t="n">
        <f>ROUND(ROUND(E7490,4)*F7490,2)</f>
        <v>49.75</v>
      </c>
    </row>
    <row r="7491" customHeight="1" ht="29">
      <c r="A7491" s="18" t="inlineStr">
        <is>
          <r>
            <t xml:space="preserve">B.01.000.010146</t>
          </r>
        </is>
      </c>
      <c r="B7491" s="19" t="inlineStr">
        <is>
          <r>
            <t xml:space="preserve">Servente</t>
          </r>
        </is>
      </c>
      <c r="C7491" s="18" t="inlineStr">
        <is>
          <r>
            <t xml:space="preserve">SP Obras</t>
          </r>
        </is>
      </c>
      <c r="D7491" s="18" t="inlineStr">
        <is>
          <r>
            <t xml:space="preserve">H</t>
          </r>
        </is>
      </c>
      <c r="E7491" s="20" t="n">
        <v>6.0</v>
      </c>
      <c r="F7491" s="21" t="n">
        <v>20.4363</v>
      </c>
      <c r="G7491" s="21" t="n">
        <f>ROUND(ROUND(E7491,4)*F7491,2)</f>
        <v>122.62</v>
      </c>
    </row>
    <row r="7492" customHeight="1" ht="15">
      <c r="A7492" s="2" t="inlineStr"/>
      <c r="B7492" s="2" t="inlineStr"/>
      <c r="C7492" s="2" t="inlineStr"/>
      <c r="D7492" s="2" t="inlineStr"/>
      <c r="E7492" s="22" t="inlineStr">
        <is>
          <r>
            <t xml:space="preserve">TOTAL Mão de Obra:</t>
          </r>
        </is>
      </c>
      <c r="F7492" s="22" t="inlineStr"/>
      <c r="G7492" s="23" t="n">
        <f>SUM(G7490:G7491)</f>
        <v>172.37</v>
      </c>
    </row>
    <row r="7493" customHeight="1" ht="15">
      <c r="A7493" s="2" t="inlineStr"/>
      <c r="B7493" s="2" t="inlineStr"/>
      <c r="C7493" s="2" t="inlineStr"/>
      <c r="D7493" s="2" t="inlineStr"/>
      <c r="E7493" s="24" t="inlineStr">
        <is>
          <r>
            <t xml:space="preserve">VALOR:</t>
          </r>
        </is>
      </c>
      <c r="F7493" s="24" t="inlineStr"/>
      <c r="G7493" s="25" t="n">
        <f>ROUND(SUM(G7492),2)</f>
        <v>172.38</v>
      </c>
    </row>
    <row r="7494" customHeight="1" ht="10">
      <c r="A7494" s="2" t="inlineStr"/>
      <c r="B7494" s="2" t="inlineStr"/>
      <c r="C7494" s="2" t="inlineStr"/>
      <c r="D7494" s="2" t="inlineStr"/>
      <c r="E7494" s="14" t="inlineStr"/>
      <c r="F7494" s="14" t="inlineStr"/>
      <c r="G7494" s="14" t="inlineStr"/>
    </row>
    <row r="7495" customHeight="1" ht="20">
      <c r="A7495" s="15" t="inlineStr">
        <is>
          <r>
            <t xml:space="preserve">7.6.10. ​11.18.020​ Lastro de areia​ (M3)</t>
          </r>
        </is>
      </c>
      <c r="B7495" s="15" t="inlineStr"/>
      <c r="C7495" s="15" t="inlineStr"/>
      <c r="D7495" s="15" t="inlineStr"/>
      <c r="E7495" s="15" t="inlineStr"/>
      <c r="F7495" s="15" t="inlineStr"/>
      <c r="G7495" s="15" t="inlineStr"/>
    </row>
    <row r="7496" customHeight="1" ht="15">
      <c r="A7496" s="16" t="inlineStr">
        <is>
          <r>
            <t xml:space="preserve">Material</t>
          </r>
        </is>
      </c>
      <c r="B7496" s="16" t="inlineStr"/>
      <c r="C7496" s="17" t="inlineStr">
        <is>
          <r>
            <t xml:space="preserve">FONTE</t>
          </r>
        </is>
      </c>
      <c r="D7496" s="17" t="inlineStr">
        <is>
          <r>
            <t xml:space="preserve">UNID</t>
          </r>
        </is>
      </c>
      <c r="E7496" s="17" t="inlineStr">
        <is>
          <r>
            <t xml:space="preserve">COEFICIENTE</t>
          </r>
        </is>
      </c>
      <c r="F7496" s="17" t="inlineStr">
        <is>
          <r>
            <t xml:space="preserve">PREÇO UNITÁRIO</t>
          </r>
        </is>
      </c>
      <c r="G7496" s="17" t="inlineStr">
        <is>
          <r>
            <t xml:space="preserve">TOTAL</t>
          </r>
        </is>
      </c>
    </row>
    <row r="7497" customHeight="1" ht="29">
      <c r="A7497" s="18" t="inlineStr">
        <is>
          <r>
            <t xml:space="preserve">B.04.000.020503</t>
          </r>
        </is>
      </c>
      <c r="B7497" s="19" t="inlineStr">
        <is>
          <r>
            <t xml:space="preserve">Areia média lavada (a granel caçamba fechada)</t>
          </r>
        </is>
      </c>
      <c r="C7497" s="18" t="inlineStr">
        <is>
          <r>
            <t xml:space="preserve">SP Obras</t>
          </r>
        </is>
      </c>
      <c r="D7497" s="18" t="inlineStr">
        <is>
          <r>
            <t xml:space="preserve">M3</t>
          </r>
        </is>
      </c>
      <c r="E7497" s="20" t="n">
        <v>1.15</v>
      </c>
      <c r="F7497" s="21" t="n">
        <v>170.0</v>
      </c>
      <c r="G7497" s="21" t="n">
        <f>ROUND(ROUND(E7497,4)*F7497,2)</f>
        <v>195.5</v>
      </c>
    </row>
    <row r="7498" customHeight="1" ht="15">
      <c r="A7498" s="2" t="inlineStr"/>
      <c r="B7498" s="2" t="inlineStr"/>
      <c r="C7498" s="2" t="inlineStr"/>
      <c r="D7498" s="2" t="inlineStr"/>
      <c r="E7498" s="22" t="inlineStr">
        <is>
          <r>
            <t xml:space="preserve">TOTAL Material:</t>
          </r>
        </is>
      </c>
      <c r="F7498" s="22" t="inlineStr"/>
      <c r="G7498" s="23" t="n">
        <f>SUM(G7497:G7497)</f>
        <v>195.5</v>
      </c>
    </row>
    <row r="7499" customHeight="1" ht="15">
      <c r="A7499" s="16" t="inlineStr">
        <is>
          <r>
            <t xml:space="preserve">Mão de Obra</t>
          </r>
        </is>
      </c>
      <c r="B7499" s="16" t="inlineStr"/>
      <c r="C7499" s="17" t="inlineStr">
        <is>
          <r>
            <t xml:space="preserve">FONTE</t>
          </r>
        </is>
      </c>
      <c r="D7499" s="17" t="inlineStr">
        <is>
          <r>
            <t xml:space="preserve">UNID</t>
          </r>
        </is>
      </c>
      <c r="E7499" s="17" t="inlineStr">
        <is>
          <r>
            <t xml:space="preserve">COEFICIENTE</t>
          </r>
        </is>
      </c>
      <c r="F7499" s="17" t="inlineStr">
        <is>
          <r>
            <t xml:space="preserve">PREÇO UNITÁRIO</t>
          </r>
        </is>
      </c>
      <c r="G7499" s="17" t="inlineStr">
        <is>
          <r>
            <t xml:space="preserve">TOTAL</t>
          </r>
        </is>
      </c>
    </row>
    <row r="7500" customHeight="1" ht="29">
      <c r="A7500" s="18" t="inlineStr">
        <is>
          <r>
            <t xml:space="preserve">B.01.000.010146</t>
          </r>
        </is>
      </c>
      <c r="B7500" s="19" t="inlineStr">
        <is>
          <r>
            <t xml:space="preserve">Servente</t>
          </r>
        </is>
      </c>
      <c r="C7500" s="18" t="inlineStr">
        <is>
          <r>
            <t xml:space="preserve">SP Obras</t>
          </r>
        </is>
      </c>
      <c r="D7500" s="18" t="inlineStr">
        <is>
          <r>
            <t xml:space="preserve">H</t>
          </r>
        </is>
      </c>
      <c r="E7500" s="20" t="n">
        <v>3.5</v>
      </c>
      <c r="F7500" s="21" t="n">
        <v>20.4363</v>
      </c>
      <c r="G7500" s="21" t="n">
        <f>ROUND(ROUND(E7500,4)*F7500,2)</f>
        <v>71.53</v>
      </c>
    </row>
    <row r="7501" customHeight="1" ht="15">
      <c r="A7501" s="2" t="inlineStr"/>
      <c r="B7501" s="2" t="inlineStr"/>
      <c r="C7501" s="2" t="inlineStr"/>
      <c r="D7501" s="2" t="inlineStr"/>
      <c r="E7501" s="22" t="inlineStr">
        <is>
          <r>
            <t xml:space="preserve">TOTAL Mão de Obra:</t>
          </r>
        </is>
      </c>
      <c r="F7501" s="22" t="inlineStr"/>
      <c r="G7501" s="23" t="n">
        <f>SUM(G7500:G7500)</f>
        <v>71.53</v>
      </c>
    </row>
    <row r="7502" customHeight="1" ht="15">
      <c r="A7502" s="2" t="inlineStr"/>
      <c r="B7502" s="2" t="inlineStr"/>
      <c r="C7502" s="2" t="inlineStr"/>
      <c r="D7502" s="2" t="inlineStr"/>
      <c r="E7502" s="24" t="inlineStr">
        <is>
          <r>
            <t xml:space="preserve">VALOR:</t>
          </r>
        </is>
      </c>
      <c r="F7502" s="24" t="inlineStr"/>
      <c r="G7502" s="25" t="n">
        <f>ROUND(SUM(G7498,G7501),2)</f>
        <v>267.04</v>
      </c>
    </row>
    <row r="7503" customHeight="1" ht="10">
      <c r="A7503" s="2" t="inlineStr"/>
      <c r="B7503" s="2" t="inlineStr"/>
      <c r="C7503" s="2" t="inlineStr"/>
      <c r="D7503" s="2" t="inlineStr"/>
      <c r="E7503" s="14" t="inlineStr"/>
      <c r="F7503" s="14" t="inlineStr"/>
      <c r="G7503" s="14" t="inlineStr"/>
    </row>
    <row r="7504" customHeight="1" ht="20">
      <c r="A7504" s="15" t="inlineStr">
        <is>
          <r>
            <t xml:space="preserve">7.6.11. ​11.18.040​ Lastro de pedra britada​ (M3)</t>
          </r>
        </is>
      </c>
      <c r="B7504" s="15" t="inlineStr"/>
      <c r="C7504" s="15" t="inlineStr"/>
      <c r="D7504" s="15" t="inlineStr"/>
      <c r="E7504" s="15" t="inlineStr"/>
      <c r="F7504" s="15" t="inlineStr"/>
      <c r="G7504" s="15" t="inlineStr"/>
    </row>
    <row r="7505" customHeight="1" ht="15">
      <c r="A7505" s="16" t="inlineStr">
        <is>
          <r>
            <t xml:space="preserve">Material</t>
          </r>
        </is>
      </c>
      <c r="B7505" s="16" t="inlineStr"/>
      <c r="C7505" s="17" t="inlineStr">
        <is>
          <r>
            <t xml:space="preserve">FONTE</t>
          </r>
        </is>
      </c>
      <c r="D7505" s="17" t="inlineStr">
        <is>
          <r>
            <t xml:space="preserve">UNID</t>
          </r>
        </is>
      </c>
      <c r="E7505" s="17" t="inlineStr">
        <is>
          <r>
            <t xml:space="preserve">COEFICIENTE</t>
          </r>
        </is>
      </c>
      <c r="F7505" s="17" t="inlineStr">
        <is>
          <r>
            <t xml:space="preserve">PREÇO UNITÁRIO</t>
          </r>
        </is>
      </c>
      <c r="G7505" s="17" t="inlineStr">
        <is>
          <r>
            <t xml:space="preserve">TOTAL</t>
          </r>
        </is>
      </c>
    </row>
    <row r="7506" customHeight="1" ht="29">
      <c r="A7506" s="18" t="inlineStr">
        <is>
          <r>
            <t xml:space="preserve">B.05.000.020518</t>
          </r>
        </is>
      </c>
      <c r="B7506" s="19" t="inlineStr">
        <is>
          <r>
            <t xml:space="preserve">Pedra britada nº médios 1.2.3 e 4 (a granel)</t>
          </r>
        </is>
      </c>
      <c r="C7506" s="18" t="inlineStr">
        <is>
          <r>
            <t xml:space="preserve">SP Obras</t>
          </r>
        </is>
      </c>
      <c r="D7506" s="18" t="inlineStr">
        <is>
          <r>
            <t xml:space="preserve">M3</t>
          </r>
        </is>
      </c>
      <c r="E7506" s="20" t="n">
        <v>1.2</v>
      </c>
      <c r="F7506" s="21" t="n">
        <v>154.13</v>
      </c>
      <c r="G7506" s="21" t="n">
        <f>ROUND(ROUND(E7506,4)*F7506,2)</f>
        <v>184.96</v>
      </c>
    </row>
    <row r="7507" customHeight="1" ht="15">
      <c r="A7507" s="2" t="inlineStr"/>
      <c r="B7507" s="2" t="inlineStr"/>
      <c r="C7507" s="2" t="inlineStr"/>
      <c r="D7507" s="2" t="inlineStr"/>
      <c r="E7507" s="22" t="inlineStr">
        <is>
          <r>
            <t xml:space="preserve">TOTAL Material:</t>
          </r>
        </is>
      </c>
      <c r="F7507" s="22" t="inlineStr"/>
      <c r="G7507" s="23" t="n">
        <f>SUM(G7506:G7506)</f>
        <v>184.96</v>
      </c>
    </row>
    <row r="7508" customHeight="1" ht="15">
      <c r="A7508" s="16" t="inlineStr">
        <is>
          <r>
            <t xml:space="preserve">Mão de Obra</t>
          </r>
        </is>
      </c>
      <c r="B7508" s="16" t="inlineStr"/>
      <c r="C7508" s="17" t="inlineStr">
        <is>
          <r>
            <t xml:space="preserve">FONTE</t>
          </r>
        </is>
      </c>
      <c r="D7508" s="17" t="inlineStr">
        <is>
          <r>
            <t xml:space="preserve">UNID</t>
          </r>
        </is>
      </c>
      <c r="E7508" s="17" t="inlineStr">
        <is>
          <r>
            <t xml:space="preserve">COEFICIENTE</t>
          </r>
        </is>
      </c>
      <c r="F7508" s="17" t="inlineStr">
        <is>
          <r>
            <t xml:space="preserve">PREÇO UNITÁRIO</t>
          </r>
        </is>
      </c>
      <c r="G7508" s="17" t="inlineStr">
        <is>
          <r>
            <t xml:space="preserve">TOTAL</t>
          </r>
        </is>
      </c>
    </row>
    <row r="7509" customHeight="1" ht="29">
      <c r="A7509" s="18" t="inlineStr">
        <is>
          <r>
            <t xml:space="preserve">B.01.000.010146</t>
          </r>
        </is>
      </c>
      <c r="B7509" s="19" t="inlineStr">
        <is>
          <r>
            <t xml:space="preserve">Servente</t>
          </r>
        </is>
      </c>
      <c r="C7509" s="18" t="inlineStr">
        <is>
          <r>
            <t xml:space="preserve">SP Obras</t>
          </r>
        </is>
      </c>
      <c r="D7509" s="18" t="inlineStr">
        <is>
          <r>
            <t xml:space="preserve">H</t>
          </r>
        </is>
      </c>
      <c r="E7509" s="20" t="n">
        <v>1.5</v>
      </c>
      <c r="F7509" s="21" t="n">
        <v>20.4363</v>
      </c>
      <c r="G7509" s="21" t="n">
        <f>ROUND(ROUND(E7509,4)*F7509,2)</f>
        <v>30.65</v>
      </c>
    </row>
    <row r="7510" customHeight="1" ht="15">
      <c r="A7510" s="2" t="inlineStr"/>
      <c r="B7510" s="2" t="inlineStr"/>
      <c r="C7510" s="2" t="inlineStr"/>
      <c r="D7510" s="2" t="inlineStr"/>
      <c r="E7510" s="22" t="inlineStr">
        <is>
          <r>
            <t xml:space="preserve">TOTAL Mão de Obra:</t>
          </r>
        </is>
      </c>
      <c r="F7510" s="22" t="inlineStr"/>
      <c r="G7510" s="23" t="n">
        <f>SUM(G7509:G7509)</f>
        <v>30.65</v>
      </c>
    </row>
    <row r="7511" customHeight="1" ht="15">
      <c r="A7511" s="2" t="inlineStr"/>
      <c r="B7511" s="2" t="inlineStr"/>
      <c r="C7511" s="2" t="inlineStr"/>
      <c r="D7511" s="2" t="inlineStr"/>
      <c r="E7511" s="24" t="inlineStr">
        <is>
          <r>
            <t xml:space="preserve">VALOR:</t>
          </r>
        </is>
      </c>
      <c r="F7511" s="24" t="inlineStr"/>
      <c r="G7511" s="25" t="n">
        <f>ROUND(SUM(G7507,G7510),2)</f>
        <v>215.62</v>
      </c>
    </row>
    <row r="7512" customHeight="1" ht="10">
      <c r="A7512" s="2" t="inlineStr"/>
      <c r="B7512" s="2" t="inlineStr"/>
      <c r="C7512" s="2" t="inlineStr"/>
      <c r="D7512" s="2" t="inlineStr"/>
      <c r="E7512" s="14" t="inlineStr"/>
      <c r="F7512" s="14" t="inlineStr"/>
      <c r="G7512" s="14" t="inlineStr"/>
    </row>
    <row r="7513" customHeight="1" ht="20">
      <c r="A7513" s="15" t="inlineStr">
        <is>
          <r>
            <t xml:space="preserve">7.6.12. ​12.01.041​ Broca em concreto armado diâmetro de 25 cm - completa​ (M)</t>
          </r>
        </is>
      </c>
      <c r="B7513" s="15" t="inlineStr"/>
      <c r="C7513" s="15" t="inlineStr"/>
      <c r="D7513" s="15" t="inlineStr"/>
      <c r="E7513" s="15" t="inlineStr"/>
      <c r="F7513" s="15" t="inlineStr"/>
      <c r="G7513" s="15" t="inlineStr"/>
    </row>
    <row r="7514" customHeight="1" ht="15">
      <c r="A7514" s="16" t="inlineStr">
        <is>
          <r>
            <t xml:space="preserve">Material</t>
          </r>
        </is>
      </c>
      <c r="B7514" s="16" t="inlineStr"/>
      <c r="C7514" s="17" t="inlineStr">
        <is>
          <r>
            <t xml:space="preserve">FONTE</t>
          </r>
        </is>
      </c>
      <c r="D7514" s="17" t="inlineStr">
        <is>
          <r>
            <t xml:space="preserve">UNID</t>
          </r>
        </is>
      </c>
      <c r="E7514" s="17" t="inlineStr">
        <is>
          <r>
            <t xml:space="preserve">COEFICIENTE</t>
          </r>
        </is>
      </c>
      <c r="F7514" s="17" t="inlineStr">
        <is>
          <r>
            <t xml:space="preserve">PREÇO UNITÁRIO</t>
          </r>
        </is>
      </c>
      <c r="G7514" s="17" t="inlineStr">
        <is>
          <r>
            <t xml:space="preserve">TOTAL</t>
          </r>
        </is>
      </c>
    </row>
    <row r="7515" customHeight="1" ht="29">
      <c r="A7515" s="18" t="inlineStr">
        <is>
          <r>
            <t xml:space="preserve">B.06.000.021525</t>
          </r>
        </is>
      </c>
      <c r="B7515" s="19" t="inlineStr">
        <is>
          <r>
            <t xml:space="preserve">Aço CA-50-A $MD bitolas</t>
          </r>
        </is>
      </c>
      <c r="C7515" s="18" t="inlineStr">
        <is>
          <r>
            <t xml:space="preserve">SP Obras</t>
          </r>
        </is>
      </c>
      <c r="D7515" s="18" t="inlineStr">
        <is>
          <r>
            <t xml:space="preserve">KG</t>
          </r>
        </is>
      </c>
      <c r="E7515" s="20" t="n">
        <v>0.98</v>
      </c>
      <c r="F7515" s="21" t="n">
        <v>6.21</v>
      </c>
      <c r="G7515" s="21" t="n">
        <f>ROUND(ROUND(E7515,4)*F7515,2)</f>
        <v>6.09</v>
      </c>
    </row>
    <row r="7516" customHeight="1" ht="29">
      <c r="A7516" s="18" t="inlineStr">
        <is>
          <r>
            <t xml:space="preserve">E.02.000.027010</t>
          </r>
        </is>
      </c>
      <c r="B7516" s="19" t="inlineStr">
        <is>
          <r>
            <t xml:space="preserve">Arame recozido nº 18 BWG</t>
          </r>
        </is>
      </c>
      <c r="C7516" s="18" t="inlineStr">
        <is>
          <r>
            <t xml:space="preserve">SP Obras</t>
          </r>
        </is>
      </c>
      <c r="D7516" s="18" t="inlineStr">
        <is>
          <r>
            <t xml:space="preserve">KG</t>
          </r>
        </is>
      </c>
      <c r="E7516" s="20" t="n">
        <v>0.0151</v>
      </c>
      <c r="F7516" s="21" t="n">
        <v>12.68</v>
      </c>
      <c r="G7516" s="21" t="n">
        <f>ROUND(ROUND(E7516,4)*F7516,2)</f>
        <v>0.19</v>
      </c>
    </row>
    <row r="7517" customHeight="1" ht="29">
      <c r="A7517" s="18" t="inlineStr">
        <is>
          <r>
            <t xml:space="preserve">C.04.000.020536</t>
          </r>
        </is>
      </c>
      <c r="B7517" s="19" t="inlineStr">
        <is>
          <r>
            <t xml:space="preserve">Concreto usinado fck= 25 MPa, slump 5 ± 1cm</t>
          </r>
        </is>
      </c>
      <c r="C7517" s="18" t="inlineStr">
        <is>
          <r>
            <t xml:space="preserve">SP Obras</t>
          </r>
        </is>
      </c>
      <c r="D7517" s="18" t="inlineStr">
        <is>
          <r>
            <t xml:space="preserve">M3</t>
          </r>
        </is>
      </c>
      <c r="E7517" s="20" t="n">
        <v>0.049</v>
      </c>
      <c r="F7517" s="21" t="n">
        <v>494.64</v>
      </c>
      <c r="G7517" s="21" t="n">
        <f>ROUND(ROUND(E7517,4)*F7517,2)</f>
        <v>24.24</v>
      </c>
    </row>
    <row r="7518" customHeight="1" ht="15">
      <c r="A7518" s="2" t="inlineStr"/>
      <c r="B7518" s="2" t="inlineStr"/>
      <c r="C7518" s="2" t="inlineStr"/>
      <c r="D7518" s="2" t="inlineStr"/>
      <c r="E7518" s="22" t="inlineStr">
        <is>
          <r>
            <t xml:space="preserve">TOTAL Material:</t>
          </r>
        </is>
      </c>
      <c r="F7518" s="22" t="inlineStr"/>
      <c r="G7518" s="23" t="n">
        <f>SUM(G7515:G7517)</f>
        <v>30.52</v>
      </c>
    </row>
    <row r="7519" customHeight="1" ht="15">
      <c r="A7519" s="16" t="inlineStr">
        <is>
          <r>
            <t xml:space="preserve">Mão de Obra</t>
          </r>
        </is>
      </c>
      <c r="B7519" s="16" t="inlineStr"/>
      <c r="C7519" s="17" t="inlineStr">
        <is>
          <r>
            <t xml:space="preserve">FONTE</t>
          </r>
        </is>
      </c>
      <c r="D7519" s="17" t="inlineStr">
        <is>
          <r>
            <t xml:space="preserve">UNID</t>
          </r>
        </is>
      </c>
      <c r="E7519" s="17" t="inlineStr">
        <is>
          <r>
            <t xml:space="preserve">COEFICIENTE</t>
          </r>
        </is>
      </c>
      <c r="F7519" s="17" t="inlineStr">
        <is>
          <r>
            <t xml:space="preserve">PREÇO UNITÁRIO</t>
          </r>
        </is>
      </c>
      <c r="G7519" s="17" t="inlineStr">
        <is>
          <r>
            <t xml:space="preserve">TOTAL</t>
          </r>
        </is>
      </c>
    </row>
    <row r="7520" customHeight="1" ht="29">
      <c r="A7520" s="18" t="inlineStr">
        <is>
          <r>
            <t xml:space="preserve">B.01.000.010122</t>
          </r>
        </is>
      </c>
      <c r="B7520" s="19" t="inlineStr">
        <is>
          <r>
            <t xml:space="preserve">Ajudante de ferreiro</t>
          </r>
        </is>
      </c>
      <c r="C7520" s="18" t="inlineStr">
        <is>
          <r>
            <t xml:space="preserve">SP Obras</t>
          </r>
        </is>
      </c>
      <c r="D7520" s="18" t="inlineStr">
        <is>
          <r>
            <t xml:space="preserve">H</t>
          </r>
        </is>
      </c>
      <c r="E7520" s="20" t="n">
        <v>0.06</v>
      </c>
      <c r="F7520" s="21" t="n">
        <v>20.4363</v>
      </c>
      <c r="G7520" s="21" t="n">
        <f>ROUND(ROUND(E7520,4)*F7520,2)</f>
        <v>1.23</v>
      </c>
    </row>
    <row r="7521" customHeight="1" ht="29">
      <c r="A7521" s="18" t="inlineStr">
        <is>
          <r>
            <t xml:space="preserve">B.01.000.010121</t>
          </r>
        </is>
      </c>
      <c r="B7521" s="19" t="inlineStr">
        <is>
          <r>
            <t xml:space="preserve">Ferreiro/armador</t>
          </r>
        </is>
      </c>
      <c r="C7521" s="18" t="inlineStr">
        <is>
          <r>
            <t xml:space="preserve">SP Obras</t>
          </r>
        </is>
      </c>
      <c r="D7521" s="18" t="inlineStr">
        <is>
          <r>
            <t xml:space="preserve">H</t>
          </r>
        </is>
      </c>
      <c r="E7521" s="20" t="n">
        <v>0.06</v>
      </c>
      <c r="F7521" s="21" t="n">
        <v>24.8727</v>
      </c>
      <c r="G7521" s="21" t="n">
        <f>ROUND(ROUND(E7521,4)*F7521,2)</f>
        <v>1.49</v>
      </c>
    </row>
    <row r="7522" customHeight="1" ht="29">
      <c r="A7522" s="18" t="inlineStr">
        <is>
          <r>
            <t xml:space="preserve">B.01.000.010139</t>
          </r>
        </is>
      </c>
      <c r="B7522" s="19" t="inlineStr">
        <is>
          <r>
            <t xml:space="preserve">Pedreiro</t>
          </r>
        </is>
      </c>
      <c r="C7522" s="18" t="inlineStr">
        <is>
          <r>
            <t xml:space="preserve">SP Obras</t>
          </r>
        </is>
      </c>
      <c r="D7522" s="18" t="inlineStr">
        <is>
          <r>
            <t xml:space="preserve">H</t>
          </r>
        </is>
      </c>
      <c r="E7522" s="20" t="n">
        <v>0.19</v>
      </c>
      <c r="F7522" s="21" t="n">
        <v>24.8727</v>
      </c>
      <c r="G7522" s="21" t="n">
        <f>ROUND(ROUND(E7522,4)*F7522,2)</f>
        <v>4.73</v>
      </c>
    </row>
    <row r="7523" customHeight="1" ht="29">
      <c r="A7523" s="18" t="inlineStr">
        <is>
          <r>
            <t xml:space="preserve">B.01.000.010146</t>
          </r>
        </is>
      </c>
      <c r="B7523" s="19" t="inlineStr">
        <is>
          <r>
            <t xml:space="preserve">Servente</t>
          </r>
        </is>
      </c>
      <c r="C7523" s="18" t="inlineStr">
        <is>
          <r>
            <t xml:space="preserve">SP Obras</t>
          </r>
        </is>
      </c>
      <c r="D7523" s="18" t="inlineStr">
        <is>
          <r>
            <t xml:space="preserve">H</t>
          </r>
        </is>
      </c>
      <c r="E7523" s="20" t="n">
        <v>2.0628</v>
      </c>
      <c r="F7523" s="21" t="n">
        <v>20.4363</v>
      </c>
      <c r="G7523" s="21" t="n">
        <f>ROUND(ROUND(E7523,4)*F7523,2)</f>
        <v>42.16</v>
      </c>
    </row>
    <row r="7524" customHeight="1" ht="15">
      <c r="A7524" s="2" t="inlineStr"/>
      <c r="B7524" s="2" t="inlineStr"/>
      <c r="C7524" s="2" t="inlineStr"/>
      <c r="D7524" s="2" t="inlineStr"/>
      <c r="E7524" s="22" t="inlineStr">
        <is>
          <r>
            <t xml:space="preserve">TOTAL Mão de Obra:</t>
          </r>
        </is>
      </c>
      <c r="F7524" s="22" t="inlineStr"/>
      <c r="G7524" s="23" t="n">
        <f>SUM(G7520:G7523)</f>
        <v>49.61</v>
      </c>
    </row>
    <row r="7525" customHeight="1" ht="15">
      <c r="A7525" s="2" t="inlineStr"/>
      <c r="B7525" s="2" t="inlineStr"/>
      <c r="C7525" s="2" t="inlineStr"/>
      <c r="D7525" s="2" t="inlineStr"/>
      <c r="E7525" s="24" t="inlineStr">
        <is>
          <r>
            <t xml:space="preserve">VALOR:</t>
          </r>
        </is>
      </c>
      <c r="F7525" s="24" t="inlineStr"/>
      <c r="G7525" s="25" t="n">
        <f>ROUND(SUM(G7518,G7524),2)</f>
        <v>80.13</v>
      </c>
    </row>
    <row r="7526" customHeight="1" ht="10">
      <c r="A7526" s="2" t="inlineStr"/>
      <c r="B7526" s="2" t="inlineStr"/>
      <c r="C7526" s="2" t="inlineStr"/>
      <c r="D7526" s="2" t="inlineStr"/>
      <c r="E7526" s="14" t="inlineStr"/>
      <c r="F7526" s="14" t="inlineStr"/>
      <c r="G7526" s="14" t="inlineStr"/>
    </row>
    <row r="7527" customHeight="1" ht="20">
      <c r="A7527" s="15" t="inlineStr">
        <is>
          <r>
            <t xml:space="preserve">7.6.13. ​14.10.111​ Alvenaria de bloco de concreto de vedação de 14 cm - classe C​ (M2)</t>
          </r>
        </is>
      </c>
      <c r="B7527" s="15" t="inlineStr"/>
      <c r="C7527" s="15" t="inlineStr"/>
      <c r="D7527" s="15" t="inlineStr"/>
      <c r="E7527" s="15" t="inlineStr"/>
      <c r="F7527" s="15" t="inlineStr"/>
      <c r="G7527" s="15" t="inlineStr"/>
    </row>
    <row r="7528" customHeight="1" ht="15">
      <c r="A7528" s="16" t="inlineStr">
        <is>
          <r>
            <t xml:space="preserve">Material</t>
          </r>
        </is>
      </c>
      <c r="B7528" s="16" t="inlineStr"/>
      <c r="C7528" s="17" t="inlineStr">
        <is>
          <r>
            <t xml:space="preserve">FONTE</t>
          </r>
        </is>
      </c>
      <c r="D7528" s="17" t="inlineStr">
        <is>
          <r>
            <t xml:space="preserve">UNID</t>
          </r>
        </is>
      </c>
      <c r="E7528" s="17" t="inlineStr">
        <is>
          <r>
            <t xml:space="preserve">COEFICIENTE</t>
          </r>
        </is>
      </c>
      <c r="F7528" s="17" t="inlineStr">
        <is>
          <r>
            <t xml:space="preserve">PREÇO UNITÁRIO</t>
          </r>
        </is>
      </c>
      <c r="G7528" s="17" t="inlineStr">
        <is>
          <r>
            <t xml:space="preserve">TOTAL</t>
          </r>
        </is>
      </c>
    </row>
    <row r="7529" customHeight="1" ht="29">
      <c r="A7529" s="18" t="inlineStr">
        <is>
          <r>
            <t xml:space="preserve">B.04.000.020503</t>
          </r>
        </is>
      </c>
      <c r="B7529" s="19" t="inlineStr">
        <is>
          <r>
            <t xml:space="preserve">Areia média lavada (a granel caçamba fechada)</t>
          </r>
        </is>
      </c>
      <c r="C7529" s="18" t="inlineStr">
        <is>
          <r>
            <t xml:space="preserve">SP Obras</t>
          </r>
        </is>
      </c>
      <c r="D7529" s="18" t="inlineStr">
        <is>
          <r>
            <t xml:space="preserve">M3</t>
          </r>
        </is>
      </c>
      <c r="E7529" s="20" t="n">
        <v>0.012</v>
      </c>
      <c r="F7529" s="21" t="n">
        <v>170.0</v>
      </c>
      <c r="G7529" s="21" t="n">
        <f>ROUND(ROUND(E7529,4)*F7529,2)</f>
        <v>2.04</v>
      </c>
    </row>
    <row r="7530" customHeight="1" ht="29">
      <c r="A7530" s="18" t="inlineStr">
        <is>
          <r>
            <t xml:space="preserve">C.07.000.022522</t>
          </r>
        </is>
      </c>
      <c r="B7530" s="19" t="inlineStr">
        <is>
          <r>
            <t xml:space="preserve">Bloco de concreto de vedação 14 x 19 x 39 cm, classe C (resistência &gt; ou = 3 Mpa)</t>
          </r>
        </is>
      </c>
      <c r="C7530" s="18" t="inlineStr">
        <is>
          <r>
            <t xml:space="preserve">SP Obras</t>
          </r>
        </is>
      </c>
      <c r="D7530" s="18" t="inlineStr">
        <is>
          <r>
            <t xml:space="preserve">UN</t>
          </r>
        </is>
      </c>
      <c r="E7530" s="20" t="n">
        <v>13.0</v>
      </c>
      <c r="F7530" s="21" t="n">
        <v>4.34</v>
      </c>
      <c r="G7530" s="21" t="n">
        <f>ROUND(ROUND(E7530,4)*F7530,2)</f>
        <v>56.42</v>
      </c>
    </row>
    <row r="7531" customHeight="1" ht="29">
      <c r="A7531" s="18" t="inlineStr">
        <is>
          <r>
            <t xml:space="preserve">B.03.000.020505</t>
          </r>
        </is>
      </c>
      <c r="B7531" s="19" t="inlineStr">
        <is>
          <r>
            <t xml:space="preserve">Cal hidratada (saco de 20 kg)</t>
          </r>
        </is>
      </c>
      <c r="C7531" s="18" t="inlineStr">
        <is>
          <r>
            <t xml:space="preserve">SP Obras</t>
          </r>
        </is>
      </c>
      <c r="D7531" s="18" t="inlineStr">
        <is>
          <r>
            <t xml:space="preserve">KG</t>
          </r>
        </is>
      </c>
      <c r="E7531" s="20" t="n">
        <v>0.45</v>
      </c>
      <c r="F7531" s="21" t="n">
        <v>0.88</v>
      </c>
      <c r="G7531" s="21" t="n">
        <f>ROUND(ROUND(E7531,4)*F7531,2)</f>
        <v>0.4</v>
      </c>
    </row>
    <row r="7532" customHeight="1" ht="29">
      <c r="A7532" s="18" t="inlineStr">
        <is>
          <r>
            <t xml:space="preserve">B.02.000.020508</t>
          </r>
        </is>
      </c>
      <c r="B7532" s="19" t="inlineStr">
        <is>
          <r>
            <t xml:space="preserve">Cimento CPII-E-32 (sacos de 50 kg)</t>
          </r>
        </is>
      </c>
      <c r="C7532" s="18" t="inlineStr">
        <is>
          <r>
            <t xml:space="preserve">SP Obras</t>
          </r>
        </is>
      </c>
      <c r="D7532" s="18" t="inlineStr">
        <is>
          <r>
            <t xml:space="preserve">KG</t>
          </r>
        </is>
      </c>
      <c r="E7532" s="20" t="n">
        <v>1.8</v>
      </c>
      <c r="F7532" s="21" t="n">
        <v>0.65</v>
      </c>
      <c r="G7532" s="21" t="n">
        <f>ROUND(ROUND(E7532,4)*F7532,2)</f>
        <v>1.17</v>
      </c>
    </row>
    <row r="7533" customHeight="1" ht="15">
      <c r="A7533" s="2" t="inlineStr"/>
      <c r="B7533" s="2" t="inlineStr"/>
      <c r="C7533" s="2" t="inlineStr"/>
      <c r="D7533" s="2" t="inlineStr"/>
      <c r="E7533" s="22" t="inlineStr">
        <is>
          <r>
            <t xml:space="preserve">TOTAL Material:</t>
          </r>
        </is>
      </c>
      <c r="F7533" s="22" t="inlineStr"/>
      <c r="G7533" s="23" t="n">
        <f>SUM(G7529:G7532)</f>
        <v>60.03</v>
      </c>
    </row>
    <row r="7534" customHeight="1" ht="15">
      <c r="A7534" s="16" t="inlineStr">
        <is>
          <r>
            <t xml:space="preserve">Mão de Obra</t>
          </r>
        </is>
      </c>
      <c r="B7534" s="16" t="inlineStr"/>
      <c r="C7534" s="17" t="inlineStr">
        <is>
          <r>
            <t xml:space="preserve">FONTE</t>
          </r>
        </is>
      </c>
      <c r="D7534" s="17" t="inlineStr">
        <is>
          <r>
            <t xml:space="preserve">UNID</t>
          </r>
        </is>
      </c>
      <c r="E7534" s="17" t="inlineStr">
        <is>
          <r>
            <t xml:space="preserve">COEFICIENTE</t>
          </r>
        </is>
      </c>
      <c r="F7534" s="17" t="inlineStr">
        <is>
          <r>
            <t xml:space="preserve">PREÇO UNITÁRIO</t>
          </r>
        </is>
      </c>
      <c r="G7534" s="17" t="inlineStr">
        <is>
          <r>
            <t xml:space="preserve">TOTAL</t>
          </r>
        </is>
      </c>
    </row>
    <row r="7535" customHeight="1" ht="29">
      <c r="A7535" s="18" t="inlineStr">
        <is>
          <r>
            <t xml:space="preserve">B.01.000.010139</t>
          </r>
        </is>
      </c>
      <c r="B7535" s="19" t="inlineStr">
        <is>
          <r>
            <t xml:space="preserve">Pedreiro</t>
          </r>
        </is>
      </c>
      <c r="C7535" s="18" t="inlineStr">
        <is>
          <r>
            <t xml:space="preserve">SP Obras</t>
          </r>
        </is>
      </c>
      <c r="D7535" s="18" t="inlineStr">
        <is>
          <r>
            <t xml:space="preserve">H</t>
          </r>
        </is>
      </c>
      <c r="E7535" s="20" t="n">
        <v>0.75</v>
      </c>
      <c r="F7535" s="21" t="n">
        <v>24.8727</v>
      </c>
      <c r="G7535" s="21" t="n">
        <f>ROUND(ROUND(E7535,4)*F7535,2)</f>
        <v>18.65</v>
      </c>
    </row>
    <row r="7536" customHeight="1" ht="29">
      <c r="A7536" s="18" t="inlineStr">
        <is>
          <r>
            <t xml:space="preserve">B.01.000.010146</t>
          </r>
        </is>
      </c>
      <c r="B7536" s="19" t="inlineStr">
        <is>
          <r>
            <t xml:space="preserve">Servente</t>
          </r>
        </is>
      </c>
      <c r="C7536" s="18" t="inlineStr">
        <is>
          <r>
            <t xml:space="preserve">SP Obras</t>
          </r>
        </is>
      </c>
      <c r="D7536" s="18" t="inlineStr">
        <is>
          <r>
            <t xml:space="preserve">H</t>
          </r>
        </is>
      </c>
      <c r="E7536" s="20" t="n">
        <v>0.85</v>
      </c>
      <c r="F7536" s="21" t="n">
        <v>20.4363</v>
      </c>
      <c r="G7536" s="21" t="n">
        <f>ROUND(ROUND(E7536,4)*F7536,2)</f>
        <v>17.37</v>
      </c>
    </row>
    <row r="7537" customHeight="1" ht="15">
      <c r="A7537" s="2" t="inlineStr"/>
      <c r="B7537" s="2" t="inlineStr"/>
      <c r="C7537" s="2" t="inlineStr"/>
      <c r="D7537" s="2" t="inlineStr"/>
      <c r="E7537" s="22" t="inlineStr">
        <is>
          <r>
            <t xml:space="preserve">TOTAL Mão de Obra:</t>
          </r>
        </is>
      </c>
      <c r="F7537" s="22" t="inlineStr"/>
      <c r="G7537" s="23" t="n">
        <f>SUM(G7535:G7536)</f>
        <v>36.02</v>
      </c>
    </row>
    <row r="7538" customHeight="1" ht="15">
      <c r="A7538" s="2" t="inlineStr"/>
      <c r="B7538" s="2" t="inlineStr"/>
      <c r="C7538" s="2" t="inlineStr"/>
      <c r="D7538" s="2" t="inlineStr"/>
      <c r="E7538" s="24" t="inlineStr">
        <is>
          <r>
            <t xml:space="preserve">VALOR:</t>
          </r>
        </is>
      </c>
      <c r="F7538" s="24" t="inlineStr"/>
      <c r="G7538" s="25" t="n">
        <f>ROUND(SUM(G7533,G7537),2)</f>
        <v>96.05</v>
      </c>
    </row>
    <row r="7539" customHeight="1" ht="10">
      <c r="A7539" s="2" t="inlineStr"/>
      <c r="B7539" s="2" t="inlineStr"/>
      <c r="C7539" s="2" t="inlineStr"/>
      <c r="D7539" s="2" t="inlineStr"/>
      <c r="E7539" s="14" t="inlineStr"/>
      <c r="F7539" s="14" t="inlineStr"/>
      <c r="G7539" s="14" t="inlineStr"/>
    </row>
    <row r="7540" customHeight="1" ht="20">
      <c r="A7540" s="15" t="inlineStr">
        <is>
          <r>
            <t xml:space="preserve">7.6.14. ​15.03.030​ Fornecimento e montagem de estrutura em aço ASTM-A36, sem pintura​ (KG)</t>
          </r>
        </is>
      </c>
      <c r="B7540" s="15" t="inlineStr"/>
      <c r="C7540" s="15" t="inlineStr"/>
      <c r="D7540" s="15" t="inlineStr"/>
      <c r="E7540" s="15" t="inlineStr"/>
      <c r="F7540" s="15" t="inlineStr"/>
      <c r="G7540" s="15" t="inlineStr"/>
    </row>
    <row r="7541" customHeight="1" ht="15">
      <c r="A7541" s="16" t="inlineStr">
        <is>
          <r>
            <t xml:space="preserve">Material</t>
          </r>
        </is>
      </c>
      <c r="B7541" s="16" t="inlineStr"/>
      <c r="C7541" s="17" t="inlineStr">
        <is>
          <r>
            <t xml:space="preserve">FONTE</t>
          </r>
        </is>
      </c>
      <c r="D7541" s="17" t="inlineStr">
        <is>
          <r>
            <t xml:space="preserve">UNID</t>
          </r>
        </is>
      </c>
      <c r="E7541" s="17" t="inlineStr">
        <is>
          <r>
            <t xml:space="preserve">COEFICIENTE</t>
          </r>
        </is>
      </c>
      <c r="F7541" s="17" t="inlineStr">
        <is>
          <r>
            <t xml:space="preserve">PREÇO UNITÁRIO</t>
          </r>
        </is>
      </c>
      <c r="G7541" s="17" t="inlineStr">
        <is>
          <r>
            <t xml:space="preserve">TOTAL</t>
          </r>
        </is>
      </c>
    </row>
    <row r="7542" customHeight="1" ht="29">
      <c r="A7542" s="18" t="inlineStr">
        <is>
          <r>
            <t xml:space="preserve">E.04.000.037532</t>
          </r>
        </is>
      </c>
      <c r="B7542" s="19" t="inlineStr">
        <is>
          <r>
            <t xml:space="preserve">Fornecimento e montagem de estrutura metálica em aço ASTM-A 36, sem pintura</t>
          </r>
        </is>
      </c>
      <c r="C7542" s="18" t="inlineStr">
        <is>
          <r>
            <t xml:space="preserve">SP Obras</t>
          </r>
        </is>
      </c>
      <c r="D7542" s="18" t="inlineStr">
        <is>
          <r>
            <t xml:space="preserve">KG</t>
          </r>
        </is>
      </c>
      <c r="E7542" s="20" t="n">
        <v>1.0</v>
      </c>
      <c r="F7542" s="21" t="n">
        <v>28.72</v>
      </c>
      <c r="G7542" s="21" t="n">
        <f>ROUND(ROUND(E7542,4)*F7542,2)</f>
        <v>28.72</v>
      </c>
    </row>
    <row r="7543" customHeight="1" ht="15">
      <c r="A7543" s="2" t="inlineStr"/>
      <c r="B7543" s="2" t="inlineStr"/>
      <c r="C7543" s="2" t="inlineStr"/>
      <c r="D7543" s="2" t="inlineStr"/>
      <c r="E7543" s="22" t="inlineStr">
        <is>
          <r>
            <t xml:space="preserve">TOTAL Material:</t>
          </r>
        </is>
      </c>
      <c r="F7543" s="22" t="inlineStr"/>
      <c r="G7543" s="23" t="n">
        <f>SUM(G7542:G7542)</f>
        <v>28.72</v>
      </c>
    </row>
    <row r="7544" customHeight="1" ht="15">
      <c r="A7544" s="2" t="inlineStr"/>
      <c r="B7544" s="2" t="inlineStr"/>
      <c r="C7544" s="2" t="inlineStr"/>
      <c r="D7544" s="2" t="inlineStr"/>
      <c r="E7544" s="24" t="inlineStr">
        <is>
          <r>
            <t xml:space="preserve">VALOR:</t>
          </r>
        </is>
      </c>
      <c r="F7544" s="24" t="inlineStr"/>
      <c r="G7544" s="25" t="n">
        <f>ROUND(SUM(G7543),2)</f>
        <v>28.72</v>
      </c>
    </row>
    <row r="7545" customHeight="1" ht="10">
      <c r="A7545" s="2" t="inlineStr"/>
      <c r="B7545" s="2" t="inlineStr"/>
      <c r="C7545" s="2" t="inlineStr"/>
      <c r="D7545" s="2" t="inlineStr"/>
      <c r="E7545" s="14" t="inlineStr"/>
      <c r="F7545" s="14" t="inlineStr"/>
      <c r="G7545" s="14" t="inlineStr"/>
    </row>
    <row r="7546" customHeight="1" ht="20">
      <c r="A7546" s="15" t="inlineStr">
        <is>
          <r>
            <t xml:space="preserve">7.6.15. ​16.03.010​ Telhamento em cimento reforçado com fio sintético CRFS - perfil ondulado de 6 mm​ (M2)</t>
          </r>
        </is>
      </c>
      <c r="B7546" s="15" t="inlineStr"/>
      <c r="C7546" s="15" t="inlineStr"/>
      <c r="D7546" s="15" t="inlineStr"/>
      <c r="E7546" s="15" t="inlineStr"/>
      <c r="F7546" s="15" t="inlineStr"/>
      <c r="G7546" s="15" t="inlineStr"/>
    </row>
    <row r="7547" customHeight="1" ht="15">
      <c r="A7547" s="16" t="inlineStr">
        <is>
          <r>
            <t xml:space="preserve">Material</t>
          </r>
        </is>
      </c>
      <c r="B7547" s="16" t="inlineStr"/>
      <c r="C7547" s="17" t="inlineStr">
        <is>
          <r>
            <t xml:space="preserve">FONTE</t>
          </r>
        </is>
      </c>
      <c r="D7547" s="17" t="inlineStr">
        <is>
          <r>
            <t xml:space="preserve">UNID</t>
          </r>
        </is>
      </c>
      <c r="E7547" s="17" t="inlineStr">
        <is>
          <r>
            <t xml:space="preserve">COEFICIENTE</t>
          </r>
        </is>
      </c>
      <c r="F7547" s="17" t="inlineStr">
        <is>
          <r>
            <t xml:space="preserve">PREÇO UNITÁRIO</t>
          </r>
        </is>
      </c>
      <c r="G7547" s="17" t="inlineStr">
        <is>
          <r>
            <t xml:space="preserve">TOTAL</t>
          </r>
        </is>
      </c>
    </row>
    <row r="7548" customHeight="1" ht="29">
      <c r="A7548" s="18" t="inlineStr">
        <is>
          <r>
            <t xml:space="preserve">E.03.000.026504</t>
          </r>
        </is>
      </c>
      <c r="B7548" s="19" t="inlineStr">
        <is>
          <r>
            <t xml:space="preserve">Gancho de 1/4´ com porca e arruela, 550 mm</t>
          </r>
        </is>
      </c>
      <c r="C7548" s="18" t="inlineStr">
        <is>
          <r>
            <t xml:space="preserve">SP Obras</t>
          </r>
        </is>
      </c>
      <c r="D7548" s="18" t="inlineStr">
        <is>
          <r>
            <t xml:space="preserve">UN</t>
          </r>
        </is>
      </c>
      <c r="E7548" s="20" t="n">
        <v>1.0</v>
      </c>
      <c r="F7548" s="21" t="n">
        <v>3.11</v>
      </c>
      <c r="G7548" s="21" t="n">
        <f>ROUND(ROUND(E7548,4)*F7548,2)</f>
        <v>3.11</v>
      </c>
    </row>
    <row r="7549" customHeight="1" ht="29">
      <c r="A7549" s="18" t="inlineStr">
        <is>
          <r>
            <t xml:space="preserve">F.13.000.025545</t>
          </r>
        </is>
      </c>
      <c r="B7549" s="19" t="inlineStr">
        <is>
          <r>
            <t xml:space="preserve">Telha ondulada em CRFS (2,13x1,10m) de 6mm</t>
          </r>
        </is>
      </c>
      <c r="C7549" s="18" t="inlineStr">
        <is>
          <r>
            <t xml:space="preserve">SP Obras</t>
          </r>
        </is>
      </c>
      <c r="D7549" s="18" t="inlineStr">
        <is>
          <r>
            <t xml:space="preserve">M2</t>
          </r>
        </is>
      </c>
      <c r="E7549" s="20" t="n">
        <v>1.15</v>
      </c>
      <c r="F7549" s="21" t="n">
        <v>31.66</v>
      </c>
      <c r="G7549" s="21" t="n">
        <f>ROUND(ROUND(E7549,4)*F7549,2)</f>
        <v>36.41</v>
      </c>
    </row>
    <row r="7550" customHeight="1" ht="15">
      <c r="A7550" s="2" t="inlineStr"/>
      <c r="B7550" s="2" t="inlineStr"/>
      <c r="C7550" s="2" t="inlineStr"/>
      <c r="D7550" s="2" t="inlineStr"/>
      <c r="E7550" s="22" t="inlineStr">
        <is>
          <r>
            <t xml:space="preserve">TOTAL Material:</t>
          </r>
        </is>
      </c>
      <c r="F7550" s="22" t="inlineStr"/>
      <c r="G7550" s="23" t="n">
        <f>SUM(G7548:G7549)</f>
        <v>39.52</v>
      </c>
    </row>
    <row r="7551" customHeight="1" ht="15">
      <c r="A7551" s="16" t="inlineStr">
        <is>
          <r>
            <t xml:space="preserve">Mão de Obra</t>
          </r>
        </is>
      </c>
      <c r="B7551" s="16" t="inlineStr"/>
      <c r="C7551" s="17" t="inlineStr">
        <is>
          <r>
            <t xml:space="preserve">FONTE</t>
          </r>
        </is>
      </c>
      <c r="D7551" s="17" t="inlineStr">
        <is>
          <r>
            <t xml:space="preserve">UNID</t>
          </r>
        </is>
      </c>
      <c r="E7551" s="17" t="inlineStr">
        <is>
          <r>
            <t xml:space="preserve">COEFICIENTE</t>
          </r>
        </is>
      </c>
      <c r="F7551" s="17" t="inlineStr">
        <is>
          <r>
            <t xml:space="preserve">PREÇO UNITÁRIO</t>
          </r>
        </is>
      </c>
      <c r="G7551" s="17" t="inlineStr">
        <is>
          <r>
            <t xml:space="preserve">TOTAL</t>
          </r>
        </is>
      </c>
    </row>
    <row r="7552" customHeight="1" ht="29">
      <c r="A7552" s="18" t="inlineStr">
        <is>
          <r>
            <t xml:space="preserve">B.01.000.010112</t>
          </r>
        </is>
      </c>
      <c r="B7552" s="19" t="inlineStr">
        <is>
          <r>
            <t xml:space="preserve">Ajudante de carpinteiro</t>
          </r>
        </is>
      </c>
      <c r="C7552" s="18" t="inlineStr">
        <is>
          <r>
            <t xml:space="preserve">SP Obras</t>
          </r>
        </is>
      </c>
      <c r="D7552" s="18" t="inlineStr">
        <is>
          <r>
            <t xml:space="preserve">H</t>
          </r>
        </is>
      </c>
      <c r="E7552" s="20" t="n">
        <v>0.4</v>
      </c>
      <c r="F7552" s="21" t="n">
        <v>20.4363</v>
      </c>
      <c r="G7552" s="21" t="n">
        <f>ROUND(ROUND(E7552,4)*F7552,2)</f>
        <v>8.17</v>
      </c>
    </row>
    <row r="7553" customHeight="1" ht="29">
      <c r="A7553" s="18" t="inlineStr">
        <is>
          <r>
            <t xml:space="preserve">B.01.000.010111</t>
          </r>
        </is>
      </c>
      <c r="B7553" s="19" t="inlineStr">
        <is>
          <r>
            <t xml:space="preserve">Carpinteiro</t>
          </r>
        </is>
      </c>
      <c r="C7553" s="18" t="inlineStr">
        <is>
          <r>
            <t xml:space="preserve">SP Obras</t>
          </r>
        </is>
      </c>
      <c r="D7553" s="18" t="inlineStr">
        <is>
          <r>
            <t xml:space="preserve">H</t>
          </r>
        </is>
      </c>
      <c r="E7553" s="20" t="n">
        <v>0.4</v>
      </c>
      <c r="F7553" s="21" t="n">
        <v>24.8727</v>
      </c>
      <c r="G7553" s="21" t="n">
        <f>ROUND(ROUND(E7553,4)*F7553,2)</f>
        <v>9.95</v>
      </c>
    </row>
    <row r="7554" customHeight="1" ht="15">
      <c r="A7554" s="2" t="inlineStr"/>
      <c r="B7554" s="2" t="inlineStr"/>
      <c r="C7554" s="2" t="inlineStr"/>
      <c r="D7554" s="2" t="inlineStr"/>
      <c r="E7554" s="22" t="inlineStr">
        <is>
          <r>
            <t xml:space="preserve">TOTAL Mão de Obra:</t>
          </r>
        </is>
      </c>
      <c r="F7554" s="22" t="inlineStr"/>
      <c r="G7554" s="23" t="n">
        <f>SUM(G7552:G7553)</f>
        <v>18.12</v>
      </c>
    </row>
    <row r="7555" customHeight="1" ht="15">
      <c r="A7555" s="2" t="inlineStr"/>
      <c r="B7555" s="2" t="inlineStr"/>
      <c r="C7555" s="2" t="inlineStr"/>
      <c r="D7555" s="2" t="inlineStr"/>
      <c r="E7555" s="24" t="inlineStr">
        <is>
          <r>
            <t xml:space="preserve">VALOR:</t>
          </r>
        </is>
      </c>
      <c r="F7555" s="24" t="inlineStr"/>
      <c r="G7555" s="25" t="n">
        <f>ROUND(SUM(G7550,G7554),2)</f>
        <v>57.65</v>
      </c>
    </row>
    <row r="7556" customHeight="1" ht="10">
      <c r="A7556" s="2" t="inlineStr"/>
      <c r="B7556" s="2" t="inlineStr"/>
      <c r="C7556" s="2" t="inlineStr"/>
      <c r="D7556" s="2" t="inlineStr"/>
      <c r="E7556" s="14" t="inlineStr"/>
      <c r="F7556" s="14" t="inlineStr"/>
      <c r="G7556" s="14" t="inlineStr"/>
    </row>
    <row r="7557" customHeight="1" ht="20">
      <c r="A7557" s="15" t="inlineStr">
        <is>
          <r>
            <t xml:space="preserve">7.6.16. ​17.02.020​ Chapisco​ (M2)</t>
          </r>
        </is>
      </c>
      <c r="B7557" s="15" t="inlineStr"/>
      <c r="C7557" s="15" t="inlineStr"/>
      <c r="D7557" s="15" t="inlineStr"/>
      <c r="E7557" s="15" t="inlineStr"/>
      <c r="F7557" s="15" t="inlineStr"/>
      <c r="G7557" s="15" t="inlineStr"/>
    </row>
    <row r="7558" customHeight="1" ht="15">
      <c r="A7558" s="16" t="inlineStr">
        <is>
          <r>
            <t xml:space="preserve">Equipamento</t>
          </r>
        </is>
      </c>
      <c r="B7558" s="16" t="inlineStr"/>
      <c r="C7558" s="17" t="inlineStr">
        <is>
          <r>
            <t xml:space="preserve">FONTE</t>
          </r>
        </is>
      </c>
      <c r="D7558" s="17" t="inlineStr">
        <is>
          <r>
            <t xml:space="preserve">UNID</t>
          </r>
        </is>
      </c>
      <c r="E7558" s="17" t="inlineStr">
        <is>
          <r>
            <t xml:space="preserve">COEFICIENTE</t>
          </r>
        </is>
      </c>
      <c r="F7558" s="17" t="inlineStr">
        <is>
          <r>
            <t xml:space="preserve">PREÇO UNITÁRIO</t>
          </r>
        </is>
      </c>
      <c r="G7558" s="17" t="inlineStr">
        <is>
          <r>
            <t xml:space="preserve">TOTAL</t>
          </r>
        </is>
      </c>
    </row>
    <row r="7559" customHeight="1" ht="29">
      <c r="A7559" s="18" t="inlineStr">
        <is>
          <r>
            <t xml:space="preserve">S.01.000.080125</t>
          </r>
        </is>
      </c>
      <c r="B755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559" s="18" t="inlineStr">
        <is>
          <r>
            <t xml:space="preserve">SP Obras</t>
          </r>
        </is>
      </c>
      <c r="D7559" s="18" t="inlineStr">
        <is>
          <r>
            <t xml:space="preserve">H</t>
          </r>
        </is>
      </c>
      <c r="E7559" s="20" t="n">
        <v>0.0022</v>
      </c>
      <c r="F7559" s="21" t="n">
        <v>29.83</v>
      </c>
      <c r="G7559" s="21" t="n">
        <f>ROUND(ROUND(E7559,4)*F7559,2)</f>
        <v>0.07</v>
      </c>
    </row>
    <row r="7560" customHeight="1" ht="15">
      <c r="A7560" s="2" t="inlineStr"/>
      <c r="B7560" s="2" t="inlineStr"/>
      <c r="C7560" s="2" t="inlineStr"/>
      <c r="D7560" s="2" t="inlineStr"/>
      <c r="E7560" s="22" t="inlineStr">
        <is>
          <r>
            <t xml:space="preserve">TOTAL Equipamento:</t>
          </r>
        </is>
      </c>
      <c r="F7560" s="22" t="inlineStr"/>
      <c r="G7560" s="23" t="n">
        <f>SUM(G7559:G7559)</f>
        <v>0.07</v>
      </c>
    </row>
    <row r="7561" customHeight="1" ht="15">
      <c r="A7561" s="16" t="inlineStr">
        <is>
          <r>
            <t xml:space="preserve">Material</t>
          </r>
        </is>
      </c>
      <c r="B7561" s="16" t="inlineStr"/>
      <c r="C7561" s="17" t="inlineStr">
        <is>
          <r>
            <t xml:space="preserve">FONTE</t>
          </r>
        </is>
      </c>
      <c r="D7561" s="17" t="inlineStr">
        <is>
          <r>
            <t xml:space="preserve">UNID</t>
          </r>
        </is>
      </c>
      <c r="E7561" s="17" t="inlineStr">
        <is>
          <r>
            <t xml:space="preserve">COEFICIENTE</t>
          </r>
        </is>
      </c>
      <c r="F7561" s="17" t="inlineStr">
        <is>
          <r>
            <t xml:space="preserve">PREÇO UNITÁRIO</t>
          </r>
        </is>
      </c>
      <c r="G7561" s="17" t="inlineStr">
        <is>
          <r>
            <t xml:space="preserve">TOTAL</t>
          </r>
        </is>
      </c>
    </row>
    <row r="7562" customHeight="1" ht="29">
      <c r="A7562" s="18" t="inlineStr">
        <is>
          <r>
            <t xml:space="preserve">B.04.000.020503</t>
          </r>
        </is>
      </c>
      <c r="B7562" s="19" t="inlineStr">
        <is>
          <r>
            <t xml:space="preserve">Areia média lavada (a granel caçamba fechada)</t>
          </r>
        </is>
      </c>
      <c r="C7562" s="18" t="inlineStr">
        <is>
          <r>
            <t xml:space="preserve">SP Obras</t>
          </r>
        </is>
      </c>
      <c r="D7562" s="18" t="inlineStr">
        <is>
          <r>
            <t xml:space="preserve">M3</t>
          </r>
        </is>
      </c>
      <c r="E7562" s="20" t="n">
        <v>0.0052</v>
      </c>
      <c r="F7562" s="21" t="n">
        <v>170.0</v>
      </c>
      <c r="G7562" s="21" t="n">
        <f>ROUND(ROUND(E7562,4)*F7562,2)</f>
        <v>0.88</v>
      </c>
    </row>
    <row r="7563" customHeight="1" ht="29">
      <c r="A7563" s="18" t="inlineStr">
        <is>
          <r>
            <t xml:space="preserve">B.02.000.020508</t>
          </r>
        </is>
      </c>
      <c r="B7563" s="19" t="inlineStr">
        <is>
          <r>
            <t xml:space="preserve">Cimento CPII-E-32 (sacos de 50 kg)</t>
          </r>
        </is>
      </c>
      <c r="C7563" s="18" t="inlineStr">
        <is>
          <r>
            <t xml:space="preserve">SP Obras</t>
          </r>
        </is>
      </c>
      <c r="D7563" s="18" t="inlineStr">
        <is>
          <r>
            <t xml:space="preserve">KG</t>
          </r>
        </is>
      </c>
      <c r="E7563" s="20" t="n">
        <v>2.265</v>
      </c>
      <c r="F7563" s="21" t="n">
        <v>0.65</v>
      </c>
      <c r="G7563" s="21" t="n">
        <f>ROUND(ROUND(E7563,4)*F7563,2)</f>
        <v>1.47</v>
      </c>
    </row>
    <row r="7564" customHeight="1" ht="15">
      <c r="A7564" s="2" t="inlineStr"/>
      <c r="B7564" s="2" t="inlineStr"/>
      <c r="C7564" s="2" t="inlineStr"/>
      <c r="D7564" s="2" t="inlineStr"/>
      <c r="E7564" s="22" t="inlineStr">
        <is>
          <r>
            <t xml:space="preserve">TOTAL Material:</t>
          </r>
        </is>
      </c>
      <c r="F7564" s="22" t="inlineStr"/>
      <c r="G7564" s="23" t="n">
        <f>SUM(G7562:G7563)</f>
        <v>2.35</v>
      </c>
    </row>
    <row r="7565" customHeight="1" ht="15">
      <c r="A7565" s="16" t="inlineStr">
        <is>
          <r>
            <t xml:space="preserve">Mão de Obra</t>
          </r>
        </is>
      </c>
      <c r="B7565" s="16" t="inlineStr"/>
      <c r="C7565" s="17" t="inlineStr">
        <is>
          <r>
            <t xml:space="preserve">FONTE</t>
          </r>
        </is>
      </c>
      <c r="D7565" s="17" t="inlineStr">
        <is>
          <r>
            <t xml:space="preserve">UNID</t>
          </r>
        </is>
      </c>
      <c r="E7565" s="17" t="inlineStr">
        <is>
          <r>
            <t xml:space="preserve">COEFICIENTE</t>
          </r>
        </is>
      </c>
      <c r="F7565" s="17" t="inlineStr">
        <is>
          <r>
            <t xml:space="preserve">PREÇO UNITÁRIO</t>
          </r>
        </is>
      </c>
      <c r="G7565" s="17" t="inlineStr">
        <is>
          <r>
            <t xml:space="preserve">TOTAL</t>
          </r>
        </is>
      </c>
    </row>
    <row r="7566" customHeight="1" ht="29">
      <c r="A7566" s="18" t="inlineStr">
        <is>
          <r>
            <t xml:space="preserve">B.01.000.010139</t>
          </r>
        </is>
      </c>
      <c r="B7566" s="19" t="inlineStr">
        <is>
          <r>
            <t xml:space="preserve">Pedreiro</t>
          </r>
        </is>
      </c>
      <c r="C7566" s="18" t="inlineStr">
        <is>
          <r>
            <t xml:space="preserve">SP Obras</t>
          </r>
        </is>
      </c>
      <c r="D7566" s="18" t="inlineStr">
        <is>
          <r>
            <t xml:space="preserve">H</t>
          </r>
        </is>
      </c>
      <c r="E7566" s="20" t="n">
        <v>0.1</v>
      </c>
      <c r="F7566" s="21" t="n">
        <v>24.8727</v>
      </c>
      <c r="G7566" s="21" t="n">
        <f>ROUND(ROUND(E7566,4)*F7566,2)</f>
        <v>2.49</v>
      </c>
    </row>
    <row r="7567" customHeight="1" ht="29">
      <c r="A7567" s="18" t="inlineStr">
        <is>
          <r>
            <t xml:space="preserve">B.01.000.010146</t>
          </r>
        </is>
      </c>
      <c r="B7567" s="19" t="inlineStr">
        <is>
          <r>
            <t xml:space="preserve">Servente</t>
          </r>
        </is>
      </c>
      <c r="C7567" s="18" t="inlineStr">
        <is>
          <r>
            <t xml:space="preserve">SP Obras</t>
          </r>
        </is>
      </c>
      <c r="D7567" s="18" t="inlineStr">
        <is>
          <r>
            <t xml:space="preserve">H</t>
          </r>
        </is>
      </c>
      <c r="E7567" s="20" t="n">
        <v>0.1125</v>
      </c>
      <c r="F7567" s="21" t="n">
        <v>20.4363</v>
      </c>
      <c r="G7567" s="21" t="n">
        <f>ROUND(ROUND(E7567,4)*F7567,2)</f>
        <v>2.3</v>
      </c>
    </row>
    <row r="7568" customHeight="1" ht="15">
      <c r="A7568" s="2" t="inlineStr"/>
      <c r="B7568" s="2" t="inlineStr"/>
      <c r="C7568" s="2" t="inlineStr"/>
      <c r="D7568" s="2" t="inlineStr"/>
      <c r="E7568" s="22" t="inlineStr">
        <is>
          <r>
            <t xml:space="preserve">TOTAL Mão de Obra:</t>
          </r>
        </is>
      </c>
      <c r="F7568" s="22" t="inlineStr"/>
      <c r="G7568" s="23" t="n">
        <f>SUM(G7566:G7567)</f>
        <v>4.79</v>
      </c>
    </row>
    <row r="7569" customHeight="1" ht="15">
      <c r="A7569" s="2" t="inlineStr"/>
      <c r="B7569" s="2" t="inlineStr"/>
      <c r="C7569" s="2" t="inlineStr"/>
      <c r="D7569" s="2" t="inlineStr"/>
      <c r="E7569" s="24" t="inlineStr">
        <is>
          <r>
            <t xml:space="preserve">VALOR:</t>
          </r>
        </is>
      </c>
      <c r="F7569" s="24" t="inlineStr"/>
      <c r="G7569" s="25" t="n">
        <f>ROUND(SUM(G7560,G7564,G7568),2)</f>
        <v>7.21</v>
      </c>
    </row>
    <row r="7570" customHeight="1" ht="10">
      <c r="A7570" s="2" t="inlineStr"/>
      <c r="B7570" s="2" t="inlineStr"/>
      <c r="C7570" s="2" t="inlineStr"/>
      <c r="D7570" s="2" t="inlineStr"/>
      <c r="E7570" s="14" t="inlineStr"/>
      <c r="F7570" s="14" t="inlineStr"/>
      <c r="G7570" s="14" t="inlineStr"/>
    </row>
    <row r="7571" customHeight="1" ht="20">
      <c r="A7571" s="15" t="inlineStr">
        <is>
          <r>
            <t xml:space="preserve">7.6.17. ​17.02.140​ Emboço desempenado com espuma de poliéster​ (M2)</t>
          </r>
        </is>
      </c>
      <c r="B7571" s="15" t="inlineStr"/>
      <c r="C7571" s="15" t="inlineStr"/>
      <c r="D7571" s="15" t="inlineStr"/>
      <c r="E7571" s="15" t="inlineStr"/>
      <c r="F7571" s="15" t="inlineStr"/>
      <c r="G7571" s="15" t="inlineStr"/>
    </row>
    <row r="7572" customHeight="1" ht="15">
      <c r="A7572" s="16" t="inlineStr">
        <is>
          <r>
            <t xml:space="preserve">Equipamento</t>
          </r>
        </is>
      </c>
      <c r="B7572" s="16" t="inlineStr"/>
      <c r="C7572" s="17" t="inlineStr">
        <is>
          <r>
            <t xml:space="preserve">FONTE</t>
          </r>
        </is>
      </c>
      <c r="D7572" s="17" t="inlineStr">
        <is>
          <r>
            <t xml:space="preserve">UNID</t>
          </r>
        </is>
      </c>
      <c r="E7572" s="17" t="inlineStr">
        <is>
          <r>
            <t xml:space="preserve">COEFICIENTE</t>
          </r>
        </is>
      </c>
      <c r="F7572" s="17" t="inlineStr">
        <is>
          <r>
            <t xml:space="preserve">PREÇO UNITÁRIO</t>
          </r>
        </is>
      </c>
      <c r="G7572" s="17" t="inlineStr">
        <is>
          <r>
            <t xml:space="preserve">TOTAL</t>
          </r>
        </is>
      </c>
    </row>
    <row r="7573" customHeight="1" ht="29">
      <c r="A7573" s="18" t="inlineStr">
        <is>
          <r>
            <t xml:space="preserve">S.01.000.080125</t>
          </r>
        </is>
      </c>
      <c r="B757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573" s="18" t="inlineStr">
        <is>
          <r>
            <t xml:space="preserve">SP Obras</t>
          </r>
        </is>
      </c>
      <c r="D7573" s="18" t="inlineStr">
        <is>
          <r>
            <t xml:space="preserve">H</t>
          </r>
        </is>
      </c>
      <c r="E7573" s="20" t="n">
        <v>0.0086</v>
      </c>
      <c r="F7573" s="21" t="n">
        <v>29.83</v>
      </c>
      <c r="G7573" s="21" t="n">
        <f>ROUND(ROUND(E7573,4)*F7573,2)</f>
        <v>0.26</v>
      </c>
    </row>
    <row r="7574" customHeight="1" ht="15">
      <c r="A7574" s="2" t="inlineStr"/>
      <c r="B7574" s="2" t="inlineStr"/>
      <c r="C7574" s="2" t="inlineStr"/>
      <c r="D7574" s="2" t="inlineStr"/>
      <c r="E7574" s="22" t="inlineStr">
        <is>
          <r>
            <t xml:space="preserve">TOTAL Equipamento:</t>
          </r>
        </is>
      </c>
      <c r="F7574" s="22" t="inlineStr"/>
      <c r="G7574" s="23" t="n">
        <f>SUM(G7573:G7573)</f>
        <v>0.26</v>
      </c>
    </row>
    <row r="7575" customHeight="1" ht="15">
      <c r="A7575" s="16" t="inlineStr">
        <is>
          <r>
            <t xml:space="preserve">Material</t>
          </r>
        </is>
      </c>
      <c r="B7575" s="16" t="inlineStr"/>
      <c r="C7575" s="17" t="inlineStr">
        <is>
          <r>
            <t xml:space="preserve">FONTE</t>
          </r>
        </is>
      </c>
      <c r="D7575" s="17" t="inlineStr">
        <is>
          <r>
            <t xml:space="preserve">UNID</t>
          </r>
        </is>
      </c>
      <c r="E7575" s="17" t="inlineStr">
        <is>
          <r>
            <t xml:space="preserve">COEFICIENTE</t>
          </r>
        </is>
      </c>
      <c r="F7575" s="17" t="inlineStr">
        <is>
          <r>
            <t xml:space="preserve">PREÇO UNITÁRIO</t>
          </r>
        </is>
      </c>
      <c r="G7575" s="17" t="inlineStr">
        <is>
          <r>
            <t xml:space="preserve">TOTAL</t>
          </r>
        </is>
      </c>
    </row>
    <row r="7576" customHeight="1" ht="29">
      <c r="A7576" s="18" t="inlineStr">
        <is>
          <r>
            <t xml:space="preserve">B.04.000.020503</t>
          </r>
        </is>
      </c>
      <c r="B7576" s="19" t="inlineStr">
        <is>
          <r>
            <t xml:space="preserve">Areia média lavada (a granel caçamba fechada)</t>
          </r>
        </is>
      </c>
      <c r="C7576" s="18" t="inlineStr">
        <is>
          <r>
            <t xml:space="preserve">SP Obras</t>
          </r>
        </is>
      </c>
      <c r="D7576" s="18" t="inlineStr">
        <is>
          <r>
            <t xml:space="preserve">M3</t>
          </r>
        </is>
      </c>
      <c r="E7576" s="20" t="n">
        <v>0.0255</v>
      </c>
      <c r="F7576" s="21" t="n">
        <v>170.0</v>
      </c>
      <c r="G7576" s="21" t="n">
        <f>ROUND(ROUND(E7576,4)*F7576,2)</f>
        <v>4.34</v>
      </c>
    </row>
    <row r="7577" customHeight="1" ht="29">
      <c r="A7577" s="18" t="inlineStr">
        <is>
          <r>
            <t xml:space="preserve">B.03.000.020505</t>
          </r>
        </is>
      </c>
      <c r="B7577" s="19" t="inlineStr">
        <is>
          <r>
            <t xml:space="preserve">Cal hidratada (saco de 20 kg)</t>
          </r>
        </is>
      </c>
      <c r="C7577" s="18" t="inlineStr">
        <is>
          <r>
            <t xml:space="preserve">SP Obras</t>
          </r>
        </is>
      </c>
      <c r="D7577" s="18" t="inlineStr">
        <is>
          <r>
            <t xml:space="preserve">KG</t>
          </r>
        </is>
      </c>
      <c r="E7577" s="20" t="n">
        <v>4.54</v>
      </c>
      <c r="F7577" s="21" t="n">
        <v>0.88</v>
      </c>
      <c r="G7577" s="21" t="n">
        <f>ROUND(ROUND(E7577,4)*F7577,2)</f>
        <v>4.0</v>
      </c>
    </row>
    <row r="7578" customHeight="1" ht="29">
      <c r="A7578" s="18" t="inlineStr">
        <is>
          <r>
            <t xml:space="preserve">B.02.000.020508</t>
          </r>
        </is>
      </c>
      <c r="B7578" s="19" t="inlineStr">
        <is>
          <r>
            <t xml:space="preserve">Cimento CPII-E-32 (sacos de 50 kg)</t>
          </r>
        </is>
      </c>
      <c r="C7578" s="18" t="inlineStr">
        <is>
          <r>
            <t xml:space="preserve">SP Obras</t>
          </r>
        </is>
      </c>
      <c r="D7578" s="18" t="inlineStr">
        <is>
          <r>
            <t xml:space="preserve">KG</t>
          </r>
        </is>
      </c>
      <c r="E7578" s="20" t="n">
        <v>2.28</v>
      </c>
      <c r="F7578" s="21" t="n">
        <v>0.65</v>
      </c>
      <c r="G7578" s="21" t="n">
        <f>ROUND(ROUND(E7578,4)*F7578,2)</f>
        <v>1.48</v>
      </c>
    </row>
    <row r="7579" customHeight="1" ht="15">
      <c r="A7579" s="2" t="inlineStr"/>
      <c r="B7579" s="2" t="inlineStr"/>
      <c r="C7579" s="2" t="inlineStr"/>
      <c r="D7579" s="2" t="inlineStr"/>
      <c r="E7579" s="22" t="inlineStr">
        <is>
          <r>
            <t xml:space="preserve">TOTAL Material:</t>
          </r>
        </is>
      </c>
      <c r="F7579" s="22" t="inlineStr"/>
      <c r="G7579" s="23" t="n">
        <f>SUM(G7576:G7578)</f>
        <v>9.82</v>
      </c>
    </row>
    <row r="7580" customHeight="1" ht="15">
      <c r="A7580" s="16" t="inlineStr">
        <is>
          <r>
            <t xml:space="preserve">Mão de Obra</t>
          </r>
        </is>
      </c>
      <c r="B7580" s="16" t="inlineStr"/>
      <c r="C7580" s="17" t="inlineStr">
        <is>
          <r>
            <t xml:space="preserve">FONTE</t>
          </r>
        </is>
      </c>
      <c r="D7580" s="17" t="inlineStr">
        <is>
          <r>
            <t xml:space="preserve">UNID</t>
          </r>
        </is>
      </c>
      <c r="E7580" s="17" t="inlineStr">
        <is>
          <r>
            <t xml:space="preserve">COEFICIENTE</t>
          </r>
        </is>
      </c>
      <c r="F7580" s="17" t="inlineStr">
        <is>
          <r>
            <t xml:space="preserve">PREÇO UNITÁRIO</t>
          </r>
        </is>
      </c>
      <c r="G7580" s="17" t="inlineStr">
        <is>
          <r>
            <t xml:space="preserve">TOTAL</t>
          </r>
        </is>
      </c>
    </row>
    <row r="7581" customHeight="1" ht="29">
      <c r="A7581" s="18" t="inlineStr">
        <is>
          <r>
            <t xml:space="preserve">B.01.000.010139</t>
          </r>
        </is>
      </c>
      <c r="B7581" s="19" t="inlineStr">
        <is>
          <r>
            <t xml:space="preserve">Pedreiro</t>
          </r>
        </is>
      </c>
      <c r="C7581" s="18" t="inlineStr">
        <is>
          <r>
            <t xml:space="preserve">SP Obras</t>
          </r>
        </is>
      </c>
      <c r="D7581" s="18" t="inlineStr">
        <is>
          <r>
            <t xml:space="preserve">H</t>
          </r>
        </is>
      </c>
      <c r="E7581" s="20" t="n">
        <v>0.4</v>
      </c>
      <c r="F7581" s="21" t="n">
        <v>24.8727</v>
      </c>
      <c r="G7581" s="21" t="n">
        <f>ROUND(ROUND(E7581,4)*F7581,2)</f>
        <v>9.95</v>
      </c>
    </row>
    <row r="7582" customHeight="1" ht="29">
      <c r="A7582" s="18" t="inlineStr">
        <is>
          <r>
            <t xml:space="preserve">B.01.000.010146</t>
          </r>
        </is>
      </c>
      <c r="B7582" s="19" t="inlineStr">
        <is>
          <r>
            <t xml:space="preserve">Servente</t>
          </r>
        </is>
      </c>
      <c r="C7582" s="18" t="inlineStr">
        <is>
          <r>
            <t xml:space="preserve">SP Obras</t>
          </r>
        </is>
      </c>
      <c r="D7582" s="18" t="inlineStr">
        <is>
          <r>
            <t xml:space="preserve">H</t>
          </r>
        </is>
      </c>
      <c r="E7582" s="20" t="n">
        <v>0.4</v>
      </c>
      <c r="F7582" s="21" t="n">
        <v>20.4363</v>
      </c>
      <c r="G7582" s="21" t="n">
        <f>ROUND(ROUND(E7582,4)*F7582,2)</f>
        <v>8.17</v>
      </c>
    </row>
    <row r="7583" customHeight="1" ht="15">
      <c r="A7583" s="2" t="inlineStr"/>
      <c r="B7583" s="2" t="inlineStr"/>
      <c r="C7583" s="2" t="inlineStr"/>
      <c r="D7583" s="2" t="inlineStr"/>
      <c r="E7583" s="22" t="inlineStr">
        <is>
          <r>
            <t xml:space="preserve">TOTAL Mão de Obra:</t>
          </r>
        </is>
      </c>
      <c r="F7583" s="22" t="inlineStr"/>
      <c r="G7583" s="23" t="n">
        <f>SUM(G7581:G7582)</f>
        <v>18.12</v>
      </c>
    </row>
    <row r="7584" customHeight="1" ht="15">
      <c r="A7584" s="2" t="inlineStr"/>
      <c r="B7584" s="2" t="inlineStr"/>
      <c r="C7584" s="2" t="inlineStr"/>
      <c r="D7584" s="2" t="inlineStr"/>
      <c r="E7584" s="24" t="inlineStr">
        <is>
          <r>
            <t xml:space="preserve">VALOR:</t>
          </r>
        </is>
      </c>
      <c r="F7584" s="24" t="inlineStr"/>
      <c r="G7584" s="25" t="n">
        <f>ROUND(SUM(G7574,G7579,G7583),2)</f>
        <v>28.21</v>
      </c>
    </row>
    <row r="7585" customHeight="1" ht="10">
      <c r="A7585" s="2" t="inlineStr"/>
      <c r="B7585" s="2" t="inlineStr"/>
      <c r="C7585" s="2" t="inlineStr"/>
      <c r="D7585" s="2" t="inlineStr"/>
      <c r="E7585" s="14" t="inlineStr"/>
      <c r="F7585" s="14" t="inlineStr"/>
      <c r="G7585" s="14" t="inlineStr"/>
    </row>
    <row r="7586" customHeight="1" ht="20">
      <c r="A7586" s="15" t="inlineStr">
        <is>
          <r>
            <t xml:space="preserve">7.6.18. ​15.01.006​ Esmalte a base de água em estrutura metálica​ (M2)</t>
          </r>
        </is>
      </c>
      <c r="B7586" s="15" t="inlineStr"/>
      <c r="C7586" s="15" t="inlineStr"/>
      <c r="D7586" s="15" t="inlineStr"/>
      <c r="E7586" s="15" t="inlineStr"/>
      <c r="F7586" s="15" t="inlineStr"/>
      <c r="G7586" s="15" t="inlineStr"/>
    </row>
    <row r="7587" customHeight="1" ht="15">
      <c r="A7587" s="16" t="inlineStr">
        <is>
          <r>
            <t xml:space="preserve">Material</t>
          </r>
        </is>
      </c>
      <c r="B7587" s="16" t="inlineStr"/>
      <c r="C7587" s="17" t="inlineStr">
        <is>
          <r>
            <t xml:space="preserve">FONTE</t>
          </r>
        </is>
      </c>
      <c r="D7587" s="17" t="inlineStr">
        <is>
          <r>
            <t xml:space="preserve">UNID</t>
          </r>
        </is>
      </c>
      <c r="E7587" s="17" t="inlineStr">
        <is>
          <r>
            <t xml:space="preserve">COEFICIENTE</t>
          </r>
        </is>
      </c>
      <c r="F7587" s="17" t="inlineStr">
        <is>
          <r>
            <t xml:space="preserve">PREÇO UNITÁRIO</t>
          </r>
        </is>
      </c>
      <c r="G7587" s="17" t="inlineStr">
        <is>
          <r>
            <t xml:space="preserve">TOTAL</t>
          </r>
        </is>
      </c>
    </row>
    <row r="7588" customHeight="1" ht="15">
      <c r="A7588" s="18" t="inlineStr">
        <is>
          <r>
            <t xml:space="preserve">3.75.52</t>
          </r>
        </is>
      </c>
      <c r="B7588" s="19" t="inlineStr">
        <is>
          <r>
            <t xml:space="preserve">FUNDO PARA METAIS E MADEIRA BASE ÁGUA</t>
          </r>
        </is>
      </c>
      <c r="C7588" s="18" t="inlineStr">
        <is>
          <r>
            <t xml:space="preserve">SP Educação</t>
          </r>
        </is>
      </c>
      <c r="D7588" s="18" t="inlineStr">
        <is>
          <r>
            <t xml:space="preserve">L</t>
          </r>
        </is>
      </c>
      <c r="E7588" s="30" t="n">
        <v>0.12</v>
      </c>
      <c r="F7588" s="21" t="n">
        <v>42.21</v>
      </c>
      <c r="G7588" s="21" t="n">
        <f>TRUNC(TRUNC(E7588,5)*F7588,2)</f>
        <v>5.06</v>
      </c>
    </row>
    <row r="7589" customHeight="1" ht="15">
      <c r="A7589" s="18" t="inlineStr">
        <is>
          <r>
            <t xml:space="preserve">3.75.08</t>
          </r>
        </is>
      </c>
      <c r="B7589" s="19" t="inlineStr">
        <is>
          <r>
            <t xml:space="preserve">TINTA ESMALTE A BASE DE ÁGUA</t>
          </r>
        </is>
      </c>
      <c r="C7589" s="18" t="inlineStr">
        <is>
          <r>
            <t xml:space="preserve">SP Educação</t>
          </r>
        </is>
      </c>
      <c r="D7589" s="18" t="inlineStr">
        <is>
          <r>
            <t xml:space="preserve">L</t>
          </r>
        </is>
      </c>
      <c r="E7589" s="30" t="n">
        <v>0.15</v>
      </c>
      <c r="F7589" s="21" t="n">
        <v>40.88</v>
      </c>
      <c r="G7589" s="21" t="n">
        <f>TRUNC(TRUNC(E7589,5)*F7589,2)</f>
        <v>6.13</v>
      </c>
    </row>
    <row r="7590" customHeight="1" ht="15">
      <c r="A7590" s="2" t="inlineStr"/>
      <c r="B7590" s="2" t="inlineStr"/>
      <c r="C7590" s="2" t="inlineStr"/>
      <c r="D7590" s="2" t="inlineStr"/>
      <c r="E7590" s="22" t="inlineStr">
        <is>
          <r>
            <t xml:space="preserve">TOTAL Material:</t>
          </r>
        </is>
      </c>
      <c r="F7590" s="22" t="inlineStr"/>
      <c r="G7590" s="23" t="n">
        <f>SUM(G7588:G7589)</f>
        <v>11.19</v>
      </c>
    </row>
    <row r="7591" customHeight="1" ht="15">
      <c r="A7591" s="16" t="inlineStr">
        <is>
          <r>
            <t xml:space="preserve">Mão de Obra</t>
          </r>
        </is>
      </c>
      <c r="B7591" s="16" t="inlineStr"/>
      <c r="C7591" s="17" t="inlineStr">
        <is>
          <r>
            <t xml:space="preserve">FONTE</t>
          </r>
        </is>
      </c>
      <c r="D7591" s="17" t="inlineStr">
        <is>
          <r>
            <t xml:space="preserve">UNID</t>
          </r>
        </is>
      </c>
      <c r="E7591" s="17" t="inlineStr">
        <is>
          <r>
            <t xml:space="preserve">COEFICIENTE</t>
          </r>
        </is>
      </c>
      <c r="F7591" s="17" t="inlineStr">
        <is>
          <r>
            <t xml:space="preserve">PREÇO UNITÁRIO</t>
          </r>
        </is>
      </c>
      <c r="G7591" s="17" t="inlineStr">
        <is>
          <r>
            <t xml:space="preserve">TOTAL</t>
          </r>
        </is>
      </c>
    </row>
    <row r="7592" customHeight="1" ht="15">
      <c r="A7592" s="18" t="inlineStr">
        <is>
          <r>
            <t xml:space="preserve">1.01.41</t>
          </r>
        </is>
      </c>
      <c r="B7592" s="19" t="inlineStr">
        <is>
          <r>
            <t xml:space="preserve">AJUDANTE DE PINTOR</t>
          </r>
        </is>
      </c>
      <c r="C7592" s="18" t="inlineStr">
        <is>
          <r>
            <t xml:space="preserve">SP Educação</t>
          </r>
        </is>
      </c>
      <c r="D7592" s="18" t="inlineStr">
        <is>
          <r>
            <t xml:space="preserve">H</t>
          </r>
        </is>
      </c>
      <c r="E7592" s="30" t="n">
        <v>0.2</v>
      </c>
      <c r="F7592" s="21" t="n">
        <v>22.5552</v>
      </c>
      <c r="G7592" s="21" t="n">
        <f>TRUNC(TRUNC(E7592,5)*F7592,2)</f>
        <v>4.51</v>
      </c>
    </row>
    <row r="7593" customHeight="1" ht="15">
      <c r="A7593" s="18" t="inlineStr">
        <is>
          <r>
            <t xml:space="preserve">1.01.40</t>
          </r>
        </is>
      </c>
      <c r="B7593" s="19" t="inlineStr">
        <is>
          <r>
            <t xml:space="preserve">PINTOR</t>
          </r>
        </is>
      </c>
      <c r="C7593" s="18" t="inlineStr">
        <is>
          <r>
            <t xml:space="preserve">SP Educação</t>
          </r>
        </is>
      </c>
      <c r="D7593" s="18" t="inlineStr">
        <is>
          <r>
            <t xml:space="preserve">H</t>
          </r>
        </is>
      </c>
      <c r="E7593" s="30" t="n">
        <v>0.4</v>
      </c>
      <c r="F7593" s="21" t="n">
        <v>28.416</v>
      </c>
      <c r="G7593" s="21" t="n">
        <f>TRUNC(TRUNC(E7593,5)*F7593,2)</f>
        <v>11.36</v>
      </c>
    </row>
    <row r="7594" customHeight="1" ht="15">
      <c r="A7594" s="2" t="inlineStr"/>
      <c r="B7594" s="2" t="inlineStr"/>
      <c r="C7594" s="2" t="inlineStr"/>
      <c r="D7594" s="2" t="inlineStr"/>
      <c r="E7594" s="22" t="inlineStr">
        <is>
          <r>
            <t xml:space="preserve">TOTAL Mão de Obra:</t>
          </r>
        </is>
      </c>
      <c r="F7594" s="22" t="inlineStr"/>
      <c r="G7594" s="23" t="n">
        <f>SUM(G7592:G7593)</f>
        <v>15.87</v>
      </c>
    </row>
    <row r="7595" customHeight="1" ht="15">
      <c r="A7595" s="2" t="inlineStr"/>
      <c r="B7595" s="2" t="inlineStr"/>
      <c r="C7595" s="2" t="inlineStr"/>
      <c r="D7595" s="2" t="inlineStr"/>
      <c r="E7595" s="24" t="inlineStr">
        <is>
          <r>
            <t xml:space="preserve">VALOR:</t>
          </r>
        </is>
      </c>
      <c r="F7595" s="24" t="inlineStr"/>
      <c r="G7595" s="25" t="n">
        <f>ROUND(SUM(G7590,G7594),2)</f>
        <v>27.08</v>
      </c>
    </row>
    <row r="7596" customHeight="1" ht="10">
      <c r="A7596" s="2" t="inlineStr"/>
      <c r="B7596" s="2" t="inlineStr"/>
      <c r="C7596" s="2" t="inlineStr"/>
      <c r="D7596" s="2" t="inlineStr"/>
      <c r="E7596" s="14" t="inlineStr"/>
      <c r="F7596" s="14" t="inlineStr"/>
      <c r="G7596" s="14" t="inlineStr"/>
    </row>
    <row r="7597" customHeight="1" ht="20">
      <c r="A7597" s="15" t="inlineStr">
        <is>
          <r>
            <t xml:space="preserve">7.6.19. ​33.10.030​ Tinta acrílica antimofo em massa, inclusive preparo​ (M2)</t>
          </r>
        </is>
      </c>
      <c r="B7597" s="15" t="inlineStr"/>
      <c r="C7597" s="15" t="inlineStr"/>
      <c r="D7597" s="15" t="inlineStr"/>
      <c r="E7597" s="15" t="inlineStr"/>
      <c r="F7597" s="15" t="inlineStr"/>
      <c r="G7597" s="15" t="inlineStr"/>
    </row>
    <row r="7598" customHeight="1" ht="15">
      <c r="A7598" s="16" t="inlineStr">
        <is>
          <r>
            <t xml:space="preserve">Material</t>
          </r>
        </is>
      </c>
      <c r="B7598" s="16" t="inlineStr"/>
      <c r="C7598" s="17" t="inlineStr">
        <is>
          <r>
            <t xml:space="preserve">FONTE</t>
          </r>
        </is>
      </c>
      <c r="D7598" s="17" t="inlineStr">
        <is>
          <r>
            <t xml:space="preserve">UNID</t>
          </r>
        </is>
      </c>
      <c r="E7598" s="17" t="inlineStr">
        <is>
          <r>
            <t xml:space="preserve">COEFICIENTE</t>
          </r>
        </is>
      </c>
      <c r="F7598" s="17" t="inlineStr">
        <is>
          <r>
            <t xml:space="preserve">PREÇO UNITÁRIO</t>
          </r>
        </is>
      </c>
      <c r="G7598" s="17" t="inlineStr">
        <is>
          <r>
            <t xml:space="preserve">TOTAL</t>
          </r>
        </is>
      </c>
    </row>
    <row r="7599" customHeight="1" ht="29">
      <c r="A7599" s="18" t="inlineStr">
        <is>
          <r>
            <t xml:space="preserve">S.04.000.038014</t>
          </r>
        </is>
      </c>
      <c r="B7599" s="19" t="inlineStr">
        <is>
          <r>
            <t xml:space="preserve">Lixa massa/madeira uso geral Norton, Alcar ou equivalente (médias)</t>
          </r>
        </is>
      </c>
      <c r="C7599" s="18" t="inlineStr">
        <is>
          <r>
            <t xml:space="preserve">SP Obras</t>
          </r>
        </is>
      </c>
      <c r="D7599" s="18" t="inlineStr">
        <is>
          <r>
            <t xml:space="preserve">UN</t>
          </r>
        </is>
      </c>
      <c r="E7599" s="20" t="n">
        <v>0.3</v>
      </c>
      <c r="F7599" s="21" t="n">
        <v>0.77</v>
      </c>
      <c r="G7599" s="21" t="n">
        <f>ROUND(ROUND(E7599,4)*F7599,2)</f>
        <v>0.23</v>
      </c>
    </row>
    <row r="7600" customHeight="1" ht="29">
      <c r="A7600" s="18" t="inlineStr">
        <is>
          <r>
            <t xml:space="preserve">J.02.000.037518</t>
          </r>
        </is>
      </c>
      <c r="B7600" s="19" t="inlineStr">
        <is>
          <r>
            <t xml:space="preserve">Selador para tinta acrílica Coral, Suvinil ou equivalente</t>
          </r>
        </is>
      </c>
      <c r="C7600" s="18" t="inlineStr">
        <is>
          <r>
            <t xml:space="preserve">SP Obras</t>
          </r>
        </is>
      </c>
      <c r="D7600" s="18" t="inlineStr">
        <is>
          <r>
            <t xml:space="preserve">L</t>
          </r>
        </is>
      </c>
      <c r="E7600" s="20" t="n">
        <v>0.24</v>
      </c>
      <c r="F7600" s="21" t="n">
        <v>14.15</v>
      </c>
      <c r="G7600" s="21" t="n">
        <f>ROUND(ROUND(E7600,4)*F7600,2)</f>
        <v>3.4</v>
      </c>
    </row>
    <row r="7601" customHeight="1" ht="29">
      <c r="A7601" s="18" t="inlineStr">
        <is>
          <r>
            <t xml:space="preserve">J.02.000.038008</t>
          </r>
        </is>
      </c>
      <c r="B7601" s="19" t="inlineStr">
        <is>
          <r>
            <t xml:space="preserve">Tinta acrílica antimofo acetinado fosco; ref. Metalatex antimofo (Sherwin Williams) ou equivalente</t>
          </r>
        </is>
      </c>
      <c r="C7601" s="18" t="inlineStr">
        <is>
          <r>
            <t xml:space="preserve">SP Obras</t>
          </r>
        </is>
      </c>
      <c r="D7601" s="18" t="inlineStr">
        <is>
          <r>
            <t xml:space="preserve">L</t>
          </r>
        </is>
      </c>
      <c r="E7601" s="20" t="n">
        <v>0.2</v>
      </c>
      <c r="F7601" s="21" t="n">
        <v>49.61</v>
      </c>
      <c r="G7601" s="21" t="n">
        <f>ROUND(ROUND(E7601,4)*F7601,2)</f>
        <v>9.92</v>
      </c>
    </row>
    <row r="7602" customHeight="1" ht="15">
      <c r="A7602" s="2" t="inlineStr"/>
      <c r="B7602" s="2" t="inlineStr"/>
      <c r="C7602" s="2" t="inlineStr"/>
      <c r="D7602" s="2" t="inlineStr"/>
      <c r="E7602" s="22" t="inlineStr">
        <is>
          <r>
            <t xml:space="preserve">TOTAL Material:</t>
          </r>
        </is>
      </c>
      <c r="F7602" s="22" t="inlineStr"/>
      <c r="G7602" s="23" t="n">
        <f>SUM(G7599:G7601)</f>
        <v>13.55</v>
      </c>
    </row>
    <row r="7603" customHeight="1" ht="15">
      <c r="A7603" s="16" t="inlineStr">
        <is>
          <r>
            <t xml:space="preserve">Mão de Obra</t>
          </r>
        </is>
      </c>
      <c r="B7603" s="16" t="inlineStr"/>
      <c r="C7603" s="17" t="inlineStr">
        <is>
          <r>
            <t xml:space="preserve">FONTE</t>
          </r>
        </is>
      </c>
      <c r="D7603" s="17" t="inlineStr">
        <is>
          <r>
            <t xml:space="preserve">UNID</t>
          </r>
        </is>
      </c>
      <c r="E7603" s="17" t="inlineStr">
        <is>
          <r>
            <t xml:space="preserve">COEFICIENTE</t>
          </r>
        </is>
      </c>
      <c r="F7603" s="17" t="inlineStr">
        <is>
          <r>
            <t xml:space="preserve">PREÇO UNITÁRIO</t>
          </r>
        </is>
      </c>
      <c r="G7603" s="17" t="inlineStr">
        <is>
          <r>
            <t xml:space="preserve">TOTAL</t>
          </r>
        </is>
      </c>
    </row>
    <row r="7604" customHeight="1" ht="29">
      <c r="A7604" s="18" t="inlineStr">
        <is>
          <r>
            <t xml:space="preserve">B.01.000.010141</t>
          </r>
        </is>
      </c>
      <c r="B7604" s="19" t="inlineStr">
        <is>
          <r>
            <t xml:space="preserve">Ajudante de pintor</t>
          </r>
        </is>
      </c>
      <c r="C7604" s="18" t="inlineStr">
        <is>
          <r>
            <t xml:space="preserve">SP Obras</t>
          </r>
        </is>
      </c>
      <c r="D7604" s="18" t="inlineStr">
        <is>
          <r>
            <t xml:space="preserve">H</t>
          </r>
        </is>
      </c>
      <c r="E7604" s="20" t="n">
        <v>0.4</v>
      </c>
      <c r="F7604" s="21" t="n">
        <v>20.4363</v>
      </c>
      <c r="G7604" s="21" t="n">
        <f>ROUND(ROUND(E7604,4)*F7604,2)</f>
        <v>8.17</v>
      </c>
    </row>
    <row r="7605" customHeight="1" ht="29">
      <c r="A7605" s="18" t="inlineStr">
        <is>
          <r>
            <t xml:space="preserve">B.01.000.010140</t>
          </r>
        </is>
      </c>
      <c r="B7605" s="19" t="inlineStr">
        <is>
          <r>
            <t xml:space="preserve">Pintor</t>
          </r>
        </is>
      </c>
      <c r="C7605" s="18" t="inlineStr">
        <is>
          <r>
            <t xml:space="preserve">SP Obras</t>
          </r>
        </is>
      </c>
      <c r="D7605" s="18" t="inlineStr">
        <is>
          <r>
            <t xml:space="preserve">H</t>
          </r>
        </is>
      </c>
      <c r="E7605" s="20" t="n">
        <v>0.45</v>
      </c>
      <c r="F7605" s="21" t="n">
        <v>29.8021</v>
      </c>
      <c r="G7605" s="21" t="n">
        <f>ROUND(ROUND(E7605,4)*F7605,2)</f>
        <v>13.41</v>
      </c>
    </row>
    <row r="7606" customHeight="1" ht="15">
      <c r="A7606" s="2" t="inlineStr"/>
      <c r="B7606" s="2" t="inlineStr"/>
      <c r="C7606" s="2" t="inlineStr"/>
      <c r="D7606" s="2" t="inlineStr"/>
      <c r="E7606" s="22" t="inlineStr">
        <is>
          <r>
            <t xml:space="preserve">TOTAL Mão de Obra:</t>
          </r>
        </is>
      </c>
      <c r="F7606" s="22" t="inlineStr"/>
      <c r="G7606" s="23" t="n">
        <f>SUM(G7604:G7605)</f>
        <v>21.58</v>
      </c>
    </row>
    <row r="7607" customHeight="1" ht="15">
      <c r="A7607" s="2" t="inlineStr"/>
      <c r="B7607" s="2" t="inlineStr"/>
      <c r="C7607" s="2" t="inlineStr"/>
      <c r="D7607" s="2" t="inlineStr"/>
      <c r="E7607" s="24" t="inlineStr">
        <is>
          <r>
            <t xml:space="preserve">VALOR:</t>
          </r>
        </is>
      </c>
      <c r="F7607" s="24" t="inlineStr"/>
      <c r="G7607" s="25" t="n">
        <f>ROUND(SUM(G7602,G7606),2)</f>
        <v>35.14</v>
      </c>
    </row>
    <row r="7608" customHeight="1" ht="10">
      <c r="A7608" s="2" t="inlineStr"/>
      <c r="B7608" s="2" t="inlineStr"/>
      <c r="C7608" s="2" t="inlineStr"/>
      <c r="D7608" s="2" t="inlineStr"/>
      <c r="E7608" s="14" t="inlineStr"/>
      <c r="F7608" s="14" t="inlineStr"/>
      <c r="G7608" s="14" t="inlineStr"/>
    </row>
    <row r="7609" customHeight="1" ht="20">
      <c r="A7609" s="15" t="inlineStr">
        <is>
          <r>
            <t xml:space="preserve">7.7.1. ​03.01.230​ Demolição mecanizada de concreto simples, inclusive fragmentação e acomodação do material​ (M3)</t>
          </r>
        </is>
      </c>
      <c r="B7609" s="15" t="inlineStr"/>
      <c r="C7609" s="15" t="inlineStr"/>
      <c r="D7609" s="15" t="inlineStr"/>
      <c r="E7609" s="15" t="inlineStr"/>
      <c r="F7609" s="15" t="inlineStr"/>
      <c r="G7609" s="15" t="inlineStr"/>
    </row>
    <row r="7610" customHeight="1" ht="15">
      <c r="A7610" s="16" t="inlineStr">
        <is>
          <r>
            <t xml:space="preserve">Equipamento</t>
          </r>
        </is>
      </c>
      <c r="B7610" s="16" t="inlineStr"/>
      <c r="C7610" s="17" t="inlineStr">
        <is>
          <r>
            <t xml:space="preserve">FONTE</t>
          </r>
        </is>
      </c>
      <c r="D7610" s="17" t="inlineStr">
        <is>
          <r>
            <t xml:space="preserve">UNID</t>
          </r>
        </is>
      </c>
      <c r="E7610" s="17" t="inlineStr">
        <is>
          <r>
            <t xml:space="preserve">COEFICIENTE</t>
          </r>
        </is>
      </c>
      <c r="F7610" s="17" t="inlineStr">
        <is>
          <r>
            <t xml:space="preserve">PREÇO UNITÁRIO</t>
          </r>
        </is>
      </c>
      <c r="G7610" s="17" t="inlineStr">
        <is>
          <r>
            <t xml:space="preserve">TOTAL</t>
          </r>
        </is>
      </c>
    </row>
    <row r="7611" customHeight="1" ht="29">
      <c r="A7611" s="18" t="inlineStr">
        <is>
          <r>
            <t xml:space="preserve">S.01.000.080129</t>
          </r>
        </is>
      </c>
      <c r="B7611" s="19" t="inlineStr">
        <is>
          <r>
            <t xml:space="preserve">Compressor de ar XA 125 MWD - COND. D</t>
          </r>
        </is>
      </c>
      <c r="C7611" s="18" t="inlineStr">
        <is>
          <r>
            <t xml:space="preserve">SP Obras</t>
          </r>
        </is>
      </c>
      <c r="D7611" s="18" t="inlineStr">
        <is>
          <r>
            <t xml:space="preserve">H</t>
          </r>
        </is>
      </c>
      <c r="E7611" s="20" t="n">
        <v>1.0</v>
      </c>
      <c r="F7611" s="21" t="n">
        <v>143.67</v>
      </c>
      <c r="G7611" s="21" t="n">
        <f>ROUND(ROUND(E7611,4)*F7611,2)</f>
        <v>143.67</v>
      </c>
    </row>
    <row r="7612" customHeight="1" ht="29">
      <c r="A7612" s="18" t="inlineStr">
        <is>
          <r>
            <t xml:space="preserve">S.01.000.080157</t>
          </r>
        </is>
      </c>
      <c r="B7612" s="19" t="inlineStr">
        <is>
          <r>
            <t xml:space="preserve">Rompedor Pneumático ATLAS COPCO TEX 32 PS</t>
          </r>
        </is>
      </c>
      <c r="C7612" s="18" t="inlineStr">
        <is>
          <r>
            <t xml:space="preserve">SP Obras</t>
          </r>
        </is>
      </c>
      <c r="D7612" s="18" t="inlineStr">
        <is>
          <r>
            <t xml:space="preserve">H</t>
          </r>
        </is>
      </c>
      <c r="E7612" s="20" t="n">
        <v>2.0</v>
      </c>
      <c r="F7612" s="21" t="n">
        <v>36.56</v>
      </c>
      <c r="G7612" s="21" t="n">
        <f>ROUND(ROUND(E7612,4)*F7612,2)</f>
        <v>73.12</v>
      </c>
    </row>
    <row r="7613" customHeight="1" ht="15">
      <c r="A7613" s="2" t="inlineStr"/>
      <c r="B7613" s="2" t="inlineStr"/>
      <c r="C7613" s="2" t="inlineStr"/>
      <c r="D7613" s="2" t="inlineStr"/>
      <c r="E7613" s="22" t="inlineStr">
        <is>
          <r>
            <t xml:space="preserve">TOTAL Equipamento:</t>
          </r>
        </is>
      </c>
      <c r="F7613" s="22" t="inlineStr"/>
      <c r="G7613" s="23" t="n">
        <f>SUM(G7611:G7612)</f>
        <v>216.79</v>
      </c>
    </row>
    <row r="7614" customHeight="1" ht="15">
      <c r="A7614" s="16" t="inlineStr">
        <is>
          <r>
            <t xml:space="preserve">Mão de Obra</t>
          </r>
        </is>
      </c>
      <c r="B7614" s="16" t="inlineStr"/>
      <c r="C7614" s="17" t="inlineStr">
        <is>
          <r>
            <t xml:space="preserve">FONTE</t>
          </r>
        </is>
      </c>
      <c r="D7614" s="17" t="inlineStr">
        <is>
          <r>
            <t xml:space="preserve">UNID</t>
          </r>
        </is>
      </c>
      <c r="E7614" s="17" t="inlineStr">
        <is>
          <r>
            <t xml:space="preserve">COEFICIENTE</t>
          </r>
        </is>
      </c>
      <c r="F7614" s="17" t="inlineStr">
        <is>
          <r>
            <t xml:space="preserve">PREÇO UNITÁRIO</t>
          </r>
        </is>
      </c>
      <c r="G7614" s="17" t="inlineStr">
        <is>
          <r>
            <t xml:space="preserve">TOTAL</t>
          </r>
        </is>
      </c>
    </row>
    <row r="7615" customHeight="1" ht="29">
      <c r="A7615" s="18" t="inlineStr">
        <is>
          <r>
            <t xml:space="preserve">B.01.000.010146</t>
          </r>
        </is>
      </c>
      <c r="B7615" s="19" t="inlineStr">
        <is>
          <r>
            <t xml:space="preserve">Servente</t>
          </r>
        </is>
      </c>
      <c r="C7615" s="18" t="inlineStr">
        <is>
          <r>
            <t xml:space="preserve">SP Obras</t>
          </r>
        </is>
      </c>
      <c r="D7615" s="18" t="inlineStr">
        <is>
          <r>
            <t xml:space="preserve">H</t>
          </r>
        </is>
      </c>
      <c r="E7615" s="20" t="n">
        <v>4.0</v>
      </c>
      <c r="F7615" s="21" t="n">
        <v>20.4363</v>
      </c>
      <c r="G7615" s="21" t="n">
        <f>ROUND(ROUND(E7615,4)*F7615,2)</f>
        <v>81.75</v>
      </c>
    </row>
    <row r="7616" customHeight="1" ht="15">
      <c r="A7616" s="2" t="inlineStr"/>
      <c r="B7616" s="2" t="inlineStr"/>
      <c r="C7616" s="2" t="inlineStr"/>
      <c r="D7616" s="2" t="inlineStr"/>
      <c r="E7616" s="22" t="inlineStr">
        <is>
          <r>
            <t xml:space="preserve">TOTAL Mão de Obra:</t>
          </r>
        </is>
      </c>
      <c r="F7616" s="22" t="inlineStr"/>
      <c r="G7616" s="23" t="n">
        <f>SUM(G7615:G7615)</f>
        <v>81.75</v>
      </c>
    </row>
    <row r="7617" customHeight="1" ht="15">
      <c r="A7617" s="2" t="inlineStr"/>
      <c r="B7617" s="2" t="inlineStr"/>
      <c r="C7617" s="2" t="inlineStr"/>
      <c r="D7617" s="2" t="inlineStr"/>
      <c r="E7617" s="24" t="inlineStr">
        <is>
          <r>
            <t xml:space="preserve">VALOR:</t>
          </r>
        </is>
      </c>
      <c r="F7617" s="24" t="inlineStr"/>
      <c r="G7617" s="25" t="n">
        <f>ROUND(SUM(G7613,G7616),2)</f>
        <v>298.55</v>
      </c>
    </row>
    <row r="7618" customHeight="1" ht="10">
      <c r="A7618" s="2" t="inlineStr"/>
      <c r="B7618" s="2" t="inlineStr"/>
      <c r="C7618" s="2" t="inlineStr"/>
      <c r="D7618" s="2" t="inlineStr"/>
      <c r="E7618" s="14" t="inlineStr"/>
      <c r="F7618" s="14" t="inlineStr"/>
      <c r="G7618" s="14" t="inlineStr"/>
    </row>
    <row r="7619" customHeight="1" ht="20">
      <c r="A7619" s="15" t="inlineStr">
        <is>
          <r>
            <t xml:space="preserve">7.7.2. ​05.07.040​ Remoção de entulho separado de obra com caçamba metálica - terra, alvenaria, concreto, argamassa, madeira, papel, plástico ou metal​ (M3)</t>
          </r>
        </is>
      </c>
      <c r="B7619" s="15" t="inlineStr"/>
      <c r="C7619" s="15" t="inlineStr"/>
      <c r="D7619" s="15" t="inlineStr"/>
      <c r="E7619" s="15" t="inlineStr"/>
      <c r="F7619" s="15" t="inlineStr"/>
      <c r="G7619" s="15" t="inlineStr"/>
    </row>
    <row r="7620" customHeight="1" ht="15">
      <c r="A7620" s="16" t="inlineStr">
        <is>
          <r>
            <t xml:space="preserve">Mão de Obra</t>
          </r>
        </is>
      </c>
      <c r="B7620" s="16" t="inlineStr"/>
      <c r="C7620" s="17" t="inlineStr">
        <is>
          <r>
            <t xml:space="preserve">FONTE</t>
          </r>
        </is>
      </c>
      <c r="D7620" s="17" t="inlineStr">
        <is>
          <r>
            <t xml:space="preserve">UNID</t>
          </r>
        </is>
      </c>
      <c r="E7620" s="17" t="inlineStr">
        <is>
          <r>
            <t xml:space="preserve">COEFICIENTE</t>
          </r>
        </is>
      </c>
      <c r="F7620" s="17" t="inlineStr">
        <is>
          <r>
            <t xml:space="preserve">PREÇO UNITÁRIO</t>
          </r>
        </is>
      </c>
      <c r="G7620" s="17" t="inlineStr">
        <is>
          <r>
            <t xml:space="preserve">TOTAL</t>
          </r>
        </is>
      </c>
    </row>
    <row r="7621" customHeight="1" ht="29">
      <c r="A7621" s="18" t="inlineStr">
        <is>
          <r>
            <t xml:space="preserve">B.01.000.010146</t>
          </r>
        </is>
      </c>
      <c r="B7621" s="19" t="inlineStr">
        <is>
          <r>
            <t xml:space="preserve">Servente</t>
          </r>
        </is>
      </c>
      <c r="C7621" s="18" t="inlineStr">
        <is>
          <r>
            <t xml:space="preserve">SP Obras</t>
          </r>
        </is>
      </c>
      <c r="D7621" s="18" t="inlineStr">
        <is>
          <r>
            <t xml:space="preserve">H</t>
          </r>
        </is>
      </c>
      <c r="E7621" s="20" t="n">
        <v>0.6</v>
      </c>
      <c r="F7621" s="21" t="n">
        <v>20.4363</v>
      </c>
      <c r="G7621" s="21" t="n">
        <f>ROUND(ROUND(E7621,4)*F7621,2)</f>
        <v>12.26</v>
      </c>
    </row>
    <row r="7622" customHeight="1" ht="15">
      <c r="A7622" s="2" t="inlineStr"/>
      <c r="B7622" s="2" t="inlineStr"/>
      <c r="C7622" s="2" t="inlineStr"/>
      <c r="D7622" s="2" t="inlineStr"/>
      <c r="E7622" s="22" t="inlineStr">
        <is>
          <r>
            <t xml:space="preserve">TOTAL Mão de Obra:</t>
          </r>
        </is>
      </c>
      <c r="F7622" s="22" t="inlineStr"/>
      <c r="G7622" s="23" t="n">
        <f>SUM(G7621:G7621)</f>
        <v>12.26</v>
      </c>
    </row>
    <row r="7623" customHeight="1" ht="15">
      <c r="A7623" s="16" t="inlineStr">
        <is>
          <r>
            <t xml:space="preserve">Serviço</t>
          </r>
        </is>
      </c>
      <c r="B7623" s="16" t="inlineStr"/>
      <c r="C7623" s="17" t="inlineStr">
        <is>
          <r>
            <t xml:space="preserve">FONTE</t>
          </r>
        </is>
      </c>
      <c r="D7623" s="17" t="inlineStr">
        <is>
          <r>
            <t xml:space="preserve">UNID</t>
          </r>
        </is>
      </c>
      <c r="E7623" s="17" t="inlineStr">
        <is>
          <r>
            <t xml:space="preserve">COEFICIENTE</t>
          </r>
        </is>
      </c>
      <c r="F7623" s="17" t="inlineStr">
        <is>
          <r>
            <t xml:space="preserve">PREÇO UNITÁRIO</t>
          </r>
        </is>
      </c>
      <c r="G7623" s="17" t="inlineStr">
        <is>
          <r>
            <t xml:space="preserve">TOTAL</t>
          </r>
        </is>
      </c>
    </row>
    <row r="7624" customHeight="1" ht="29">
      <c r="A7624" s="18" t="inlineStr">
        <is>
          <r>
            <t xml:space="preserve">A.05.000.020358</t>
          </r>
        </is>
      </c>
      <c r="B7624" s="19" t="inlineStr">
        <is>
          <r>
            <t xml:space="preserve">Remoção de entulho de obra, terra, alvenaria, concreto, argamassa, madeira, papel, plástico, metal, capacidade de 4m³</t>
          </r>
        </is>
      </c>
      <c r="C7624" s="18" t="inlineStr">
        <is>
          <r>
            <t xml:space="preserve">SP Obras</t>
          </r>
        </is>
      </c>
      <c r="D7624" s="18" t="inlineStr">
        <is>
          <r>
            <t xml:space="preserve">M3</t>
          </r>
        </is>
      </c>
      <c r="E7624" s="20" t="n">
        <v>1.0</v>
      </c>
      <c r="F7624" s="21" t="n">
        <v>98.52</v>
      </c>
      <c r="G7624" s="21" t="n">
        <f>ROUND(ROUND(E7624,4)*F7624,2)</f>
        <v>98.52</v>
      </c>
    </row>
    <row r="7625" customHeight="1" ht="15">
      <c r="A7625" s="2" t="inlineStr"/>
      <c r="B7625" s="2" t="inlineStr"/>
      <c r="C7625" s="2" t="inlineStr"/>
      <c r="D7625" s="2" t="inlineStr"/>
      <c r="E7625" s="22" t="inlineStr">
        <is>
          <r>
            <t xml:space="preserve">TOTAL Serviço:</t>
          </r>
        </is>
      </c>
      <c r="F7625" s="22" t="inlineStr"/>
      <c r="G7625" s="23" t="n">
        <f>SUM(G7624:G7624)</f>
        <v>98.52</v>
      </c>
    </row>
    <row r="7626" customHeight="1" ht="15">
      <c r="A7626" s="2" t="inlineStr"/>
      <c r="B7626" s="2" t="inlineStr"/>
      <c r="C7626" s="2" t="inlineStr"/>
      <c r="D7626" s="2" t="inlineStr"/>
      <c r="E7626" s="24" t="inlineStr">
        <is>
          <r>
            <t xml:space="preserve">VALOR:</t>
          </r>
        </is>
      </c>
      <c r="F7626" s="24" t="inlineStr"/>
      <c r="G7626" s="25" t="n">
        <f>ROUND(SUM(G7622,G7625),2)</f>
        <v>110.78</v>
      </c>
    </row>
    <row r="7627" customHeight="1" ht="10">
      <c r="A7627" s="2" t="inlineStr"/>
      <c r="B7627" s="2" t="inlineStr"/>
      <c r="C7627" s="2" t="inlineStr"/>
      <c r="D7627" s="2" t="inlineStr"/>
      <c r="E7627" s="14" t="inlineStr"/>
      <c r="F7627" s="14" t="inlineStr"/>
      <c r="G7627" s="14" t="inlineStr"/>
    </row>
    <row r="7628" customHeight="1" ht="20">
      <c r="A7628" s="15" t="inlineStr">
        <is>
          <r>
            <t xml:space="preserve">7.7.3. ​06.02.020​ Escavação manual em solo de 1ª e 2ª categoria em vala ou cava até 1,5 m​ (M3)</t>
          </r>
        </is>
      </c>
      <c r="B7628" s="15" t="inlineStr"/>
      <c r="C7628" s="15" t="inlineStr"/>
      <c r="D7628" s="15" t="inlineStr"/>
      <c r="E7628" s="15" t="inlineStr"/>
      <c r="F7628" s="15" t="inlineStr"/>
      <c r="G7628" s="15" t="inlineStr"/>
    </row>
    <row r="7629" customHeight="1" ht="15">
      <c r="A7629" s="16" t="inlineStr">
        <is>
          <r>
            <t xml:space="preserve">Mão de Obra</t>
          </r>
        </is>
      </c>
      <c r="B7629" s="16" t="inlineStr"/>
      <c r="C7629" s="17" t="inlineStr">
        <is>
          <r>
            <t xml:space="preserve">FONTE</t>
          </r>
        </is>
      </c>
      <c r="D7629" s="17" t="inlineStr">
        <is>
          <r>
            <t xml:space="preserve">UNID</t>
          </r>
        </is>
      </c>
      <c r="E7629" s="17" t="inlineStr">
        <is>
          <r>
            <t xml:space="preserve">COEFICIENTE</t>
          </r>
        </is>
      </c>
      <c r="F7629" s="17" t="inlineStr">
        <is>
          <r>
            <t xml:space="preserve">PREÇO UNITÁRIO</t>
          </r>
        </is>
      </c>
      <c r="G7629" s="17" t="inlineStr">
        <is>
          <r>
            <t xml:space="preserve">TOTAL</t>
          </r>
        </is>
      </c>
    </row>
    <row r="7630" customHeight="1" ht="29">
      <c r="A7630" s="18" t="inlineStr">
        <is>
          <r>
            <t xml:space="preserve">B.01.000.010146</t>
          </r>
        </is>
      </c>
      <c r="B7630" s="19" t="inlineStr">
        <is>
          <r>
            <t xml:space="preserve">Servente</t>
          </r>
        </is>
      </c>
      <c r="C7630" s="18" t="inlineStr">
        <is>
          <r>
            <t xml:space="preserve">SP Obras</t>
          </r>
        </is>
      </c>
      <c r="D7630" s="18" t="inlineStr">
        <is>
          <r>
            <t xml:space="preserve">H</t>
          </r>
        </is>
      </c>
      <c r="E7630" s="20" t="n">
        <v>3.0</v>
      </c>
      <c r="F7630" s="21" t="n">
        <v>20.4363</v>
      </c>
      <c r="G7630" s="21" t="n">
        <f>ROUND(ROUND(E7630,4)*F7630,2)</f>
        <v>61.31</v>
      </c>
    </row>
    <row r="7631" customHeight="1" ht="15">
      <c r="A7631" s="2" t="inlineStr"/>
      <c r="B7631" s="2" t="inlineStr"/>
      <c r="C7631" s="2" t="inlineStr"/>
      <c r="D7631" s="2" t="inlineStr"/>
      <c r="E7631" s="22" t="inlineStr">
        <is>
          <r>
            <t xml:space="preserve">TOTAL Mão de Obra:</t>
          </r>
        </is>
      </c>
      <c r="F7631" s="22" t="inlineStr"/>
      <c r="G7631" s="23" t="n">
        <f>SUM(G7630:G7630)</f>
        <v>61.31</v>
      </c>
    </row>
    <row r="7632" customHeight="1" ht="15">
      <c r="A7632" s="2" t="inlineStr"/>
      <c r="B7632" s="2" t="inlineStr"/>
      <c r="C7632" s="2" t="inlineStr"/>
      <c r="D7632" s="2" t="inlineStr"/>
      <c r="E7632" s="24" t="inlineStr">
        <is>
          <r>
            <t xml:space="preserve">VALOR:</t>
          </r>
        </is>
      </c>
      <c r="F7632" s="24" t="inlineStr"/>
      <c r="G7632" s="25" t="n">
        <f>ROUND(SUM(G7631),2)</f>
        <v>61.32</v>
      </c>
    </row>
    <row r="7633" customHeight="1" ht="10">
      <c r="A7633" s="2" t="inlineStr"/>
      <c r="B7633" s="2" t="inlineStr"/>
      <c r="C7633" s="2" t="inlineStr"/>
      <c r="D7633" s="2" t="inlineStr"/>
      <c r="E7633" s="14" t="inlineStr"/>
      <c r="F7633" s="14" t="inlineStr"/>
      <c r="G7633" s="14" t="inlineStr"/>
    </row>
    <row r="7634" customHeight="1" ht="20">
      <c r="A7634" s="15" t="inlineStr">
        <is>
          <r>
            <t xml:space="preserve">7.7.4. ​06.11.040​ Reaterro manual apiloado sem controle de compactação​ (M3)</t>
          </r>
        </is>
      </c>
      <c r="B7634" s="15" t="inlineStr"/>
      <c r="C7634" s="15" t="inlineStr"/>
      <c r="D7634" s="15" t="inlineStr"/>
      <c r="E7634" s="15" t="inlineStr"/>
      <c r="F7634" s="15" t="inlineStr"/>
      <c r="G7634" s="15" t="inlineStr"/>
    </row>
    <row r="7635" customHeight="1" ht="15">
      <c r="A7635" s="16" t="inlineStr">
        <is>
          <r>
            <t xml:space="preserve">Mão de Obra</t>
          </r>
        </is>
      </c>
      <c r="B7635" s="16" t="inlineStr"/>
      <c r="C7635" s="17" t="inlineStr">
        <is>
          <r>
            <t xml:space="preserve">FONTE</t>
          </r>
        </is>
      </c>
      <c r="D7635" s="17" t="inlineStr">
        <is>
          <r>
            <t xml:space="preserve">UNID</t>
          </r>
        </is>
      </c>
      <c r="E7635" s="17" t="inlineStr">
        <is>
          <r>
            <t xml:space="preserve">COEFICIENTE</t>
          </r>
        </is>
      </c>
      <c r="F7635" s="17" t="inlineStr">
        <is>
          <r>
            <t xml:space="preserve">PREÇO UNITÁRIO</t>
          </r>
        </is>
      </c>
      <c r="G7635" s="17" t="inlineStr">
        <is>
          <r>
            <t xml:space="preserve">TOTAL</t>
          </r>
        </is>
      </c>
    </row>
    <row r="7636" customHeight="1" ht="29">
      <c r="A7636" s="18" t="inlineStr">
        <is>
          <r>
            <t xml:space="preserve">B.01.000.010101</t>
          </r>
        </is>
      </c>
      <c r="B7636" s="19" t="inlineStr">
        <is>
          <r>
            <t xml:space="preserve">Ajudante geral</t>
          </r>
        </is>
      </c>
      <c r="C7636" s="18" t="inlineStr">
        <is>
          <r>
            <t xml:space="preserve">SP Obras</t>
          </r>
        </is>
      </c>
      <c r="D7636" s="18" t="inlineStr">
        <is>
          <r>
            <t xml:space="preserve">H</t>
          </r>
        </is>
      </c>
      <c r="E7636" s="20" t="n">
        <v>0.073</v>
      </c>
      <c r="F7636" s="21" t="n">
        <v>20.4363</v>
      </c>
      <c r="G7636" s="21" t="n">
        <f>ROUND(ROUND(E7636,4)*F7636,2)</f>
        <v>1.49</v>
      </c>
    </row>
    <row r="7637" customHeight="1" ht="29">
      <c r="A7637" s="18" t="inlineStr">
        <is>
          <r>
            <t xml:space="preserve">B.01.000.010146</t>
          </r>
        </is>
      </c>
      <c r="B7637" s="19" t="inlineStr">
        <is>
          <r>
            <t xml:space="preserve">Servente</t>
          </r>
        </is>
      </c>
      <c r="C7637" s="18" t="inlineStr">
        <is>
          <r>
            <t xml:space="preserve">SP Obras</t>
          </r>
        </is>
      </c>
      <c r="D7637" s="18" t="inlineStr">
        <is>
          <r>
            <t xml:space="preserve">H</t>
          </r>
        </is>
      </c>
      <c r="E7637" s="20" t="n">
        <v>0.86</v>
      </c>
      <c r="F7637" s="21" t="n">
        <v>20.4363</v>
      </c>
      <c r="G7637" s="21" t="n">
        <f>ROUND(ROUND(E7637,4)*F7637,2)</f>
        <v>17.58</v>
      </c>
    </row>
    <row r="7638" customHeight="1" ht="15">
      <c r="A7638" s="2" t="inlineStr"/>
      <c r="B7638" s="2" t="inlineStr"/>
      <c r="C7638" s="2" t="inlineStr"/>
      <c r="D7638" s="2" t="inlineStr"/>
      <c r="E7638" s="22" t="inlineStr">
        <is>
          <r>
            <t xml:space="preserve">TOTAL Mão de Obra:</t>
          </r>
        </is>
      </c>
      <c r="F7638" s="22" t="inlineStr"/>
      <c r="G7638" s="23" t="n">
        <f>SUM(G7636:G7637)</f>
        <v>19.07</v>
      </c>
    </row>
    <row r="7639" customHeight="1" ht="15">
      <c r="A7639" s="2" t="inlineStr"/>
      <c r="B7639" s="2" t="inlineStr"/>
      <c r="C7639" s="2" t="inlineStr"/>
      <c r="D7639" s="2" t="inlineStr"/>
      <c r="E7639" s="24" t="inlineStr">
        <is>
          <r>
            <t xml:space="preserve">VALOR:</t>
          </r>
        </is>
      </c>
      <c r="F7639" s="24" t="inlineStr"/>
      <c r="G7639" s="25" t="n">
        <f>ROUND(SUM(G7638),2)</f>
        <v>19.07</v>
      </c>
    </row>
    <row r="7640" customHeight="1" ht="10">
      <c r="A7640" s="2" t="inlineStr"/>
      <c r="B7640" s="2" t="inlineStr"/>
      <c r="C7640" s="2" t="inlineStr"/>
      <c r="D7640" s="2" t="inlineStr"/>
      <c r="E7640" s="14" t="inlineStr"/>
      <c r="F7640" s="14" t="inlineStr"/>
      <c r="G7640" s="14" t="inlineStr"/>
    </row>
    <row r="7641" customHeight="1" ht="20">
      <c r="A7641" s="15" t="inlineStr">
        <is>
          <r>
            <t xml:space="preserve">7.7.5. ​09.01.020​ Forma em madeira comum para fundação​ (M2)</t>
          </r>
        </is>
      </c>
      <c r="B7641" s="15" t="inlineStr"/>
      <c r="C7641" s="15" t="inlineStr"/>
      <c r="D7641" s="15" t="inlineStr"/>
      <c r="E7641" s="15" t="inlineStr"/>
      <c r="F7641" s="15" t="inlineStr"/>
      <c r="G7641" s="15" t="inlineStr"/>
    </row>
    <row r="7642" customHeight="1" ht="15">
      <c r="A7642" s="16" t="inlineStr">
        <is>
          <r>
            <t xml:space="preserve">Material</t>
          </r>
        </is>
      </c>
      <c r="B7642" s="16" t="inlineStr"/>
      <c r="C7642" s="17" t="inlineStr">
        <is>
          <r>
            <t xml:space="preserve">FONTE</t>
          </r>
        </is>
      </c>
      <c r="D7642" s="17" t="inlineStr">
        <is>
          <r>
            <t xml:space="preserve">UNID</t>
          </r>
        </is>
      </c>
      <c r="E7642" s="17" t="inlineStr">
        <is>
          <r>
            <t xml:space="preserve">COEFICIENTE</t>
          </r>
        </is>
      </c>
      <c r="F7642" s="17" t="inlineStr">
        <is>
          <r>
            <t xml:space="preserve">PREÇO UNITÁRIO</t>
          </r>
        </is>
      </c>
      <c r="G7642" s="17" t="inlineStr">
        <is>
          <r>
            <t xml:space="preserve">TOTAL</t>
          </r>
        </is>
      </c>
    </row>
    <row r="7643" customHeight="1" ht="29">
      <c r="A7643" s="18" t="inlineStr">
        <is>
          <r>
            <t xml:space="preserve">F.12.000.028008</t>
          </r>
        </is>
      </c>
      <c r="B7643" s="19" t="inlineStr">
        <is>
          <r>
            <t xml:space="preserve">Desmoldante para formas</t>
          </r>
        </is>
      </c>
      <c r="C7643" s="18" t="inlineStr">
        <is>
          <r>
            <t xml:space="preserve">SP Obras</t>
          </r>
        </is>
      </c>
      <c r="D7643" s="18" t="inlineStr">
        <is>
          <r>
            <t xml:space="preserve">L</t>
          </r>
        </is>
      </c>
      <c r="E7643" s="20" t="n">
        <v>0.4</v>
      </c>
      <c r="F7643" s="21" t="n">
        <v>14.74</v>
      </c>
      <c r="G7643" s="21" t="n">
        <f>ROUND(ROUND(E7643,4)*F7643,2)</f>
        <v>5.9</v>
      </c>
    </row>
    <row r="7644" customHeight="1" ht="29">
      <c r="A7644" s="18" t="inlineStr">
        <is>
          <r>
            <t xml:space="preserve">E.02.000.026760</t>
          </r>
        </is>
      </c>
      <c r="B7644" s="19" t="inlineStr">
        <is>
          <r>
            <t xml:space="preserve">Prego diversas bitolas (referência 18 x 27)</t>
          </r>
        </is>
      </c>
      <c r="C7644" s="18" t="inlineStr">
        <is>
          <r>
            <t xml:space="preserve">SP Obras</t>
          </r>
        </is>
      </c>
      <c r="D7644" s="18" t="inlineStr">
        <is>
          <r>
            <t xml:space="preserve">KG</t>
          </r>
        </is>
      </c>
      <c r="E7644" s="20" t="n">
        <v>0.15</v>
      </c>
      <c r="F7644" s="21" t="n">
        <v>10.42</v>
      </c>
      <c r="G7644" s="21" t="n">
        <f>ROUND(ROUND(E7644,4)*F7644,2)</f>
        <v>1.56</v>
      </c>
    </row>
    <row r="7645" customHeight="1" ht="29">
      <c r="A7645" s="18" t="inlineStr">
        <is>
          <r>
            <t xml:space="preserve">D.02.000.021017</t>
          </r>
        </is>
      </c>
      <c r="B7645" s="19" t="inlineStr">
        <is>
          <r>
            <t xml:space="preserve">Sarrafo de cedrinho 2,5 x 10 cm</t>
          </r>
        </is>
      </c>
      <c r="C7645" s="18" t="inlineStr">
        <is>
          <r>
            <t xml:space="preserve">SP Obras</t>
          </r>
        </is>
      </c>
      <c r="D7645" s="18" t="inlineStr">
        <is>
          <r>
            <t xml:space="preserve">M</t>
          </r>
        </is>
      </c>
      <c r="E7645" s="20" t="n">
        <v>0.5</v>
      </c>
      <c r="F7645" s="21" t="n">
        <v>7.74</v>
      </c>
      <c r="G7645" s="21" t="n">
        <f>ROUND(ROUND(E7645,4)*F7645,2)</f>
        <v>3.87</v>
      </c>
    </row>
    <row r="7646" customHeight="1" ht="29">
      <c r="A7646" s="18" t="inlineStr">
        <is>
          <r>
            <t xml:space="preserve">D.02.000.021021</t>
          </r>
        </is>
      </c>
      <c r="B7646" s="19" t="inlineStr">
        <is>
          <r>
            <t xml:space="preserve">Tábua cedrinho 25 mm x 300 mm de 3ª</t>
          </r>
        </is>
      </c>
      <c r="C7646" s="18" t="inlineStr">
        <is>
          <r>
            <t xml:space="preserve">SP Obras</t>
          </r>
        </is>
      </c>
      <c r="D7646" s="18" t="inlineStr">
        <is>
          <r>
            <t xml:space="preserve">M2</t>
          </r>
        </is>
      </c>
      <c r="E7646" s="20" t="n">
        <v>0.3</v>
      </c>
      <c r="F7646" s="21" t="n">
        <v>110.92</v>
      </c>
      <c r="G7646" s="21" t="n">
        <f>ROUND(ROUND(E7646,4)*F7646,2)</f>
        <v>33.28</v>
      </c>
    </row>
    <row r="7647" customHeight="1" ht="15">
      <c r="A7647" s="2" t="inlineStr"/>
      <c r="B7647" s="2" t="inlineStr"/>
      <c r="C7647" s="2" t="inlineStr"/>
      <c r="D7647" s="2" t="inlineStr"/>
      <c r="E7647" s="22" t="inlineStr">
        <is>
          <r>
            <t xml:space="preserve">TOTAL Material:</t>
          </r>
        </is>
      </c>
      <c r="F7647" s="22" t="inlineStr"/>
      <c r="G7647" s="23" t="n">
        <f>SUM(G7643:G7646)</f>
        <v>44.61</v>
      </c>
    </row>
    <row r="7648" customHeight="1" ht="15">
      <c r="A7648" s="16" t="inlineStr">
        <is>
          <r>
            <t xml:space="preserve">Mão de Obra</t>
          </r>
        </is>
      </c>
      <c r="B7648" s="16" t="inlineStr"/>
      <c r="C7648" s="17" t="inlineStr">
        <is>
          <r>
            <t xml:space="preserve">FONTE</t>
          </r>
        </is>
      </c>
      <c r="D7648" s="17" t="inlineStr">
        <is>
          <r>
            <t xml:space="preserve">UNID</t>
          </r>
        </is>
      </c>
      <c r="E7648" s="17" t="inlineStr">
        <is>
          <r>
            <t xml:space="preserve">COEFICIENTE</t>
          </r>
        </is>
      </c>
      <c r="F7648" s="17" t="inlineStr">
        <is>
          <r>
            <t xml:space="preserve">PREÇO UNITÁRIO</t>
          </r>
        </is>
      </c>
      <c r="G7648" s="17" t="inlineStr">
        <is>
          <r>
            <t xml:space="preserve">TOTAL</t>
          </r>
        </is>
      </c>
    </row>
    <row r="7649" customHeight="1" ht="29">
      <c r="A7649" s="18" t="inlineStr">
        <is>
          <r>
            <t xml:space="preserve">B.01.000.010112</t>
          </r>
        </is>
      </c>
      <c r="B7649" s="19" t="inlineStr">
        <is>
          <r>
            <t xml:space="preserve">Ajudante de carpinteiro</t>
          </r>
        </is>
      </c>
      <c r="C7649" s="18" t="inlineStr">
        <is>
          <r>
            <t xml:space="preserve">SP Obras</t>
          </r>
        </is>
      </c>
      <c r="D7649" s="18" t="inlineStr">
        <is>
          <r>
            <t xml:space="preserve">H</t>
          </r>
        </is>
      </c>
      <c r="E7649" s="20" t="n">
        <v>1.3</v>
      </c>
      <c r="F7649" s="21" t="n">
        <v>20.4363</v>
      </c>
      <c r="G7649" s="21" t="n">
        <f>ROUND(ROUND(E7649,4)*F7649,2)</f>
        <v>26.57</v>
      </c>
    </row>
    <row r="7650" customHeight="1" ht="29">
      <c r="A7650" s="18" t="inlineStr">
        <is>
          <r>
            <t xml:space="preserve">B.01.000.010111</t>
          </r>
        </is>
      </c>
      <c r="B7650" s="19" t="inlineStr">
        <is>
          <r>
            <t xml:space="preserve">Carpinteiro</t>
          </r>
        </is>
      </c>
      <c r="C7650" s="18" t="inlineStr">
        <is>
          <r>
            <t xml:space="preserve">SP Obras</t>
          </r>
        </is>
      </c>
      <c r="D7650" s="18" t="inlineStr">
        <is>
          <r>
            <t xml:space="preserve">H</t>
          </r>
        </is>
      </c>
      <c r="E7650" s="20" t="n">
        <v>1.3</v>
      </c>
      <c r="F7650" s="21" t="n">
        <v>24.8727</v>
      </c>
      <c r="G7650" s="21" t="n">
        <f>ROUND(ROUND(E7650,4)*F7650,2)</f>
        <v>32.33</v>
      </c>
    </row>
    <row r="7651" customHeight="1" ht="15">
      <c r="A7651" s="2" t="inlineStr"/>
      <c r="B7651" s="2" t="inlineStr"/>
      <c r="C7651" s="2" t="inlineStr"/>
      <c r="D7651" s="2" t="inlineStr"/>
      <c r="E7651" s="22" t="inlineStr">
        <is>
          <r>
            <t xml:space="preserve">TOTAL Mão de Obra:</t>
          </r>
        </is>
      </c>
      <c r="F7651" s="22" t="inlineStr"/>
      <c r="G7651" s="23" t="n">
        <f>SUM(G7649:G7650)</f>
        <v>58.9</v>
      </c>
    </row>
    <row r="7652" customHeight="1" ht="15">
      <c r="A7652" s="2" t="inlineStr"/>
      <c r="B7652" s="2" t="inlineStr"/>
      <c r="C7652" s="2" t="inlineStr"/>
      <c r="D7652" s="2" t="inlineStr"/>
      <c r="E7652" s="24" t="inlineStr">
        <is>
          <r>
            <t xml:space="preserve">VALOR:</t>
          </r>
        </is>
      </c>
      <c r="F7652" s="24" t="inlineStr"/>
      <c r="G7652" s="25" t="n">
        <f>ROUND(SUM(G7647,G7651),2)</f>
        <v>103.51</v>
      </c>
    </row>
    <row r="7653" customHeight="1" ht="10">
      <c r="A7653" s="2" t="inlineStr"/>
      <c r="B7653" s="2" t="inlineStr"/>
      <c r="C7653" s="2" t="inlineStr"/>
      <c r="D7653" s="2" t="inlineStr"/>
      <c r="E7653" s="14" t="inlineStr"/>
      <c r="F7653" s="14" t="inlineStr"/>
      <c r="G7653" s="14" t="inlineStr"/>
    </row>
    <row r="7654" customHeight="1" ht="20">
      <c r="A7654" s="15" t="inlineStr">
        <is>
          <r>
            <t xml:space="preserve">7.7.6. ​10.01.040​ Armadura em barra de aço CA-50 (A ou B) fyk = 500 MPa​ (KG)</t>
          </r>
        </is>
      </c>
      <c r="B7654" s="15" t="inlineStr"/>
      <c r="C7654" s="15" t="inlineStr"/>
      <c r="D7654" s="15" t="inlineStr"/>
      <c r="E7654" s="15" t="inlineStr"/>
      <c r="F7654" s="15" t="inlineStr"/>
      <c r="G7654" s="15" t="inlineStr"/>
    </row>
    <row r="7655" customHeight="1" ht="15">
      <c r="A7655" s="16" t="inlineStr">
        <is>
          <r>
            <t xml:space="preserve">Material</t>
          </r>
        </is>
      </c>
      <c r="B7655" s="16" t="inlineStr"/>
      <c r="C7655" s="17" t="inlineStr">
        <is>
          <r>
            <t xml:space="preserve">FONTE</t>
          </r>
        </is>
      </c>
      <c r="D7655" s="17" t="inlineStr">
        <is>
          <r>
            <t xml:space="preserve">UNID</t>
          </r>
        </is>
      </c>
      <c r="E7655" s="17" t="inlineStr">
        <is>
          <r>
            <t xml:space="preserve">COEFICIENTE</t>
          </r>
        </is>
      </c>
      <c r="F7655" s="17" t="inlineStr">
        <is>
          <r>
            <t xml:space="preserve">PREÇO UNITÁRIO</t>
          </r>
        </is>
      </c>
      <c r="G7655" s="17" t="inlineStr">
        <is>
          <r>
            <t xml:space="preserve">TOTAL</t>
          </r>
        </is>
      </c>
    </row>
    <row r="7656" customHeight="1" ht="29">
      <c r="A7656" s="18" t="inlineStr">
        <is>
          <r>
            <t xml:space="preserve">B.06.000.021525</t>
          </r>
        </is>
      </c>
      <c r="B7656" s="19" t="inlineStr">
        <is>
          <r>
            <t xml:space="preserve">Aço CA-50-A $MD bitolas</t>
          </r>
        </is>
      </c>
      <c r="C7656" s="18" t="inlineStr">
        <is>
          <r>
            <t xml:space="preserve">SP Obras</t>
          </r>
        </is>
      </c>
      <c r="D7656" s="18" t="inlineStr">
        <is>
          <r>
            <t xml:space="preserve">KG</t>
          </r>
        </is>
      </c>
      <c r="E7656" s="20" t="n">
        <v>1.1</v>
      </c>
      <c r="F7656" s="21" t="n">
        <v>6.21</v>
      </c>
      <c r="G7656" s="21" t="n">
        <f>ROUND(ROUND(E7656,4)*F7656,2)</f>
        <v>6.83</v>
      </c>
    </row>
    <row r="7657" customHeight="1" ht="29">
      <c r="A7657" s="18" t="inlineStr">
        <is>
          <r>
            <t xml:space="preserve">E.02.000.027010</t>
          </r>
        </is>
      </c>
      <c r="B7657" s="19" t="inlineStr">
        <is>
          <r>
            <t xml:space="preserve">Arame recozido nº 18 BWG</t>
          </r>
        </is>
      </c>
      <c r="C7657" s="18" t="inlineStr">
        <is>
          <r>
            <t xml:space="preserve">SP Obras</t>
          </r>
        </is>
      </c>
      <c r="D7657" s="18" t="inlineStr">
        <is>
          <r>
            <t xml:space="preserve">KG</t>
          </r>
        </is>
      </c>
      <c r="E7657" s="20" t="n">
        <v>0.03</v>
      </c>
      <c r="F7657" s="21" t="n">
        <v>12.68</v>
      </c>
      <c r="G7657" s="21" t="n">
        <f>ROUND(ROUND(E7657,4)*F7657,2)</f>
        <v>0.38</v>
      </c>
    </row>
    <row r="7658" customHeight="1" ht="15">
      <c r="A7658" s="2" t="inlineStr"/>
      <c r="B7658" s="2" t="inlineStr"/>
      <c r="C7658" s="2" t="inlineStr"/>
      <c r="D7658" s="2" t="inlineStr"/>
      <c r="E7658" s="22" t="inlineStr">
        <is>
          <r>
            <t xml:space="preserve">TOTAL Material:</t>
          </r>
        </is>
      </c>
      <c r="F7658" s="22" t="inlineStr"/>
      <c r="G7658" s="23" t="n">
        <f>SUM(G7656:G7657)</f>
        <v>7.21</v>
      </c>
    </row>
    <row r="7659" customHeight="1" ht="15">
      <c r="A7659" s="16" t="inlineStr">
        <is>
          <r>
            <t xml:space="preserve">Mão de Obra</t>
          </r>
        </is>
      </c>
      <c r="B7659" s="16" t="inlineStr"/>
      <c r="C7659" s="17" t="inlineStr">
        <is>
          <r>
            <t xml:space="preserve">FONTE</t>
          </r>
        </is>
      </c>
      <c r="D7659" s="17" t="inlineStr">
        <is>
          <r>
            <t xml:space="preserve">UNID</t>
          </r>
        </is>
      </c>
      <c r="E7659" s="17" t="inlineStr">
        <is>
          <r>
            <t xml:space="preserve">COEFICIENTE</t>
          </r>
        </is>
      </c>
      <c r="F7659" s="17" t="inlineStr">
        <is>
          <r>
            <t xml:space="preserve">PREÇO UNITÁRIO</t>
          </r>
        </is>
      </c>
      <c r="G7659" s="17" t="inlineStr">
        <is>
          <r>
            <t xml:space="preserve">TOTAL</t>
          </r>
        </is>
      </c>
    </row>
    <row r="7660" customHeight="1" ht="29">
      <c r="A7660" s="18" t="inlineStr">
        <is>
          <r>
            <t xml:space="preserve">B.01.000.010122</t>
          </r>
        </is>
      </c>
      <c r="B7660" s="19" t="inlineStr">
        <is>
          <r>
            <t xml:space="preserve">Ajudante de ferreiro</t>
          </r>
        </is>
      </c>
      <c r="C7660" s="18" t="inlineStr">
        <is>
          <r>
            <t xml:space="preserve">SP Obras</t>
          </r>
        </is>
      </c>
      <c r="D7660" s="18" t="inlineStr">
        <is>
          <r>
            <t xml:space="preserve">H</t>
          </r>
        </is>
      </c>
      <c r="E7660" s="20" t="n">
        <v>0.08</v>
      </c>
      <c r="F7660" s="21" t="n">
        <v>20.4363</v>
      </c>
      <c r="G7660" s="21" t="n">
        <f>ROUND(ROUND(E7660,4)*F7660,2)</f>
        <v>1.63</v>
      </c>
    </row>
    <row r="7661" customHeight="1" ht="29">
      <c r="A7661" s="18" t="inlineStr">
        <is>
          <r>
            <t xml:space="preserve">B.01.000.010121</t>
          </r>
        </is>
      </c>
      <c r="B7661" s="19" t="inlineStr">
        <is>
          <r>
            <t xml:space="preserve">Ferreiro/armador</t>
          </r>
        </is>
      </c>
      <c r="C7661" s="18" t="inlineStr">
        <is>
          <r>
            <t xml:space="preserve">SP Obras</t>
          </r>
        </is>
      </c>
      <c r="D7661" s="18" t="inlineStr">
        <is>
          <r>
            <t xml:space="preserve">H</t>
          </r>
        </is>
      </c>
      <c r="E7661" s="20" t="n">
        <v>0.04</v>
      </c>
      <c r="F7661" s="21" t="n">
        <v>24.8727</v>
      </c>
      <c r="G7661" s="21" t="n">
        <f>ROUND(ROUND(E7661,4)*F7661,2)</f>
        <v>0.99</v>
      </c>
    </row>
    <row r="7662" customHeight="1" ht="15">
      <c r="A7662" s="2" t="inlineStr"/>
      <c r="B7662" s="2" t="inlineStr"/>
      <c r="C7662" s="2" t="inlineStr"/>
      <c r="D7662" s="2" t="inlineStr"/>
      <c r="E7662" s="22" t="inlineStr">
        <is>
          <r>
            <t xml:space="preserve">TOTAL Mão de Obra:</t>
          </r>
        </is>
      </c>
      <c r="F7662" s="22" t="inlineStr"/>
      <c r="G7662" s="23" t="n">
        <f>SUM(G7660:G7661)</f>
        <v>2.62</v>
      </c>
    </row>
    <row r="7663" customHeight="1" ht="15">
      <c r="A7663" s="2" t="inlineStr"/>
      <c r="B7663" s="2" t="inlineStr"/>
      <c r="C7663" s="2" t="inlineStr"/>
      <c r="D7663" s="2" t="inlineStr"/>
      <c r="E7663" s="24" t="inlineStr">
        <is>
          <r>
            <t xml:space="preserve">VALOR:</t>
          </r>
        </is>
      </c>
      <c r="F7663" s="24" t="inlineStr"/>
      <c r="G7663" s="25" t="n">
        <f>ROUND(SUM(G7658,G7662),2)</f>
        <v>9.84</v>
      </c>
    </row>
    <row r="7664" customHeight="1" ht="10">
      <c r="A7664" s="2" t="inlineStr"/>
      <c r="B7664" s="2" t="inlineStr"/>
      <c r="C7664" s="2" t="inlineStr"/>
      <c r="D7664" s="2" t="inlineStr"/>
      <c r="E7664" s="14" t="inlineStr"/>
      <c r="F7664" s="14" t="inlineStr"/>
      <c r="G7664" s="14" t="inlineStr"/>
    </row>
    <row r="7665" customHeight="1" ht="20">
      <c r="A7665" s="15" t="inlineStr">
        <is>
          <r>
            <t xml:space="preserve">7.7.7. ​11.01.130​ Concreto usinado, fck = 25 MPa​ (M3)</t>
          </r>
        </is>
      </c>
      <c r="B7665" s="15" t="inlineStr"/>
      <c r="C7665" s="15" t="inlineStr"/>
      <c r="D7665" s="15" t="inlineStr"/>
      <c r="E7665" s="15" t="inlineStr"/>
      <c r="F7665" s="15" t="inlineStr"/>
      <c r="G7665" s="15" t="inlineStr"/>
    </row>
    <row r="7666" customHeight="1" ht="15">
      <c r="A7666" s="16" t="inlineStr">
        <is>
          <r>
            <t xml:space="preserve">Material</t>
          </r>
        </is>
      </c>
      <c r="B7666" s="16" t="inlineStr"/>
      <c r="C7666" s="17" t="inlineStr">
        <is>
          <r>
            <t xml:space="preserve">FONTE</t>
          </r>
        </is>
      </c>
      <c r="D7666" s="17" t="inlineStr">
        <is>
          <r>
            <t xml:space="preserve">UNID</t>
          </r>
        </is>
      </c>
      <c r="E7666" s="17" t="inlineStr">
        <is>
          <r>
            <t xml:space="preserve">COEFICIENTE</t>
          </r>
        </is>
      </c>
      <c r="F7666" s="17" t="inlineStr">
        <is>
          <r>
            <t xml:space="preserve">PREÇO UNITÁRIO</t>
          </r>
        </is>
      </c>
      <c r="G7666" s="17" t="inlineStr">
        <is>
          <r>
            <t xml:space="preserve">TOTAL</t>
          </r>
        </is>
      </c>
    </row>
    <row r="7667" customHeight="1" ht="29">
      <c r="A7667" s="18" t="inlineStr">
        <is>
          <r>
            <t xml:space="preserve">C.04.000.020536</t>
          </r>
        </is>
      </c>
      <c r="B7667" s="19" t="inlineStr">
        <is>
          <r>
            <t xml:space="preserve">Concreto usinado fck= 25 MPa, slump 5 ± 1cm</t>
          </r>
        </is>
      </c>
      <c r="C7667" s="18" t="inlineStr">
        <is>
          <r>
            <t xml:space="preserve">SP Obras</t>
          </r>
        </is>
      </c>
      <c r="D7667" s="18" t="inlineStr">
        <is>
          <r>
            <t xml:space="preserve">M3</t>
          </r>
        </is>
      </c>
      <c r="E7667" s="20" t="n">
        <v>1.05</v>
      </c>
      <c r="F7667" s="21" t="n">
        <v>494.64</v>
      </c>
      <c r="G7667" s="21" t="n">
        <f>ROUND(ROUND(E7667,4)*F7667,2)</f>
        <v>519.37</v>
      </c>
    </row>
    <row r="7668" customHeight="1" ht="15">
      <c r="A7668" s="2" t="inlineStr"/>
      <c r="B7668" s="2" t="inlineStr"/>
      <c r="C7668" s="2" t="inlineStr"/>
      <c r="D7668" s="2" t="inlineStr"/>
      <c r="E7668" s="22" t="inlineStr">
        <is>
          <r>
            <t xml:space="preserve">TOTAL Material:</t>
          </r>
        </is>
      </c>
      <c r="F7668" s="22" t="inlineStr"/>
      <c r="G7668" s="23" t="n">
        <f>SUM(G7667:G7667)</f>
        <v>519.37</v>
      </c>
    </row>
    <row r="7669" customHeight="1" ht="15">
      <c r="A7669" s="2" t="inlineStr"/>
      <c r="B7669" s="2" t="inlineStr"/>
      <c r="C7669" s="2" t="inlineStr"/>
      <c r="D7669" s="2" t="inlineStr"/>
      <c r="E7669" s="24" t="inlineStr">
        <is>
          <r>
            <t xml:space="preserve">VALOR:</t>
          </r>
        </is>
      </c>
      <c r="F7669" s="24" t="inlineStr"/>
      <c r="G7669" s="25" t="n">
        <f>ROUND(SUM(G7668),2)</f>
        <v>519.37</v>
      </c>
    </row>
    <row r="7670" customHeight="1" ht="10">
      <c r="A7670" s="2" t="inlineStr"/>
      <c r="B7670" s="2" t="inlineStr"/>
      <c r="C7670" s="2" t="inlineStr"/>
      <c r="D7670" s="2" t="inlineStr"/>
      <c r="E7670" s="14" t="inlineStr"/>
      <c r="F7670" s="14" t="inlineStr"/>
      <c r="G7670" s="14" t="inlineStr"/>
    </row>
    <row r="7671" customHeight="1" ht="20">
      <c r="A7671" s="15" t="inlineStr">
        <is>
          <r>
            <t xml:space="preserve">7.7.8. ​11.16.040​ Lançamento e adensamento de concreto ou massa em fundação​ (M3)</t>
          </r>
        </is>
      </c>
      <c r="B7671" s="15" t="inlineStr"/>
      <c r="C7671" s="15" t="inlineStr"/>
      <c r="D7671" s="15" t="inlineStr"/>
      <c r="E7671" s="15" t="inlineStr"/>
      <c r="F7671" s="15" t="inlineStr"/>
      <c r="G7671" s="15" t="inlineStr"/>
    </row>
    <row r="7672" customHeight="1" ht="15">
      <c r="A7672" s="16" t="inlineStr">
        <is>
          <r>
            <t xml:space="preserve">Mão de Obra</t>
          </r>
        </is>
      </c>
      <c r="B7672" s="16" t="inlineStr"/>
      <c r="C7672" s="17" t="inlineStr">
        <is>
          <r>
            <t xml:space="preserve">FONTE</t>
          </r>
        </is>
      </c>
      <c r="D7672" s="17" t="inlineStr">
        <is>
          <r>
            <t xml:space="preserve">UNID</t>
          </r>
        </is>
      </c>
      <c r="E7672" s="17" t="inlineStr">
        <is>
          <r>
            <t xml:space="preserve">COEFICIENTE</t>
          </r>
        </is>
      </c>
      <c r="F7672" s="17" t="inlineStr">
        <is>
          <r>
            <t xml:space="preserve">PREÇO UNITÁRIO</t>
          </r>
        </is>
      </c>
      <c r="G7672" s="17" t="inlineStr">
        <is>
          <r>
            <t xml:space="preserve">TOTAL</t>
          </r>
        </is>
      </c>
    </row>
    <row r="7673" customHeight="1" ht="29">
      <c r="A7673" s="18" t="inlineStr">
        <is>
          <r>
            <t xml:space="preserve">B.01.000.010139</t>
          </r>
        </is>
      </c>
      <c r="B7673" s="19" t="inlineStr">
        <is>
          <r>
            <t xml:space="preserve">Pedreiro</t>
          </r>
        </is>
      </c>
      <c r="C7673" s="18" t="inlineStr">
        <is>
          <r>
            <t xml:space="preserve">SP Obras</t>
          </r>
        </is>
      </c>
      <c r="D7673" s="18" t="inlineStr">
        <is>
          <r>
            <t xml:space="preserve">H</t>
          </r>
        </is>
      </c>
      <c r="E7673" s="20" t="n">
        <v>2.0</v>
      </c>
      <c r="F7673" s="21" t="n">
        <v>24.8727</v>
      </c>
      <c r="G7673" s="21" t="n">
        <f>ROUND(ROUND(E7673,4)*F7673,2)</f>
        <v>49.75</v>
      </c>
    </row>
    <row r="7674" customHeight="1" ht="29">
      <c r="A7674" s="18" t="inlineStr">
        <is>
          <r>
            <t xml:space="preserve">B.01.000.010146</t>
          </r>
        </is>
      </c>
      <c r="B7674" s="19" t="inlineStr">
        <is>
          <r>
            <t xml:space="preserve">Servente</t>
          </r>
        </is>
      </c>
      <c r="C7674" s="18" t="inlineStr">
        <is>
          <r>
            <t xml:space="preserve">SP Obras</t>
          </r>
        </is>
      </c>
      <c r="D7674" s="18" t="inlineStr">
        <is>
          <r>
            <t xml:space="preserve">H</t>
          </r>
        </is>
      </c>
      <c r="E7674" s="20" t="n">
        <v>6.0</v>
      </c>
      <c r="F7674" s="21" t="n">
        <v>20.4363</v>
      </c>
      <c r="G7674" s="21" t="n">
        <f>ROUND(ROUND(E7674,4)*F7674,2)</f>
        <v>122.62</v>
      </c>
    </row>
    <row r="7675" customHeight="1" ht="15">
      <c r="A7675" s="2" t="inlineStr"/>
      <c r="B7675" s="2" t="inlineStr"/>
      <c r="C7675" s="2" t="inlineStr"/>
      <c r="D7675" s="2" t="inlineStr"/>
      <c r="E7675" s="22" t="inlineStr">
        <is>
          <r>
            <t xml:space="preserve">TOTAL Mão de Obra:</t>
          </r>
        </is>
      </c>
      <c r="F7675" s="22" t="inlineStr"/>
      <c r="G7675" s="23" t="n">
        <f>SUM(G7673:G7674)</f>
        <v>172.37</v>
      </c>
    </row>
    <row r="7676" customHeight="1" ht="15">
      <c r="A7676" s="2" t="inlineStr"/>
      <c r="B7676" s="2" t="inlineStr"/>
      <c r="C7676" s="2" t="inlineStr"/>
      <c r="D7676" s="2" t="inlineStr"/>
      <c r="E7676" s="24" t="inlineStr">
        <is>
          <r>
            <t xml:space="preserve">VALOR:</t>
          </r>
        </is>
      </c>
      <c r="F7676" s="24" t="inlineStr"/>
      <c r="G7676" s="25" t="n">
        <f>ROUND(SUM(G7675),2)</f>
        <v>172.38</v>
      </c>
    </row>
    <row r="7677" customHeight="1" ht="10">
      <c r="A7677" s="2" t="inlineStr"/>
      <c r="B7677" s="2" t="inlineStr"/>
      <c r="C7677" s="2" t="inlineStr"/>
      <c r="D7677" s="2" t="inlineStr"/>
      <c r="E7677" s="14" t="inlineStr"/>
      <c r="F7677" s="14" t="inlineStr"/>
      <c r="G7677" s="14" t="inlineStr"/>
    </row>
    <row r="7678" customHeight="1" ht="20">
      <c r="A7678" s="15" t="inlineStr">
        <is>
          <r>
            <t xml:space="preserve">7.7.9. ​11.16.060​ Lançamento e adensamento de concreto ou massa em estrutura​ (M3)</t>
          </r>
        </is>
      </c>
      <c r="B7678" s="15" t="inlineStr"/>
      <c r="C7678" s="15" t="inlineStr"/>
      <c r="D7678" s="15" t="inlineStr"/>
      <c r="E7678" s="15" t="inlineStr"/>
      <c r="F7678" s="15" t="inlineStr"/>
      <c r="G7678" s="15" t="inlineStr"/>
    </row>
    <row r="7679" customHeight="1" ht="15">
      <c r="A7679" s="16" t="inlineStr">
        <is>
          <r>
            <t xml:space="preserve">Mão de Obra</t>
          </r>
        </is>
      </c>
      <c r="B7679" s="16" t="inlineStr"/>
      <c r="C7679" s="17" t="inlineStr">
        <is>
          <r>
            <t xml:space="preserve">FONTE</t>
          </r>
        </is>
      </c>
      <c r="D7679" s="17" t="inlineStr">
        <is>
          <r>
            <t xml:space="preserve">UNID</t>
          </r>
        </is>
      </c>
      <c r="E7679" s="17" t="inlineStr">
        <is>
          <r>
            <t xml:space="preserve">COEFICIENTE</t>
          </r>
        </is>
      </c>
      <c r="F7679" s="17" t="inlineStr">
        <is>
          <r>
            <t xml:space="preserve">PREÇO UNITÁRIO</t>
          </r>
        </is>
      </c>
      <c r="G7679" s="17" t="inlineStr">
        <is>
          <r>
            <t xml:space="preserve">TOTAL</t>
          </r>
        </is>
      </c>
    </row>
    <row r="7680" customHeight="1" ht="29">
      <c r="A7680" s="18" t="inlineStr">
        <is>
          <r>
            <t xml:space="preserve">B.01.000.010139</t>
          </r>
        </is>
      </c>
      <c r="B7680" s="19" t="inlineStr">
        <is>
          <r>
            <t xml:space="preserve">Pedreiro</t>
          </r>
        </is>
      </c>
      <c r="C7680" s="18" t="inlineStr">
        <is>
          <r>
            <t xml:space="preserve">SP Obras</t>
          </r>
        </is>
      </c>
      <c r="D7680" s="18" t="inlineStr">
        <is>
          <r>
            <t xml:space="preserve">H</t>
          </r>
        </is>
      </c>
      <c r="E7680" s="20" t="n">
        <v>1.5</v>
      </c>
      <c r="F7680" s="21" t="n">
        <v>24.8727</v>
      </c>
      <c r="G7680" s="21" t="n">
        <f>ROUND(ROUND(E7680,4)*F7680,2)</f>
        <v>37.31</v>
      </c>
    </row>
    <row r="7681" customHeight="1" ht="29">
      <c r="A7681" s="18" t="inlineStr">
        <is>
          <r>
            <t xml:space="preserve">B.01.000.010146</t>
          </r>
        </is>
      </c>
      <c r="B7681" s="19" t="inlineStr">
        <is>
          <r>
            <t xml:space="preserve">Servente</t>
          </r>
        </is>
      </c>
      <c r="C7681" s="18" t="inlineStr">
        <is>
          <r>
            <t xml:space="preserve">SP Obras</t>
          </r>
        </is>
      </c>
      <c r="D7681" s="18" t="inlineStr">
        <is>
          <r>
            <t xml:space="preserve">H</t>
          </r>
        </is>
      </c>
      <c r="E7681" s="20" t="n">
        <v>4.0</v>
      </c>
      <c r="F7681" s="21" t="n">
        <v>20.4363</v>
      </c>
      <c r="G7681" s="21" t="n">
        <f>ROUND(ROUND(E7681,4)*F7681,2)</f>
        <v>81.75</v>
      </c>
    </row>
    <row r="7682" customHeight="1" ht="15">
      <c r="A7682" s="2" t="inlineStr"/>
      <c r="B7682" s="2" t="inlineStr"/>
      <c r="C7682" s="2" t="inlineStr"/>
      <c r="D7682" s="2" t="inlineStr"/>
      <c r="E7682" s="22" t="inlineStr">
        <is>
          <r>
            <t xml:space="preserve">TOTAL Mão de Obra:</t>
          </r>
        </is>
      </c>
      <c r="F7682" s="22" t="inlineStr"/>
      <c r="G7682" s="23" t="n">
        <f>SUM(G7680:G7681)</f>
        <v>119.06</v>
      </c>
    </row>
    <row r="7683" customHeight="1" ht="15">
      <c r="A7683" s="2" t="inlineStr"/>
      <c r="B7683" s="2" t="inlineStr"/>
      <c r="C7683" s="2" t="inlineStr"/>
      <c r="D7683" s="2" t="inlineStr"/>
      <c r="E7683" s="24" t="inlineStr">
        <is>
          <r>
            <t xml:space="preserve">VALOR:</t>
          </r>
        </is>
      </c>
      <c r="F7683" s="24" t="inlineStr"/>
      <c r="G7683" s="25" t="n">
        <f>ROUND(SUM(G7682),2)</f>
        <v>119.07</v>
      </c>
    </row>
    <row r="7684" customHeight="1" ht="10">
      <c r="A7684" s="2" t="inlineStr"/>
      <c r="B7684" s="2" t="inlineStr"/>
      <c r="C7684" s="2" t="inlineStr"/>
      <c r="D7684" s="2" t="inlineStr"/>
      <c r="E7684" s="14" t="inlineStr"/>
      <c r="F7684" s="14" t="inlineStr"/>
      <c r="G7684" s="14" t="inlineStr"/>
    </row>
    <row r="7685" customHeight="1" ht="20">
      <c r="A7685" s="15" t="inlineStr">
        <is>
          <r>
            <t xml:space="preserve">7.7.10. ​11.18.040​ Lastro de pedra britada​ (M3)</t>
          </r>
        </is>
      </c>
      <c r="B7685" s="15" t="inlineStr"/>
      <c r="C7685" s="15" t="inlineStr"/>
      <c r="D7685" s="15" t="inlineStr"/>
      <c r="E7685" s="15" t="inlineStr"/>
      <c r="F7685" s="15" t="inlineStr"/>
      <c r="G7685" s="15" t="inlineStr"/>
    </row>
    <row r="7686" customHeight="1" ht="15">
      <c r="A7686" s="16" t="inlineStr">
        <is>
          <r>
            <t xml:space="preserve">Material</t>
          </r>
        </is>
      </c>
      <c r="B7686" s="16" t="inlineStr"/>
      <c r="C7686" s="17" t="inlineStr">
        <is>
          <r>
            <t xml:space="preserve">FONTE</t>
          </r>
        </is>
      </c>
      <c r="D7686" s="17" t="inlineStr">
        <is>
          <r>
            <t xml:space="preserve">UNID</t>
          </r>
        </is>
      </c>
      <c r="E7686" s="17" t="inlineStr">
        <is>
          <r>
            <t xml:space="preserve">COEFICIENTE</t>
          </r>
        </is>
      </c>
      <c r="F7686" s="17" t="inlineStr">
        <is>
          <r>
            <t xml:space="preserve">PREÇO UNITÁRIO</t>
          </r>
        </is>
      </c>
      <c r="G7686" s="17" t="inlineStr">
        <is>
          <r>
            <t xml:space="preserve">TOTAL</t>
          </r>
        </is>
      </c>
    </row>
    <row r="7687" customHeight="1" ht="29">
      <c r="A7687" s="18" t="inlineStr">
        <is>
          <r>
            <t xml:space="preserve">B.05.000.020518</t>
          </r>
        </is>
      </c>
      <c r="B7687" s="19" t="inlineStr">
        <is>
          <r>
            <t xml:space="preserve">Pedra britada nº médios 1.2.3 e 4 (a granel)</t>
          </r>
        </is>
      </c>
      <c r="C7687" s="18" t="inlineStr">
        <is>
          <r>
            <t xml:space="preserve">SP Obras</t>
          </r>
        </is>
      </c>
      <c r="D7687" s="18" t="inlineStr">
        <is>
          <r>
            <t xml:space="preserve">M3</t>
          </r>
        </is>
      </c>
      <c r="E7687" s="20" t="n">
        <v>1.2</v>
      </c>
      <c r="F7687" s="21" t="n">
        <v>154.13</v>
      </c>
      <c r="G7687" s="21" t="n">
        <f>ROUND(ROUND(E7687,4)*F7687,2)</f>
        <v>184.96</v>
      </c>
    </row>
    <row r="7688" customHeight="1" ht="15">
      <c r="A7688" s="2" t="inlineStr"/>
      <c r="B7688" s="2" t="inlineStr"/>
      <c r="C7688" s="2" t="inlineStr"/>
      <c r="D7688" s="2" t="inlineStr"/>
      <c r="E7688" s="22" t="inlineStr">
        <is>
          <r>
            <t xml:space="preserve">TOTAL Material:</t>
          </r>
        </is>
      </c>
      <c r="F7688" s="22" t="inlineStr"/>
      <c r="G7688" s="23" t="n">
        <f>SUM(G7687:G7687)</f>
        <v>184.96</v>
      </c>
    </row>
    <row r="7689" customHeight="1" ht="15">
      <c r="A7689" s="16" t="inlineStr">
        <is>
          <r>
            <t xml:space="preserve">Mão de Obra</t>
          </r>
        </is>
      </c>
      <c r="B7689" s="16" t="inlineStr"/>
      <c r="C7689" s="17" t="inlineStr">
        <is>
          <r>
            <t xml:space="preserve">FONTE</t>
          </r>
        </is>
      </c>
      <c r="D7689" s="17" t="inlineStr">
        <is>
          <r>
            <t xml:space="preserve">UNID</t>
          </r>
        </is>
      </c>
      <c r="E7689" s="17" t="inlineStr">
        <is>
          <r>
            <t xml:space="preserve">COEFICIENTE</t>
          </r>
        </is>
      </c>
      <c r="F7689" s="17" t="inlineStr">
        <is>
          <r>
            <t xml:space="preserve">PREÇO UNITÁRIO</t>
          </r>
        </is>
      </c>
      <c r="G7689" s="17" t="inlineStr">
        <is>
          <r>
            <t xml:space="preserve">TOTAL</t>
          </r>
        </is>
      </c>
    </row>
    <row r="7690" customHeight="1" ht="29">
      <c r="A7690" s="18" t="inlineStr">
        <is>
          <r>
            <t xml:space="preserve">B.01.000.010146</t>
          </r>
        </is>
      </c>
      <c r="B7690" s="19" t="inlineStr">
        <is>
          <r>
            <t xml:space="preserve">Servente</t>
          </r>
        </is>
      </c>
      <c r="C7690" s="18" t="inlineStr">
        <is>
          <r>
            <t xml:space="preserve">SP Obras</t>
          </r>
        </is>
      </c>
      <c r="D7690" s="18" t="inlineStr">
        <is>
          <r>
            <t xml:space="preserve">H</t>
          </r>
        </is>
      </c>
      <c r="E7690" s="20" t="n">
        <v>1.5</v>
      </c>
      <c r="F7690" s="21" t="n">
        <v>20.4363</v>
      </c>
      <c r="G7690" s="21" t="n">
        <f>ROUND(ROUND(E7690,4)*F7690,2)</f>
        <v>30.65</v>
      </c>
    </row>
    <row r="7691" customHeight="1" ht="15">
      <c r="A7691" s="2" t="inlineStr"/>
      <c r="B7691" s="2" t="inlineStr"/>
      <c r="C7691" s="2" t="inlineStr"/>
      <c r="D7691" s="2" t="inlineStr"/>
      <c r="E7691" s="22" t="inlineStr">
        <is>
          <r>
            <t xml:space="preserve">TOTAL Mão de Obra:</t>
          </r>
        </is>
      </c>
      <c r="F7691" s="22" t="inlineStr"/>
      <c r="G7691" s="23" t="n">
        <f>SUM(G7690:G7690)</f>
        <v>30.65</v>
      </c>
    </row>
    <row r="7692" customHeight="1" ht="15">
      <c r="A7692" s="2" t="inlineStr"/>
      <c r="B7692" s="2" t="inlineStr"/>
      <c r="C7692" s="2" t="inlineStr"/>
      <c r="D7692" s="2" t="inlineStr"/>
      <c r="E7692" s="24" t="inlineStr">
        <is>
          <r>
            <t xml:space="preserve">VALOR:</t>
          </r>
        </is>
      </c>
      <c r="F7692" s="24" t="inlineStr"/>
      <c r="G7692" s="25" t="n">
        <f>ROUND(SUM(G7688,G7691),2)</f>
        <v>215.62</v>
      </c>
    </row>
    <row r="7693" customHeight="1" ht="10">
      <c r="A7693" s="2" t="inlineStr"/>
      <c r="B7693" s="2" t="inlineStr"/>
      <c r="C7693" s="2" t="inlineStr"/>
      <c r="D7693" s="2" t="inlineStr"/>
      <c r="E7693" s="14" t="inlineStr"/>
      <c r="F7693" s="14" t="inlineStr"/>
      <c r="G7693" s="14" t="inlineStr"/>
    </row>
    <row r="7694" customHeight="1" ht="20">
      <c r="A7694" s="15" t="inlineStr">
        <is>
          <r>
            <t xml:space="preserve">7.7.11. ​14.10.111​ Alvenaria de bloco de concreto de vedação de 14 cm - classe C​ (M2)</t>
          </r>
        </is>
      </c>
      <c r="B7694" s="15" t="inlineStr"/>
      <c r="C7694" s="15" t="inlineStr"/>
      <c r="D7694" s="15" t="inlineStr"/>
      <c r="E7694" s="15" t="inlineStr"/>
      <c r="F7694" s="15" t="inlineStr"/>
      <c r="G7694" s="15" t="inlineStr"/>
    </row>
    <row r="7695" customHeight="1" ht="15">
      <c r="A7695" s="16" t="inlineStr">
        <is>
          <r>
            <t xml:space="preserve">Material</t>
          </r>
        </is>
      </c>
      <c r="B7695" s="16" t="inlineStr"/>
      <c r="C7695" s="17" t="inlineStr">
        <is>
          <r>
            <t xml:space="preserve">FONTE</t>
          </r>
        </is>
      </c>
      <c r="D7695" s="17" t="inlineStr">
        <is>
          <r>
            <t xml:space="preserve">UNID</t>
          </r>
        </is>
      </c>
      <c r="E7695" s="17" t="inlineStr">
        <is>
          <r>
            <t xml:space="preserve">COEFICIENTE</t>
          </r>
        </is>
      </c>
      <c r="F7695" s="17" t="inlineStr">
        <is>
          <r>
            <t xml:space="preserve">PREÇO UNITÁRIO</t>
          </r>
        </is>
      </c>
      <c r="G7695" s="17" t="inlineStr">
        <is>
          <r>
            <t xml:space="preserve">TOTAL</t>
          </r>
        </is>
      </c>
    </row>
    <row r="7696" customHeight="1" ht="29">
      <c r="A7696" s="18" t="inlineStr">
        <is>
          <r>
            <t xml:space="preserve">B.04.000.020503</t>
          </r>
        </is>
      </c>
      <c r="B7696" s="19" t="inlineStr">
        <is>
          <r>
            <t xml:space="preserve">Areia média lavada (a granel caçamba fechada)</t>
          </r>
        </is>
      </c>
      <c r="C7696" s="18" t="inlineStr">
        <is>
          <r>
            <t xml:space="preserve">SP Obras</t>
          </r>
        </is>
      </c>
      <c r="D7696" s="18" t="inlineStr">
        <is>
          <r>
            <t xml:space="preserve">M3</t>
          </r>
        </is>
      </c>
      <c r="E7696" s="20" t="n">
        <v>0.012</v>
      </c>
      <c r="F7696" s="21" t="n">
        <v>170.0</v>
      </c>
      <c r="G7696" s="21" t="n">
        <f>ROUND(ROUND(E7696,4)*F7696,2)</f>
        <v>2.04</v>
      </c>
    </row>
    <row r="7697" customHeight="1" ht="29">
      <c r="A7697" s="18" t="inlineStr">
        <is>
          <r>
            <t xml:space="preserve">C.07.000.022522</t>
          </r>
        </is>
      </c>
      <c r="B7697" s="19" t="inlineStr">
        <is>
          <r>
            <t xml:space="preserve">Bloco de concreto de vedação 14 x 19 x 39 cm, classe C (resistência &gt; ou = 3 Mpa)</t>
          </r>
        </is>
      </c>
      <c r="C7697" s="18" t="inlineStr">
        <is>
          <r>
            <t xml:space="preserve">SP Obras</t>
          </r>
        </is>
      </c>
      <c r="D7697" s="18" t="inlineStr">
        <is>
          <r>
            <t xml:space="preserve">UN</t>
          </r>
        </is>
      </c>
      <c r="E7697" s="20" t="n">
        <v>13.0</v>
      </c>
      <c r="F7697" s="21" t="n">
        <v>4.34</v>
      </c>
      <c r="G7697" s="21" t="n">
        <f>ROUND(ROUND(E7697,4)*F7697,2)</f>
        <v>56.42</v>
      </c>
    </row>
    <row r="7698" customHeight="1" ht="29">
      <c r="A7698" s="18" t="inlineStr">
        <is>
          <r>
            <t xml:space="preserve">B.03.000.020505</t>
          </r>
        </is>
      </c>
      <c r="B7698" s="19" t="inlineStr">
        <is>
          <r>
            <t xml:space="preserve">Cal hidratada (saco de 20 kg)</t>
          </r>
        </is>
      </c>
      <c r="C7698" s="18" t="inlineStr">
        <is>
          <r>
            <t xml:space="preserve">SP Obras</t>
          </r>
        </is>
      </c>
      <c r="D7698" s="18" t="inlineStr">
        <is>
          <r>
            <t xml:space="preserve">KG</t>
          </r>
        </is>
      </c>
      <c r="E7698" s="20" t="n">
        <v>0.45</v>
      </c>
      <c r="F7698" s="21" t="n">
        <v>0.88</v>
      </c>
      <c r="G7698" s="21" t="n">
        <f>ROUND(ROUND(E7698,4)*F7698,2)</f>
        <v>0.4</v>
      </c>
    </row>
    <row r="7699" customHeight="1" ht="29">
      <c r="A7699" s="18" t="inlineStr">
        <is>
          <r>
            <t xml:space="preserve">B.02.000.020508</t>
          </r>
        </is>
      </c>
      <c r="B7699" s="19" t="inlineStr">
        <is>
          <r>
            <t xml:space="preserve">Cimento CPII-E-32 (sacos de 50 kg)</t>
          </r>
        </is>
      </c>
      <c r="C7699" s="18" t="inlineStr">
        <is>
          <r>
            <t xml:space="preserve">SP Obras</t>
          </r>
        </is>
      </c>
      <c r="D7699" s="18" t="inlineStr">
        <is>
          <r>
            <t xml:space="preserve">KG</t>
          </r>
        </is>
      </c>
      <c r="E7699" s="20" t="n">
        <v>1.8</v>
      </c>
      <c r="F7699" s="21" t="n">
        <v>0.65</v>
      </c>
      <c r="G7699" s="21" t="n">
        <f>ROUND(ROUND(E7699,4)*F7699,2)</f>
        <v>1.17</v>
      </c>
    </row>
    <row r="7700" customHeight="1" ht="15">
      <c r="A7700" s="2" t="inlineStr"/>
      <c r="B7700" s="2" t="inlineStr"/>
      <c r="C7700" s="2" t="inlineStr"/>
      <c r="D7700" s="2" t="inlineStr"/>
      <c r="E7700" s="22" t="inlineStr">
        <is>
          <r>
            <t xml:space="preserve">TOTAL Material:</t>
          </r>
        </is>
      </c>
      <c r="F7700" s="22" t="inlineStr"/>
      <c r="G7700" s="23" t="n">
        <f>SUM(G7696:G7699)</f>
        <v>60.03</v>
      </c>
    </row>
    <row r="7701" customHeight="1" ht="15">
      <c r="A7701" s="16" t="inlineStr">
        <is>
          <r>
            <t xml:space="preserve">Mão de Obra</t>
          </r>
        </is>
      </c>
      <c r="B7701" s="16" t="inlineStr"/>
      <c r="C7701" s="17" t="inlineStr">
        <is>
          <r>
            <t xml:space="preserve">FONTE</t>
          </r>
        </is>
      </c>
      <c r="D7701" s="17" t="inlineStr">
        <is>
          <r>
            <t xml:space="preserve">UNID</t>
          </r>
        </is>
      </c>
      <c r="E7701" s="17" t="inlineStr">
        <is>
          <r>
            <t xml:space="preserve">COEFICIENTE</t>
          </r>
        </is>
      </c>
      <c r="F7701" s="17" t="inlineStr">
        <is>
          <r>
            <t xml:space="preserve">PREÇO UNITÁRIO</t>
          </r>
        </is>
      </c>
      <c r="G7701" s="17" t="inlineStr">
        <is>
          <r>
            <t xml:space="preserve">TOTAL</t>
          </r>
        </is>
      </c>
    </row>
    <row r="7702" customHeight="1" ht="29">
      <c r="A7702" s="18" t="inlineStr">
        <is>
          <r>
            <t xml:space="preserve">B.01.000.010139</t>
          </r>
        </is>
      </c>
      <c r="B7702" s="19" t="inlineStr">
        <is>
          <r>
            <t xml:space="preserve">Pedreiro</t>
          </r>
        </is>
      </c>
      <c r="C7702" s="18" t="inlineStr">
        <is>
          <r>
            <t xml:space="preserve">SP Obras</t>
          </r>
        </is>
      </c>
      <c r="D7702" s="18" t="inlineStr">
        <is>
          <r>
            <t xml:space="preserve">H</t>
          </r>
        </is>
      </c>
      <c r="E7702" s="20" t="n">
        <v>0.75</v>
      </c>
      <c r="F7702" s="21" t="n">
        <v>24.8727</v>
      </c>
      <c r="G7702" s="21" t="n">
        <f>ROUND(ROUND(E7702,4)*F7702,2)</f>
        <v>18.65</v>
      </c>
    </row>
    <row r="7703" customHeight="1" ht="29">
      <c r="A7703" s="18" t="inlineStr">
        <is>
          <r>
            <t xml:space="preserve">B.01.000.010146</t>
          </r>
        </is>
      </c>
      <c r="B7703" s="19" t="inlineStr">
        <is>
          <r>
            <t xml:space="preserve">Servente</t>
          </r>
        </is>
      </c>
      <c r="C7703" s="18" t="inlineStr">
        <is>
          <r>
            <t xml:space="preserve">SP Obras</t>
          </r>
        </is>
      </c>
      <c r="D7703" s="18" t="inlineStr">
        <is>
          <r>
            <t xml:space="preserve">H</t>
          </r>
        </is>
      </c>
      <c r="E7703" s="20" t="n">
        <v>0.85</v>
      </c>
      <c r="F7703" s="21" t="n">
        <v>20.4363</v>
      </c>
      <c r="G7703" s="21" t="n">
        <f>ROUND(ROUND(E7703,4)*F7703,2)</f>
        <v>17.37</v>
      </c>
    </row>
    <row r="7704" customHeight="1" ht="15">
      <c r="A7704" s="2" t="inlineStr"/>
      <c r="B7704" s="2" t="inlineStr"/>
      <c r="C7704" s="2" t="inlineStr"/>
      <c r="D7704" s="2" t="inlineStr"/>
      <c r="E7704" s="22" t="inlineStr">
        <is>
          <r>
            <t xml:space="preserve">TOTAL Mão de Obra:</t>
          </r>
        </is>
      </c>
      <c r="F7704" s="22" t="inlineStr"/>
      <c r="G7704" s="23" t="n">
        <f>SUM(G7702:G7703)</f>
        <v>36.02</v>
      </c>
    </row>
    <row r="7705" customHeight="1" ht="15">
      <c r="A7705" s="2" t="inlineStr"/>
      <c r="B7705" s="2" t="inlineStr"/>
      <c r="C7705" s="2" t="inlineStr"/>
      <c r="D7705" s="2" t="inlineStr"/>
      <c r="E7705" s="24" t="inlineStr">
        <is>
          <r>
            <t xml:space="preserve">VALOR:</t>
          </r>
        </is>
      </c>
      <c r="F7705" s="24" t="inlineStr"/>
      <c r="G7705" s="25" t="n">
        <f>ROUND(SUM(G7700,G7704),2)</f>
        <v>96.05</v>
      </c>
    </row>
    <row r="7706" customHeight="1" ht="10">
      <c r="A7706" s="2" t="inlineStr"/>
      <c r="B7706" s="2" t="inlineStr"/>
      <c r="C7706" s="2" t="inlineStr"/>
      <c r="D7706" s="2" t="inlineStr"/>
      <c r="E7706" s="14" t="inlineStr"/>
      <c r="F7706" s="14" t="inlineStr"/>
      <c r="G7706" s="14" t="inlineStr"/>
    </row>
    <row r="7707" customHeight="1" ht="20">
      <c r="A7707" s="15" t="inlineStr">
        <is>
          <r>
            <t xml:space="preserve">7.7.12. ​17.02.020​ Chapisco​ (M2)</t>
          </r>
        </is>
      </c>
      <c r="B7707" s="15" t="inlineStr"/>
      <c r="C7707" s="15" t="inlineStr"/>
      <c r="D7707" s="15" t="inlineStr"/>
      <c r="E7707" s="15" t="inlineStr"/>
      <c r="F7707" s="15" t="inlineStr"/>
      <c r="G7707" s="15" t="inlineStr"/>
    </row>
    <row r="7708" customHeight="1" ht="15">
      <c r="A7708" s="16" t="inlineStr">
        <is>
          <r>
            <t xml:space="preserve">Equipamento</t>
          </r>
        </is>
      </c>
      <c r="B7708" s="16" t="inlineStr"/>
      <c r="C7708" s="17" t="inlineStr">
        <is>
          <r>
            <t xml:space="preserve">FONTE</t>
          </r>
        </is>
      </c>
      <c r="D7708" s="17" t="inlineStr">
        <is>
          <r>
            <t xml:space="preserve">UNID</t>
          </r>
        </is>
      </c>
      <c r="E7708" s="17" t="inlineStr">
        <is>
          <r>
            <t xml:space="preserve">COEFICIENTE</t>
          </r>
        </is>
      </c>
      <c r="F7708" s="17" t="inlineStr">
        <is>
          <r>
            <t xml:space="preserve">PREÇO UNITÁRIO</t>
          </r>
        </is>
      </c>
      <c r="G7708" s="17" t="inlineStr">
        <is>
          <r>
            <t xml:space="preserve">TOTAL</t>
          </r>
        </is>
      </c>
    </row>
    <row r="7709" customHeight="1" ht="29">
      <c r="A7709" s="18" t="inlineStr">
        <is>
          <r>
            <t xml:space="preserve">S.01.000.080125</t>
          </r>
        </is>
      </c>
      <c r="B770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709" s="18" t="inlineStr">
        <is>
          <r>
            <t xml:space="preserve">SP Obras</t>
          </r>
        </is>
      </c>
      <c r="D7709" s="18" t="inlineStr">
        <is>
          <r>
            <t xml:space="preserve">H</t>
          </r>
        </is>
      </c>
      <c r="E7709" s="20" t="n">
        <v>0.0022</v>
      </c>
      <c r="F7709" s="21" t="n">
        <v>29.83</v>
      </c>
      <c r="G7709" s="21" t="n">
        <f>ROUND(ROUND(E7709,4)*F7709,2)</f>
        <v>0.07</v>
      </c>
    </row>
    <row r="7710" customHeight="1" ht="15">
      <c r="A7710" s="2" t="inlineStr"/>
      <c r="B7710" s="2" t="inlineStr"/>
      <c r="C7710" s="2" t="inlineStr"/>
      <c r="D7710" s="2" t="inlineStr"/>
      <c r="E7710" s="22" t="inlineStr">
        <is>
          <r>
            <t xml:space="preserve">TOTAL Equipamento:</t>
          </r>
        </is>
      </c>
      <c r="F7710" s="22" t="inlineStr"/>
      <c r="G7710" s="23" t="n">
        <f>SUM(G7709:G7709)</f>
        <v>0.07</v>
      </c>
    </row>
    <row r="7711" customHeight="1" ht="15">
      <c r="A7711" s="16" t="inlineStr">
        <is>
          <r>
            <t xml:space="preserve">Material</t>
          </r>
        </is>
      </c>
      <c r="B7711" s="16" t="inlineStr"/>
      <c r="C7711" s="17" t="inlineStr">
        <is>
          <r>
            <t xml:space="preserve">FONTE</t>
          </r>
        </is>
      </c>
      <c r="D7711" s="17" t="inlineStr">
        <is>
          <r>
            <t xml:space="preserve">UNID</t>
          </r>
        </is>
      </c>
      <c r="E7711" s="17" t="inlineStr">
        <is>
          <r>
            <t xml:space="preserve">COEFICIENTE</t>
          </r>
        </is>
      </c>
      <c r="F7711" s="17" t="inlineStr">
        <is>
          <r>
            <t xml:space="preserve">PREÇO UNITÁRIO</t>
          </r>
        </is>
      </c>
      <c r="G7711" s="17" t="inlineStr">
        <is>
          <r>
            <t xml:space="preserve">TOTAL</t>
          </r>
        </is>
      </c>
    </row>
    <row r="7712" customHeight="1" ht="29">
      <c r="A7712" s="18" t="inlineStr">
        <is>
          <r>
            <t xml:space="preserve">B.04.000.020503</t>
          </r>
        </is>
      </c>
      <c r="B7712" s="19" t="inlineStr">
        <is>
          <r>
            <t xml:space="preserve">Areia média lavada (a granel caçamba fechada)</t>
          </r>
        </is>
      </c>
      <c r="C7712" s="18" t="inlineStr">
        <is>
          <r>
            <t xml:space="preserve">SP Obras</t>
          </r>
        </is>
      </c>
      <c r="D7712" s="18" t="inlineStr">
        <is>
          <r>
            <t xml:space="preserve">M3</t>
          </r>
        </is>
      </c>
      <c r="E7712" s="20" t="n">
        <v>0.0052</v>
      </c>
      <c r="F7712" s="21" t="n">
        <v>170.0</v>
      </c>
      <c r="G7712" s="21" t="n">
        <f>ROUND(ROUND(E7712,4)*F7712,2)</f>
        <v>0.88</v>
      </c>
    </row>
    <row r="7713" customHeight="1" ht="29">
      <c r="A7713" s="18" t="inlineStr">
        <is>
          <r>
            <t xml:space="preserve">B.02.000.020508</t>
          </r>
        </is>
      </c>
      <c r="B7713" s="19" t="inlineStr">
        <is>
          <r>
            <t xml:space="preserve">Cimento CPII-E-32 (sacos de 50 kg)</t>
          </r>
        </is>
      </c>
      <c r="C7713" s="18" t="inlineStr">
        <is>
          <r>
            <t xml:space="preserve">SP Obras</t>
          </r>
        </is>
      </c>
      <c r="D7713" s="18" t="inlineStr">
        <is>
          <r>
            <t xml:space="preserve">KG</t>
          </r>
        </is>
      </c>
      <c r="E7713" s="20" t="n">
        <v>2.265</v>
      </c>
      <c r="F7713" s="21" t="n">
        <v>0.65</v>
      </c>
      <c r="G7713" s="21" t="n">
        <f>ROUND(ROUND(E7713,4)*F7713,2)</f>
        <v>1.47</v>
      </c>
    </row>
    <row r="7714" customHeight="1" ht="15">
      <c r="A7714" s="2" t="inlineStr"/>
      <c r="B7714" s="2" t="inlineStr"/>
      <c r="C7714" s="2" t="inlineStr"/>
      <c r="D7714" s="2" t="inlineStr"/>
      <c r="E7714" s="22" t="inlineStr">
        <is>
          <r>
            <t xml:space="preserve">TOTAL Material:</t>
          </r>
        </is>
      </c>
      <c r="F7714" s="22" t="inlineStr"/>
      <c r="G7714" s="23" t="n">
        <f>SUM(G7712:G7713)</f>
        <v>2.35</v>
      </c>
    </row>
    <row r="7715" customHeight="1" ht="15">
      <c r="A7715" s="16" t="inlineStr">
        <is>
          <r>
            <t xml:space="preserve">Mão de Obra</t>
          </r>
        </is>
      </c>
      <c r="B7715" s="16" t="inlineStr"/>
      <c r="C7715" s="17" t="inlineStr">
        <is>
          <r>
            <t xml:space="preserve">FONTE</t>
          </r>
        </is>
      </c>
      <c r="D7715" s="17" t="inlineStr">
        <is>
          <r>
            <t xml:space="preserve">UNID</t>
          </r>
        </is>
      </c>
      <c r="E7715" s="17" t="inlineStr">
        <is>
          <r>
            <t xml:space="preserve">COEFICIENTE</t>
          </r>
        </is>
      </c>
      <c r="F7715" s="17" t="inlineStr">
        <is>
          <r>
            <t xml:space="preserve">PREÇO UNITÁRIO</t>
          </r>
        </is>
      </c>
      <c r="G7715" s="17" t="inlineStr">
        <is>
          <r>
            <t xml:space="preserve">TOTAL</t>
          </r>
        </is>
      </c>
    </row>
    <row r="7716" customHeight="1" ht="29">
      <c r="A7716" s="18" t="inlineStr">
        <is>
          <r>
            <t xml:space="preserve">B.01.000.010139</t>
          </r>
        </is>
      </c>
      <c r="B7716" s="19" t="inlineStr">
        <is>
          <r>
            <t xml:space="preserve">Pedreiro</t>
          </r>
        </is>
      </c>
      <c r="C7716" s="18" t="inlineStr">
        <is>
          <r>
            <t xml:space="preserve">SP Obras</t>
          </r>
        </is>
      </c>
      <c r="D7716" s="18" t="inlineStr">
        <is>
          <r>
            <t xml:space="preserve">H</t>
          </r>
        </is>
      </c>
      <c r="E7716" s="20" t="n">
        <v>0.1</v>
      </c>
      <c r="F7716" s="21" t="n">
        <v>24.8727</v>
      </c>
      <c r="G7716" s="21" t="n">
        <f>ROUND(ROUND(E7716,4)*F7716,2)</f>
        <v>2.49</v>
      </c>
    </row>
    <row r="7717" customHeight="1" ht="29">
      <c r="A7717" s="18" t="inlineStr">
        <is>
          <r>
            <t xml:space="preserve">B.01.000.010146</t>
          </r>
        </is>
      </c>
      <c r="B7717" s="19" t="inlineStr">
        <is>
          <r>
            <t xml:space="preserve">Servente</t>
          </r>
        </is>
      </c>
      <c r="C7717" s="18" t="inlineStr">
        <is>
          <r>
            <t xml:space="preserve">SP Obras</t>
          </r>
        </is>
      </c>
      <c r="D7717" s="18" t="inlineStr">
        <is>
          <r>
            <t xml:space="preserve">H</t>
          </r>
        </is>
      </c>
      <c r="E7717" s="20" t="n">
        <v>0.1125</v>
      </c>
      <c r="F7717" s="21" t="n">
        <v>20.4363</v>
      </c>
      <c r="G7717" s="21" t="n">
        <f>ROUND(ROUND(E7717,4)*F7717,2)</f>
        <v>2.3</v>
      </c>
    </row>
    <row r="7718" customHeight="1" ht="15">
      <c r="A7718" s="2" t="inlineStr"/>
      <c r="B7718" s="2" t="inlineStr"/>
      <c r="C7718" s="2" t="inlineStr"/>
      <c r="D7718" s="2" t="inlineStr"/>
      <c r="E7718" s="22" t="inlineStr">
        <is>
          <r>
            <t xml:space="preserve">TOTAL Mão de Obra:</t>
          </r>
        </is>
      </c>
      <c r="F7718" s="22" t="inlineStr"/>
      <c r="G7718" s="23" t="n">
        <f>SUM(G7716:G7717)</f>
        <v>4.79</v>
      </c>
    </row>
    <row r="7719" customHeight="1" ht="15">
      <c r="A7719" s="2" t="inlineStr"/>
      <c r="B7719" s="2" t="inlineStr"/>
      <c r="C7719" s="2" t="inlineStr"/>
      <c r="D7719" s="2" t="inlineStr"/>
      <c r="E7719" s="24" t="inlineStr">
        <is>
          <r>
            <t xml:space="preserve">VALOR:</t>
          </r>
        </is>
      </c>
      <c r="F7719" s="24" t="inlineStr"/>
      <c r="G7719" s="25" t="n">
        <f>ROUND(SUM(G7710,G7714,G7718),2)</f>
        <v>7.21</v>
      </c>
    </row>
    <row r="7720" customHeight="1" ht="10">
      <c r="A7720" s="2" t="inlineStr"/>
      <c r="B7720" s="2" t="inlineStr"/>
      <c r="C7720" s="2" t="inlineStr"/>
      <c r="D7720" s="2" t="inlineStr"/>
      <c r="E7720" s="14" t="inlineStr"/>
      <c r="F7720" s="14" t="inlineStr"/>
      <c r="G7720" s="14" t="inlineStr"/>
    </row>
    <row r="7721" customHeight="1" ht="20">
      <c r="A7721" s="15" t="inlineStr">
        <is>
          <r>
            <t xml:space="preserve">7.7.13. ​17.02.140​ Emboço desempenado com espuma de poliéster​ (M2)</t>
          </r>
        </is>
      </c>
      <c r="B7721" s="15" t="inlineStr"/>
      <c r="C7721" s="15" t="inlineStr"/>
      <c r="D7721" s="15" t="inlineStr"/>
      <c r="E7721" s="15" t="inlineStr"/>
      <c r="F7721" s="15" t="inlineStr"/>
      <c r="G7721" s="15" t="inlineStr"/>
    </row>
    <row r="7722" customHeight="1" ht="15">
      <c r="A7722" s="16" t="inlineStr">
        <is>
          <r>
            <t xml:space="preserve">Equipamento</t>
          </r>
        </is>
      </c>
      <c r="B7722" s="16" t="inlineStr"/>
      <c r="C7722" s="17" t="inlineStr">
        <is>
          <r>
            <t xml:space="preserve">FONTE</t>
          </r>
        </is>
      </c>
      <c r="D7722" s="17" t="inlineStr">
        <is>
          <r>
            <t xml:space="preserve">UNID</t>
          </r>
        </is>
      </c>
      <c r="E7722" s="17" t="inlineStr">
        <is>
          <r>
            <t xml:space="preserve">COEFICIENTE</t>
          </r>
        </is>
      </c>
      <c r="F7722" s="17" t="inlineStr">
        <is>
          <r>
            <t xml:space="preserve">PREÇO UNITÁRIO</t>
          </r>
        </is>
      </c>
      <c r="G7722" s="17" t="inlineStr">
        <is>
          <r>
            <t xml:space="preserve">TOTAL</t>
          </r>
        </is>
      </c>
    </row>
    <row r="7723" customHeight="1" ht="29">
      <c r="A7723" s="18" t="inlineStr">
        <is>
          <r>
            <t xml:space="preserve">S.01.000.080125</t>
          </r>
        </is>
      </c>
      <c r="B7723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723" s="18" t="inlineStr">
        <is>
          <r>
            <t xml:space="preserve">SP Obras</t>
          </r>
        </is>
      </c>
      <c r="D7723" s="18" t="inlineStr">
        <is>
          <r>
            <t xml:space="preserve">H</t>
          </r>
        </is>
      </c>
      <c r="E7723" s="20" t="n">
        <v>0.0086</v>
      </c>
      <c r="F7723" s="21" t="n">
        <v>29.83</v>
      </c>
      <c r="G7723" s="21" t="n">
        <f>ROUND(ROUND(E7723,4)*F7723,2)</f>
        <v>0.26</v>
      </c>
    </row>
    <row r="7724" customHeight="1" ht="15">
      <c r="A7724" s="2" t="inlineStr"/>
      <c r="B7724" s="2" t="inlineStr"/>
      <c r="C7724" s="2" t="inlineStr"/>
      <c r="D7724" s="2" t="inlineStr"/>
      <c r="E7724" s="22" t="inlineStr">
        <is>
          <r>
            <t xml:space="preserve">TOTAL Equipamento:</t>
          </r>
        </is>
      </c>
      <c r="F7724" s="22" t="inlineStr"/>
      <c r="G7724" s="23" t="n">
        <f>SUM(G7723:G7723)</f>
        <v>0.26</v>
      </c>
    </row>
    <row r="7725" customHeight="1" ht="15">
      <c r="A7725" s="16" t="inlineStr">
        <is>
          <r>
            <t xml:space="preserve">Material</t>
          </r>
        </is>
      </c>
      <c r="B7725" s="16" t="inlineStr"/>
      <c r="C7725" s="17" t="inlineStr">
        <is>
          <r>
            <t xml:space="preserve">FONTE</t>
          </r>
        </is>
      </c>
      <c r="D7725" s="17" t="inlineStr">
        <is>
          <r>
            <t xml:space="preserve">UNID</t>
          </r>
        </is>
      </c>
      <c r="E7725" s="17" t="inlineStr">
        <is>
          <r>
            <t xml:space="preserve">COEFICIENTE</t>
          </r>
        </is>
      </c>
      <c r="F7725" s="17" t="inlineStr">
        <is>
          <r>
            <t xml:space="preserve">PREÇO UNITÁRIO</t>
          </r>
        </is>
      </c>
      <c r="G7725" s="17" t="inlineStr">
        <is>
          <r>
            <t xml:space="preserve">TOTAL</t>
          </r>
        </is>
      </c>
    </row>
    <row r="7726" customHeight="1" ht="29">
      <c r="A7726" s="18" t="inlineStr">
        <is>
          <r>
            <t xml:space="preserve">B.04.000.020503</t>
          </r>
        </is>
      </c>
      <c r="B7726" s="19" t="inlineStr">
        <is>
          <r>
            <t xml:space="preserve">Areia média lavada (a granel caçamba fechada)</t>
          </r>
        </is>
      </c>
      <c r="C7726" s="18" t="inlineStr">
        <is>
          <r>
            <t xml:space="preserve">SP Obras</t>
          </r>
        </is>
      </c>
      <c r="D7726" s="18" t="inlineStr">
        <is>
          <r>
            <t xml:space="preserve">M3</t>
          </r>
        </is>
      </c>
      <c r="E7726" s="20" t="n">
        <v>0.0255</v>
      </c>
      <c r="F7726" s="21" t="n">
        <v>170.0</v>
      </c>
      <c r="G7726" s="21" t="n">
        <f>ROUND(ROUND(E7726,4)*F7726,2)</f>
        <v>4.34</v>
      </c>
    </row>
    <row r="7727" customHeight="1" ht="29">
      <c r="A7727" s="18" t="inlineStr">
        <is>
          <r>
            <t xml:space="preserve">B.03.000.020505</t>
          </r>
        </is>
      </c>
      <c r="B7727" s="19" t="inlineStr">
        <is>
          <r>
            <t xml:space="preserve">Cal hidratada (saco de 20 kg)</t>
          </r>
        </is>
      </c>
      <c r="C7727" s="18" t="inlineStr">
        <is>
          <r>
            <t xml:space="preserve">SP Obras</t>
          </r>
        </is>
      </c>
      <c r="D7727" s="18" t="inlineStr">
        <is>
          <r>
            <t xml:space="preserve">KG</t>
          </r>
        </is>
      </c>
      <c r="E7727" s="20" t="n">
        <v>4.54</v>
      </c>
      <c r="F7727" s="21" t="n">
        <v>0.88</v>
      </c>
      <c r="G7727" s="21" t="n">
        <f>ROUND(ROUND(E7727,4)*F7727,2)</f>
        <v>4.0</v>
      </c>
    </row>
    <row r="7728" customHeight="1" ht="29">
      <c r="A7728" s="18" t="inlineStr">
        <is>
          <r>
            <t xml:space="preserve">B.02.000.020508</t>
          </r>
        </is>
      </c>
      <c r="B7728" s="19" t="inlineStr">
        <is>
          <r>
            <t xml:space="preserve">Cimento CPII-E-32 (sacos de 50 kg)</t>
          </r>
        </is>
      </c>
      <c r="C7728" s="18" t="inlineStr">
        <is>
          <r>
            <t xml:space="preserve">SP Obras</t>
          </r>
        </is>
      </c>
      <c r="D7728" s="18" t="inlineStr">
        <is>
          <r>
            <t xml:space="preserve">KG</t>
          </r>
        </is>
      </c>
      <c r="E7728" s="20" t="n">
        <v>2.28</v>
      </c>
      <c r="F7728" s="21" t="n">
        <v>0.65</v>
      </c>
      <c r="G7728" s="21" t="n">
        <f>ROUND(ROUND(E7728,4)*F7728,2)</f>
        <v>1.48</v>
      </c>
    </row>
    <row r="7729" customHeight="1" ht="15">
      <c r="A7729" s="2" t="inlineStr"/>
      <c r="B7729" s="2" t="inlineStr"/>
      <c r="C7729" s="2" t="inlineStr"/>
      <c r="D7729" s="2" t="inlineStr"/>
      <c r="E7729" s="22" t="inlineStr">
        <is>
          <r>
            <t xml:space="preserve">TOTAL Material:</t>
          </r>
        </is>
      </c>
      <c r="F7729" s="22" t="inlineStr"/>
      <c r="G7729" s="23" t="n">
        <f>SUM(G7726:G7728)</f>
        <v>9.82</v>
      </c>
    </row>
    <row r="7730" customHeight="1" ht="15">
      <c r="A7730" s="16" t="inlineStr">
        <is>
          <r>
            <t xml:space="preserve">Mão de Obra</t>
          </r>
        </is>
      </c>
      <c r="B7730" s="16" t="inlineStr"/>
      <c r="C7730" s="17" t="inlineStr">
        <is>
          <r>
            <t xml:space="preserve">FONTE</t>
          </r>
        </is>
      </c>
      <c r="D7730" s="17" t="inlineStr">
        <is>
          <r>
            <t xml:space="preserve">UNID</t>
          </r>
        </is>
      </c>
      <c r="E7730" s="17" t="inlineStr">
        <is>
          <r>
            <t xml:space="preserve">COEFICIENTE</t>
          </r>
        </is>
      </c>
      <c r="F7730" s="17" t="inlineStr">
        <is>
          <r>
            <t xml:space="preserve">PREÇO UNITÁRIO</t>
          </r>
        </is>
      </c>
      <c r="G7730" s="17" t="inlineStr">
        <is>
          <r>
            <t xml:space="preserve">TOTAL</t>
          </r>
        </is>
      </c>
    </row>
    <row r="7731" customHeight="1" ht="29">
      <c r="A7731" s="18" t="inlineStr">
        <is>
          <r>
            <t xml:space="preserve">B.01.000.010139</t>
          </r>
        </is>
      </c>
      <c r="B7731" s="19" t="inlineStr">
        <is>
          <r>
            <t xml:space="preserve">Pedreiro</t>
          </r>
        </is>
      </c>
      <c r="C7731" s="18" t="inlineStr">
        <is>
          <r>
            <t xml:space="preserve">SP Obras</t>
          </r>
        </is>
      </c>
      <c r="D7731" s="18" t="inlineStr">
        <is>
          <r>
            <t xml:space="preserve">H</t>
          </r>
        </is>
      </c>
      <c r="E7731" s="20" t="n">
        <v>0.4</v>
      </c>
      <c r="F7731" s="21" t="n">
        <v>24.8727</v>
      </c>
      <c r="G7731" s="21" t="n">
        <f>ROUND(ROUND(E7731,4)*F7731,2)</f>
        <v>9.95</v>
      </c>
    </row>
    <row r="7732" customHeight="1" ht="29">
      <c r="A7732" s="18" t="inlineStr">
        <is>
          <r>
            <t xml:space="preserve">B.01.000.010146</t>
          </r>
        </is>
      </c>
      <c r="B7732" s="19" t="inlineStr">
        <is>
          <r>
            <t xml:space="preserve">Servente</t>
          </r>
        </is>
      </c>
      <c r="C7732" s="18" t="inlineStr">
        <is>
          <r>
            <t xml:space="preserve">SP Obras</t>
          </r>
        </is>
      </c>
      <c r="D7732" s="18" t="inlineStr">
        <is>
          <r>
            <t xml:space="preserve">H</t>
          </r>
        </is>
      </c>
      <c r="E7732" s="20" t="n">
        <v>0.4</v>
      </c>
      <c r="F7732" s="21" t="n">
        <v>20.4363</v>
      </c>
      <c r="G7732" s="21" t="n">
        <f>ROUND(ROUND(E7732,4)*F7732,2)</f>
        <v>8.17</v>
      </c>
    </row>
    <row r="7733" customHeight="1" ht="15">
      <c r="A7733" s="2" t="inlineStr"/>
      <c r="B7733" s="2" t="inlineStr"/>
      <c r="C7733" s="2" t="inlineStr"/>
      <c r="D7733" s="2" t="inlineStr"/>
      <c r="E7733" s="22" t="inlineStr">
        <is>
          <r>
            <t xml:space="preserve">TOTAL Mão de Obra:</t>
          </r>
        </is>
      </c>
      <c r="F7733" s="22" t="inlineStr"/>
      <c r="G7733" s="23" t="n">
        <f>SUM(G7731:G7732)</f>
        <v>18.12</v>
      </c>
    </row>
    <row r="7734" customHeight="1" ht="15">
      <c r="A7734" s="2" t="inlineStr"/>
      <c r="B7734" s="2" t="inlineStr"/>
      <c r="C7734" s="2" t="inlineStr"/>
      <c r="D7734" s="2" t="inlineStr"/>
      <c r="E7734" s="24" t="inlineStr">
        <is>
          <r>
            <t xml:space="preserve">VALOR:</t>
          </r>
        </is>
      </c>
      <c r="F7734" s="24" t="inlineStr"/>
      <c r="G7734" s="25" t="n">
        <f>ROUND(SUM(G7724,G7729,G7733),2)</f>
        <v>28.21</v>
      </c>
    </row>
    <row r="7735" customHeight="1" ht="10">
      <c r="A7735" s="2" t="inlineStr"/>
      <c r="B7735" s="2" t="inlineStr"/>
      <c r="C7735" s="2" t="inlineStr"/>
      <c r="D7735" s="2" t="inlineStr"/>
      <c r="E7735" s="14" t="inlineStr"/>
      <c r="F7735" s="14" t="inlineStr"/>
      <c r="G7735" s="14" t="inlineStr"/>
    </row>
    <row r="7736" customHeight="1" ht="20">
      <c r="A7736" s="15" t="inlineStr">
        <is>
          <r>
            <t xml:space="preserve">7.7.14. ​17.05.070​ Piso com requadro em concreto simples com controle de fck= 20 MPa​ (M3)</t>
          </r>
        </is>
      </c>
      <c r="B7736" s="15" t="inlineStr"/>
      <c r="C7736" s="15" t="inlineStr"/>
      <c r="D7736" s="15" t="inlineStr"/>
      <c r="E7736" s="15" t="inlineStr"/>
      <c r="F7736" s="15" t="inlineStr"/>
      <c r="G7736" s="15" t="inlineStr"/>
    </row>
    <row r="7737" customHeight="1" ht="15">
      <c r="A7737" s="16" t="inlineStr">
        <is>
          <r>
            <t xml:space="preserve">Material</t>
          </r>
        </is>
      </c>
      <c r="B7737" s="16" t="inlineStr"/>
      <c r="C7737" s="17" t="inlineStr">
        <is>
          <r>
            <t xml:space="preserve">FONTE</t>
          </r>
        </is>
      </c>
      <c r="D7737" s="17" t="inlineStr">
        <is>
          <r>
            <t xml:space="preserve">UNID</t>
          </r>
        </is>
      </c>
      <c r="E7737" s="17" t="inlineStr">
        <is>
          <r>
            <t xml:space="preserve">COEFICIENTE</t>
          </r>
        </is>
      </c>
      <c r="F7737" s="17" t="inlineStr">
        <is>
          <r>
            <t xml:space="preserve">PREÇO UNITÁRIO</t>
          </r>
        </is>
      </c>
      <c r="G7737" s="17" t="inlineStr">
        <is>
          <r>
            <t xml:space="preserve">TOTAL</t>
          </r>
        </is>
      </c>
    </row>
    <row r="7738" customHeight="1" ht="29">
      <c r="A7738" s="18" t="inlineStr">
        <is>
          <r>
            <t xml:space="preserve">C.04.000.020535</t>
          </r>
        </is>
      </c>
      <c r="B7738" s="19" t="inlineStr">
        <is>
          <r>
            <t xml:space="preserve">Concreto usinado fck= 20 MPa, slump 5 ± 1cm</t>
          </r>
        </is>
      </c>
      <c r="C7738" s="18" t="inlineStr">
        <is>
          <r>
            <t xml:space="preserve">SP Obras</t>
          </r>
        </is>
      </c>
      <c r="D7738" s="18" t="inlineStr">
        <is>
          <r>
            <t xml:space="preserve">M3</t>
          </r>
        </is>
      </c>
      <c r="E7738" s="20" t="n">
        <v>1.03</v>
      </c>
      <c r="F7738" s="21" t="n">
        <v>472.15</v>
      </c>
      <c r="G7738" s="21" t="n">
        <f>ROUND(ROUND(E7738,4)*F7738,2)</f>
        <v>486.31</v>
      </c>
    </row>
    <row r="7739" customHeight="1" ht="29">
      <c r="A7739" s="18" t="inlineStr">
        <is>
          <r>
            <t xml:space="preserve">D.02.000.021060</t>
          </r>
        </is>
      </c>
      <c r="B7739" s="19" t="inlineStr">
        <is>
          <r>
            <t xml:space="preserve">Ripa em cambará, cedrinho, cupuíba, eucalipto-citriodora, eucalipto-saligna, garapa, itaúba, pinus-elioti, 12 mm x 50 mm</t>
          </r>
        </is>
      </c>
      <c r="C7739" s="18" t="inlineStr">
        <is>
          <r>
            <t xml:space="preserve">SP Obras</t>
          </r>
        </is>
      </c>
      <c r="D7739" s="18" t="inlineStr">
        <is>
          <r>
            <t xml:space="preserve">M</t>
          </r>
        </is>
      </c>
      <c r="E7739" s="20" t="n">
        <v>24.0</v>
      </c>
      <c r="F7739" s="21" t="n">
        <v>3.33</v>
      </c>
      <c r="G7739" s="21" t="n">
        <f>ROUND(ROUND(E7739,4)*F7739,2)</f>
        <v>79.92</v>
      </c>
    </row>
    <row r="7740" customHeight="1" ht="15">
      <c r="A7740" s="2" t="inlineStr"/>
      <c r="B7740" s="2" t="inlineStr"/>
      <c r="C7740" s="2" t="inlineStr"/>
      <c r="D7740" s="2" t="inlineStr"/>
      <c r="E7740" s="22" t="inlineStr">
        <is>
          <r>
            <t xml:space="preserve">TOTAL Material:</t>
          </r>
        </is>
      </c>
      <c r="F7740" s="22" t="inlineStr"/>
      <c r="G7740" s="23" t="n">
        <f>SUM(G7738:G7739)</f>
        <v>566.23</v>
      </c>
    </row>
    <row r="7741" customHeight="1" ht="15">
      <c r="A7741" s="16" t="inlineStr">
        <is>
          <r>
            <t xml:space="preserve">Mão de Obra</t>
          </r>
        </is>
      </c>
      <c r="B7741" s="16" t="inlineStr"/>
      <c r="C7741" s="17" t="inlineStr">
        <is>
          <r>
            <t xml:space="preserve">FONTE</t>
          </r>
        </is>
      </c>
      <c r="D7741" s="17" t="inlineStr">
        <is>
          <r>
            <t xml:space="preserve">UNID</t>
          </r>
        </is>
      </c>
      <c r="E7741" s="17" t="inlineStr">
        <is>
          <r>
            <t xml:space="preserve">COEFICIENTE</t>
          </r>
        </is>
      </c>
      <c r="F7741" s="17" t="inlineStr">
        <is>
          <r>
            <t xml:space="preserve">PREÇO UNITÁRIO</t>
          </r>
        </is>
      </c>
      <c r="G7741" s="17" t="inlineStr">
        <is>
          <r>
            <t xml:space="preserve">TOTAL</t>
          </r>
        </is>
      </c>
    </row>
    <row r="7742" customHeight="1" ht="29">
      <c r="A7742" s="18" t="inlineStr">
        <is>
          <r>
            <t xml:space="preserve">B.01.000.010139</t>
          </r>
        </is>
      </c>
      <c r="B7742" s="19" t="inlineStr">
        <is>
          <r>
            <t xml:space="preserve">Pedreiro</t>
          </r>
        </is>
      </c>
      <c r="C7742" s="18" t="inlineStr">
        <is>
          <r>
            <t xml:space="preserve">SP Obras</t>
          </r>
        </is>
      </c>
      <c r="D7742" s="18" t="inlineStr">
        <is>
          <r>
            <t xml:space="preserve">H</t>
          </r>
        </is>
      </c>
      <c r="E7742" s="20" t="n">
        <v>10.5</v>
      </c>
      <c r="F7742" s="21" t="n">
        <v>24.8727</v>
      </c>
      <c r="G7742" s="21" t="n">
        <f>ROUND(ROUND(E7742,4)*F7742,2)</f>
        <v>261.16</v>
      </c>
    </row>
    <row r="7743" customHeight="1" ht="29">
      <c r="A7743" s="18" t="inlineStr">
        <is>
          <r>
            <t xml:space="preserve">B.01.000.010146</t>
          </r>
        </is>
      </c>
      <c r="B7743" s="19" t="inlineStr">
        <is>
          <r>
            <t xml:space="preserve">Servente</t>
          </r>
        </is>
      </c>
      <c r="C7743" s="18" t="inlineStr">
        <is>
          <r>
            <t xml:space="preserve">SP Obras</t>
          </r>
        </is>
      </c>
      <c r="D7743" s="18" t="inlineStr">
        <is>
          <r>
            <t xml:space="preserve">H</t>
          </r>
        </is>
      </c>
      <c r="E7743" s="20" t="n">
        <v>8.5</v>
      </c>
      <c r="F7743" s="21" t="n">
        <v>20.4363</v>
      </c>
      <c r="G7743" s="21" t="n">
        <f>ROUND(ROUND(E7743,4)*F7743,2)</f>
        <v>173.71</v>
      </c>
    </row>
    <row r="7744" customHeight="1" ht="15">
      <c r="A7744" s="2" t="inlineStr"/>
      <c r="B7744" s="2" t="inlineStr"/>
      <c r="C7744" s="2" t="inlineStr"/>
      <c r="D7744" s="2" t="inlineStr"/>
      <c r="E7744" s="22" t="inlineStr">
        <is>
          <r>
            <t xml:space="preserve">TOTAL Mão de Obra:</t>
          </r>
        </is>
      </c>
      <c r="F7744" s="22" t="inlineStr"/>
      <c r="G7744" s="23" t="n">
        <f>SUM(G7742:G7743)</f>
        <v>434.87</v>
      </c>
    </row>
    <row r="7745" customHeight="1" ht="15">
      <c r="A7745" s="2" t="inlineStr"/>
      <c r="B7745" s="2" t="inlineStr"/>
      <c r="C7745" s="2" t="inlineStr"/>
      <c r="D7745" s="2" t="inlineStr"/>
      <c r="E7745" s="24" t="inlineStr">
        <is>
          <r>
            <t xml:space="preserve">VALOR:</t>
          </r>
        </is>
      </c>
      <c r="F7745" s="24" t="inlineStr"/>
      <c r="G7745" s="25" t="n">
        <f>ROUND(SUM(G7740,G7744),2)</f>
        <v>1001.11</v>
      </c>
    </row>
    <row r="7746" customHeight="1" ht="10">
      <c r="A7746" s="2" t="inlineStr"/>
      <c r="B7746" s="2" t="inlineStr"/>
      <c r="C7746" s="2" t="inlineStr"/>
      <c r="D7746" s="2" t="inlineStr"/>
      <c r="E7746" s="14" t="inlineStr"/>
      <c r="F7746" s="14" t="inlineStr"/>
      <c r="G7746" s="14" t="inlineStr"/>
    </row>
    <row r="7747" customHeight="1" ht="20">
      <c r="A7747" s="15" t="inlineStr">
        <is>
          <r>
            <t xml:space="preserve">7.7.15. ​46.02.060​ Tubo de PVC rígido branco PxB com virola e anel de borracha, linha esgoto série normal, DN= 75 mm, inclusive conexões​ (M)</t>
          </r>
        </is>
      </c>
      <c r="B7747" s="15" t="inlineStr"/>
      <c r="C7747" s="15" t="inlineStr"/>
      <c r="D7747" s="15" t="inlineStr"/>
      <c r="E7747" s="15" t="inlineStr"/>
      <c r="F7747" s="15" t="inlineStr"/>
      <c r="G7747" s="15" t="inlineStr"/>
    </row>
    <row r="7748" customHeight="1" ht="15">
      <c r="A7748" s="16" t="inlineStr">
        <is>
          <r>
            <t xml:space="preserve">Material</t>
          </r>
        </is>
      </c>
      <c r="B7748" s="16" t="inlineStr"/>
      <c r="C7748" s="17" t="inlineStr">
        <is>
          <r>
            <t xml:space="preserve">FONTE</t>
          </r>
        </is>
      </c>
      <c r="D7748" s="17" t="inlineStr">
        <is>
          <r>
            <t xml:space="preserve">UNID</t>
          </r>
        </is>
      </c>
      <c r="E7748" s="17" t="inlineStr">
        <is>
          <r>
            <t xml:space="preserve">COEFICIENTE</t>
          </r>
        </is>
      </c>
      <c r="F7748" s="17" t="inlineStr">
        <is>
          <r>
            <t xml:space="preserve">PREÇO UNITÁRIO</t>
          </r>
        </is>
      </c>
      <c r="G7748" s="17" t="inlineStr">
        <is>
          <r>
            <t xml:space="preserve">TOTAL</t>
          </r>
        </is>
      </c>
    </row>
    <row r="7749" customHeight="1" ht="29">
      <c r="A7749" s="18" t="inlineStr">
        <is>
          <r>
            <t xml:space="preserve">O.12.000.062672</t>
          </r>
        </is>
      </c>
      <c r="B7749" s="19" t="inlineStr">
        <is>
          <r>
            <t xml:space="preserve">Anel de borracha para tubo PVC 75mm (3´)</t>
          </r>
        </is>
      </c>
      <c r="C7749" s="18" t="inlineStr">
        <is>
          <r>
            <t xml:space="preserve">SP Obras</t>
          </r>
        </is>
      </c>
      <c r="D7749" s="18" t="inlineStr">
        <is>
          <r>
            <t xml:space="preserve">UN</t>
          </r>
        </is>
      </c>
      <c r="E7749" s="20" t="n">
        <v>1.0</v>
      </c>
      <c r="F7749" s="21" t="n">
        <v>2.57</v>
      </c>
      <c r="G7749" s="21" t="n">
        <f>ROUND(ROUND(E7749,4)*F7749,2)</f>
        <v>2.57</v>
      </c>
    </row>
    <row r="7750" customHeight="1" ht="29">
      <c r="A7750" s="18" t="inlineStr">
        <is>
          <r>
            <t xml:space="preserve">O.12.000.069527</t>
          </r>
        </is>
      </c>
      <c r="B7750" s="19" t="inlineStr">
        <is>
          <r>
            <t xml:space="preserve">Lubrificante para anel de neoprene</t>
          </r>
        </is>
      </c>
      <c r="C7750" s="18" t="inlineStr">
        <is>
          <r>
            <t xml:space="preserve">SP Obras</t>
          </r>
        </is>
      </c>
      <c r="D7750" s="18" t="inlineStr">
        <is>
          <r>
            <t xml:space="preserve">KG</t>
          </r>
        </is>
      </c>
      <c r="E7750" s="20" t="n">
        <v>0.15</v>
      </c>
      <c r="F7750" s="21" t="n">
        <v>18.35</v>
      </c>
      <c r="G7750" s="21" t="n">
        <f>ROUND(ROUND(E7750,4)*F7750,2)</f>
        <v>2.75</v>
      </c>
    </row>
    <row r="7751" customHeight="1" ht="29">
      <c r="A7751" s="18" t="inlineStr">
        <is>
          <r>
            <t xml:space="preserve">O.02.000.069514</t>
          </r>
        </is>
      </c>
      <c r="B7751" s="19" t="inlineStr">
        <is>
          <r>
            <t xml:space="preserve">Solução limpadora para PVC</t>
          </r>
        </is>
      </c>
      <c r="C7751" s="18" t="inlineStr">
        <is>
          <r>
            <t xml:space="preserve">SP Obras</t>
          </r>
        </is>
      </c>
      <c r="D7751" s="18" t="inlineStr">
        <is>
          <r>
            <t xml:space="preserve">L</t>
          </r>
        </is>
      </c>
      <c r="E7751" s="20" t="n">
        <v>0.026</v>
      </c>
      <c r="F7751" s="21" t="n">
        <v>50.22</v>
      </c>
      <c r="G7751" s="21" t="n">
        <f>ROUND(ROUND(E7751,4)*F7751,2)</f>
        <v>1.31</v>
      </c>
    </row>
    <row r="7752" customHeight="1" ht="29">
      <c r="A7752" s="18" t="inlineStr">
        <is>
          <r>
            <t xml:space="preserve">O.02.000.062532</t>
          </r>
        </is>
      </c>
      <c r="B7752" s="19" t="inlineStr">
        <is>
          <r>
            <t xml:space="preserve">Tubo de PVC rígido branco PxB com virola, linha esgoto série normal, DN= 75mm</t>
          </r>
        </is>
      </c>
      <c r="C7752" s="18" t="inlineStr">
        <is>
          <r>
            <t xml:space="preserve">SP Obras</t>
          </r>
        </is>
      </c>
      <c r="D7752" s="18" t="inlineStr">
        <is>
          <r>
            <t xml:space="preserve">M</t>
          </r>
        </is>
      </c>
      <c r="E7752" s="20" t="n">
        <v>1.4</v>
      </c>
      <c r="F7752" s="21" t="n">
        <v>15.46</v>
      </c>
      <c r="G7752" s="21" t="n">
        <f>ROUND(ROUND(E7752,4)*F7752,2)</f>
        <v>21.64</v>
      </c>
    </row>
    <row r="7753" customHeight="1" ht="15">
      <c r="A7753" s="2" t="inlineStr"/>
      <c r="B7753" s="2" t="inlineStr"/>
      <c r="C7753" s="2" t="inlineStr"/>
      <c r="D7753" s="2" t="inlineStr"/>
      <c r="E7753" s="22" t="inlineStr">
        <is>
          <r>
            <t xml:space="preserve">TOTAL Material:</t>
          </r>
        </is>
      </c>
      <c r="F7753" s="22" t="inlineStr"/>
      <c r="G7753" s="23" t="n">
        <f>SUM(G7749:G7752)</f>
        <v>28.27</v>
      </c>
    </row>
    <row r="7754" customHeight="1" ht="15">
      <c r="A7754" s="16" t="inlineStr">
        <is>
          <r>
            <t xml:space="preserve">Mão de Obra</t>
          </r>
        </is>
      </c>
      <c r="B7754" s="16" t="inlineStr"/>
      <c r="C7754" s="17" t="inlineStr">
        <is>
          <r>
            <t xml:space="preserve">FONTE</t>
          </r>
        </is>
      </c>
      <c r="D7754" s="17" t="inlineStr">
        <is>
          <r>
            <t xml:space="preserve">UNID</t>
          </r>
        </is>
      </c>
      <c r="E7754" s="17" t="inlineStr">
        <is>
          <r>
            <t xml:space="preserve">COEFICIENTE</t>
          </r>
        </is>
      </c>
      <c r="F7754" s="17" t="inlineStr">
        <is>
          <r>
            <t xml:space="preserve">PREÇO UNITÁRIO</t>
          </r>
        </is>
      </c>
      <c r="G7754" s="17" t="inlineStr">
        <is>
          <r>
            <t xml:space="preserve">TOTAL</t>
          </r>
        </is>
      </c>
    </row>
    <row r="7755" customHeight="1" ht="29">
      <c r="A7755" s="18" t="inlineStr">
        <is>
          <r>
            <t xml:space="preserve">B.01.000.010119</t>
          </r>
        </is>
      </c>
      <c r="B7755" s="19" t="inlineStr">
        <is>
          <r>
            <t xml:space="preserve">Ajudante de encanador</t>
          </r>
        </is>
      </c>
      <c r="C7755" s="18" t="inlineStr">
        <is>
          <r>
            <t xml:space="preserve">SP Obras</t>
          </r>
        </is>
      </c>
      <c r="D7755" s="18" t="inlineStr">
        <is>
          <r>
            <t xml:space="preserve">H</t>
          </r>
        </is>
      </c>
      <c r="E7755" s="20" t="n">
        <v>0.9</v>
      </c>
      <c r="F7755" s="21" t="n">
        <v>20.4363</v>
      </c>
      <c r="G7755" s="21" t="n">
        <f>ROUND(ROUND(E7755,4)*F7755,2)</f>
        <v>18.39</v>
      </c>
    </row>
    <row r="7756" customHeight="1" ht="29">
      <c r="A7756" s="18" t="inlineStr">
        <is>
          <r>
            <t xml:space="preserve">B.01.000.010118</t>
          </r>
        </is>
      </c>
      <c r="B7756" s="19" t="inlineStr">
        <is>
          <r>
            <t xml:space="preserve">Encanador</t>
          </r>
        </is>
      </c>
      <c r="C7756" s="18" t="inlineStr">
        <is>
          <r>
            <t xml:space="preserve">SP Obras</t>
          </r>
        </is>
      </c>
      <c r="D7756" s="18" t="inlineStr">
        <is>
          <r>
            <t xml:space="preserve">H</t>
          </r>
        </is>
      </c>
      <c r="E7756" s="20" t="n">
        <v>0.9</v>
      </c>
      <c r="F7756" s="21" t="n">
        <v>29.8021</v>
      </c>
      <c r="G7756" s="21" t="n">
        <f>ROUND(ROUND(E7756,4)*F7756,2)</f>
        <v>26.82</v>
      </c>
    </row>
    <row r="7757" customHeight="1" ht="15">
      <c r="A7757" s="2" t="inlineStr"/>
      <c r="B7757" s="2" t="inlineStr"/>
      <c r="C7757" s="2" t="inlineStr"/>
      <c r="D7757" s="2" t="inlineStr"/>
      <c r="E7757" s="22" t="inlineStr">
        <is>
          <r>
            <t xml:space="preserve">TOTAL Mão de Obra:</t>
          </r>
        </is>
      </c>
      <c r="F7757" s="22" t="inlineStr"/>
      <c r="G7757" s="23" t="n">
        <f>SUM(G7755:G7756)</f>
        <v>45.21</v>
      </c>
    </row>
    <row r="7758" customHeight="1" ht="15">
      <c r="A7758" s="2" t="inlineStr"/>
      <c r="B7758" s="2" t="inlineStr"/>
      <c r="C7758" s="2" t="inlineStr"/>
      <c r="D7758" s="2" t="inlineStr"/>
      <c r="E7758" s="24" t="inlineStr">
        <is>
          <r>
            <t xml:space="preserve">VALOR:</t>
          </r>
        </is>
      </c>
      <c r="F7758" s="24" t="inlineStr"/>
      <c r="G7758" s="25" t="n">
        <f>ROUND(SUM(G7753,G7757),2)</f>
        <v>73.49</v>
      </c>
    </row>
    <row r="7759" customHeight="1" ht="10">
      <c r="A7759" s="2" t="inlineStr"/>
      <c r="B7759" s="2" t="inlineStr"/>
      <c r="C7759" s="2" t="inlineStr"/>
      <c r="D7759" s="2" t="inlineStr"/>
      <c r="E7759" s="14" t="inlineStr"/>
      <c r="F7759" s="14" t="inlineStr"/>
      <c r="G7759" s="14" t="inlineStr"/>
    </row>
    <row r="7760" customHeight="1" ht="20">
      <c r="A7760" s="15" t="inlineStr">
        <is>
          <r>
            <t xml:space="preserve">7.7.16. ​46.02.070​ Tubo de PVC rígido branco PxB com virola e anel de borracha, linha esgoto série normal, DN= 100 mm, inclusive conexões​ (M)</t>
          </r>
        </is>
      </c>
      <c r="B7760" s="15" t="inlineStr"/>
      <c r="C7760" s="15" t="inlineStr"/>
      <c r="D7760" s="15" t="inlineStr"/>
      <c r="E7760" s="15" t="inlineStr"/>
      <c r="F7760" s="15" t="inlineStr"/>
      <c r="G7760" s="15" t="inlineStr"/>
    </row>
    <row r="7761" customHeight="1" ht="15">
      <c r="A7761" s="16" t="inlineStr">
        <is>
          <r>
            <t xml:space="preserve">Material</t>
          </r>
        </is>
      </c>
      <c r="B7761" s="16" t="inlineStr"/>
      <c r="C7761" s="17" t="inlineStr">
        <is>
          <r>
            <t xml:space="preserve">FONTE</t>
          </r>
        </is>
      </c>
      <c r="D7761" s="17" t="inlineStr">
        <is>
          <r>
            <t xml:space="preserve">UNID</t>
          </r>
        </is>
      </c>
      <c r="E7761" s="17" t="inlineStr">
        <is>
          <r>
            <t xml:space="preserve">COEFICIENTE</t>
          </r>
        </is>
      </c>
      <c r="F7761" s="17" t="inlineStr">
        <is>
          <r>
            <t xml:space="preserve">PREÇO UNITÁRIO</t>
          </r>
        </is>
      </c>
      <c r="G7761" s="17" t="inlineStr">
        <is>
          <r>
            <t xml:space="preserve">TOTAL</t>
          </r>
        </is>
      </c>
    </row>
    <row r="7762" customHeight="1" ht="29">
      <c r="A7762" s="18" t="inlineStr">
        <is>
          <r>
            <t xml:space="preserve">O.12.000.062673</t>
          </r>
        </is>
      </c>
      <c r="B7762" s="19" t="inlineStr">
        <is>
          <r>
            <t xml:space="preserve">Anel de borracha para tubo PVC 100mm (4´)</t>
          </r>
        </is>
      </c>
      <c r="C7762" s="18" t="inlineStr">
        <is>
          <r>
            <t xml:space="preserve">SP Obras</t>
          </r>
        </is>
      </c>
      <c r="D7762" s="18" t="inlineStr">
        <is>
          <r>
            <t xml:space="preserve">UN</t>
          </r>
        </is>
      </c>
      <c r="E7762" s="20" t="n">
        <v>1.0</v>
      </c>
      <c r="F7762" s="21" t="n">
        <v>2.92</v>
      </c>
      <c r="G7762" s="21" t="n">
        <f>ROUND(ROUND(E7762,4)*F7762,2)</f>
        <v>2.92</v>
      </c>
    </row>
    <row r="7763" customHeight="1" ht="29">
      <c r="A7763" s="18" t="inlineStr">
        <is>
          <r>
            <t xml:space="preserve">O.12.000.069527</t>
          </r>
        </is>
      </c>
      <c r="B7763" s="19" t="inlineStr">
        <is>
          <r>
            <t xml:space="preserve">Lubrificante para anel de neoprene</t>
          </r>
        </is>
      </c>
      <c r="C7763" s="18" t="inlineStr">
        <is>
          <r>
            <t xml:space="preserve">SP Obras</t>
          </r>
        </is>
      </c>
      <c r="D7763" s="18" t="inlineStr">
        <is>
          <r>
            <t xml:space="preserve">KG</t>
          </r>
        </is>
      </c>
      <c r="E7763" s="20" t="n">
        <v>0.023</v>
      </c>
      <c r="F7763" s="21" t="n">
        <v>18.35</v>
      </c>
      <c r="G7763" s="21" t="n">
        <f>ROUND(ROUND(E7763,4)*F7763,2)</f>
        <v>0.42</v>
      </c>
    </row>
    <row r="7764" customHeight="1" ht="29">
      <c r="A7764" s="18" t="inlineStr">
        <is>
          <r>
            <t xml:space="preserve">O.02.000.069514</t>
          </r>
        </is>
      </c>
      <c r="B7764" s="19" t="inlineStr">
        <is>
          <r>
            <t xml:space="preserve">Solução limpadora para PVC</t>
          </r>
        </is>
      </c>
      <c r="C7764" s="18" t="inlineStr">
        <is>
          <r>
            <t xml:space="preserve">SP Obras</t>
          </r>
        </is>
      </c>
      <c r="D7764" s="18" t="inlineStr">
        <is>
          <r>
            <t xml:space="preserve">L</t>
          </r>
        </is>
      </c>
      <c r="E7764" s="20" t="n">
        <v>0.046</v>
      </c>
      <c r="F7764" s="21" t="n">
        <v>50.22</v>
      </c>
      <c r="G7764" s="21" t="n">
        <f>ROUND(ROUND(E7764,4)*F7764,2)</f>
        <v>2.31</v>
      </c>
    </row>
    <row r="7765" customHeight="1" ht="29">
      <c r="A7765" s="18" t="inlineStr">
        <is>
          <r>
            <t xml:space="preserve">O.02.000.062533</t>
          </r>
        </is>
      </c>
      <c r="B7765" s="19" t="inlineStr">
        <is>
          <r>
            <t xml:space="preserve">Tubo de PVC rígido branco PxB com virola, linha esgoto série normal, DN= 100mm</t>
          </r>
        </is>
      </c>
      <c r="C7765" s="18" t="inlineStr">
        <is>
          <r>
            <t xml:space="preserve">SP Obras</t>
          </r>
        </is>
      </c>
      <c r="D7765" s="18" t="inlineStr">
        <is>
          <r>
            <t xml:space="preserve">M</t>
          </r>
        </is>
      </c>
      <c r="E7765" s="20" t="n">
        <v>1.3</v>
      </c>
      <c r="F7765" s="21" t="n">
        <v>14.51</v>
      </c>
      <c r="G7765" s="21" t="n">
        <f>ROUND(ROUND(E7765,4)*F7765,2)</f>
        <v>18.86</v>
      </c>
    </row>
    <row r="7766" customHeight="1" ht="15">
      <c r="A7766" s="2" t="inlineStr"/>
      <c r="B7766" s="2" t="inlineStr"/>
      <c r="C7766" s="2" t="inlineStr"/>
      <c r="D7766" s="2" t="inlineStr"/>
      <c r="E7766" s="22" t="inlineStr">
        <is>
          <r>
            <t xml:space="preserve">TOTAL Material:</t>
          </r>
        </is>
      </c>
      <c r="F7766" s="22" t="inlineStr"/>
      <c r="G7766" s="23" t="n">
        <f>SUM(G7762:G7765)</f>
        <v>24.51</v>
      </c>
    </row>
    <row r="7767" customHeight="1" ht="15">
      <c r="A7767" s="16" t="inlineStr">
        <is>
          <r>
            <t xml:space="preserve">Mão de Obra</t>
          </r>
        </is>
      </c>
      <c r="B7767" s="16" t="inlineStr"/>
      <c r="C7767" s="17" t="inlineStr">
        <is>
          <r>
            <t xml:space="preserve">FONTE</t>
          </r>
        </is>
      </c>
      <c r="D7767" s="17" t="inlineStr">
        <is>
          <r>
            <t xml:space="preserve">UNID</t>
          </r>
        </is>
      </c>
      <c r="E7767" s="17" t="inlineStr">
        <is>
          <r>
            <t xml:space="preserve">COEFICIENTE</t>
          </r>
        </is>
      </c>
      <c r="F7767" s="17" t="inlineStr">
        <is>
          <r>
            <t xml:space="preserve">PREÇO UNITÁRIO</t>
          </r>
        </is>
      </c>
      <c r="G7767" s="17" t="inlineStr">
        <is>
          <r>
            <t xml:space="preserve">TOTAL</t>
          </r>
        </is>
      </c>
    </row>
    <row r="7768" customHeight="1" ht="29">
      <c r="A7768" s="18" t="inlineStr">
        <is>
          <r>
            <t xml:space="preserve">B.01.000.010119</t>
          </r>
        </is>
      </c>
      <c r="B7768" s="19" t="inlineStr">
        <is>
          <r>
            <t xml:space="preserve">Ajudante de encanador</t>
          </r>
        </is>
      </c>
      <c r="C7768" s="18" t="inlineStr">
        <is>
          <r>
            <t xml:space="preserve">SP Obras</t>
          </r>
        </is>
      </c>
      <c r="D7768" s="18" t="inlineStr">
        <is>
          <r>
            <t xml:space="preserve">H</t>
          </r>
        </is>
      </c>
      <c r="E7768" s="20" t="n">
        <v>1.1</v>
      </c>
      <c r="F7768" s="21" t="n">
        <v>20.4363</v>
      </c>
      <c r="G7768" s="21" t="n">
        <f>ROUND(ROUND(E7768,4)*F7768,2)</f>
        <v>22.48</v>
      </c>
    </row>
    <row r="7769" customHeight="1" ht="29">
      <c r="A7769" s="18" t="inlineStr">
        <is>
          <r>
            <t xml:space="preserve">B.01.000.010118</t>
          </r>
        </is>
      </c>
      <c r="B7769" s="19" t="inlineStr">
        <is>
          <r>
            <t xml:space="preserve">Encanador</t>
          </r>
        </is>
      </c>
      <c r="C7769" s="18" t="inlineStr">
        <is>
          <r>
            <t xml:space="preserve">SP Obras</t>
          </r>
        </is>
      </c>
      <c r="D7769" s="18" t="inlineStr">
        <is>
          <r>
            <t xml:space="preserve">H</t>
          </r>
        </is>
      </c>
      <c r="E7769" s="20" t="n">
        <v>1.1</v>
      </c>
      <c r="F7769" s="21" t="n">
        <v>29.8021</v>
      </c>
      <c r="G7769" s="21" t="n">
        <f>ROUND(ROUND(E7769,4)*F7769,2)</f>
        <v>32.78</v>
      </c>
    </row>
    <row r="7770" customHeight="1" ht="15">
      <c r="A7770" s="2" t="inlineStr"/>
      <c r="B7770" s="2" t="inlineStr"/>
      <c r="C7770" s="2" t="inlineStr"/>
      <c r="D7770" s="2" t="inlineStr"/>
      <c r="E7770" s="22" t="inlineStr">
        <is>
          <r>
            <t xml:space="preserve">TOTAL Mão de Obra:</t>
          </r>
        </is>
      </c>
      <c r="F7770" s="22" t="inlineStr"/>
      <c r="G7770" s="23" t="n">
        <f>SUM(G7768:G7769)</f>
        <v>55.26</v>
      </c>
    </row>
    <row r="7771" customHeight="1" ht="15">
      <c r="A7771" s="2" t="inlineStr"/>
      <c r="B7771" s="2" t="inlineStr"/>
      <c r="C7771" s="2" t="inlineStr"/>
      <c r="D7771" s="2" t="inlineStr"/>
      <c r="E7771" s="24" t="inlineStr">
        <is>
          <r>
            <t xml:space="preserve">VALOR:</t>
          </r>
        </is>
      </c>
      <c r="F7771" s="24" t="inlineStr"/>
      <c r="G7771" s="25" t="n">
        <f>ROUND(SUM(G7766,G7770),2)</f>
        <v>79.77</v>
      </c>
    </row>
    <row r="7772" customHeight="1" ht="10">
      <c r="A7772" s="2" t="inlineStr"/>
      <c r="B7772" s="2" t="inlineStr"/>
      <c r="C7772" s="2" t="inlineStr"/>
      <c r="D7772" s="2" t="inlineStr"/>
      <c r="E7772" s="14" t="inlineStr"/>
      <c r="F7772" s="14" t="inlineStr"/>
      <c r="G7772" s="14" t="inlineStr"/>
    </row>
    <row r="7773" customHeight="1" ht="20">
      <c r="A7773" s="15" t="inlineStr">
        <is>
          <r>
            <t xml:space="preserve">7.7.17. ​46.03.060​ Tubo de PVC rígido PxB com virola e anel de borracha, linha esgoto série reforçada ´R´. DN= 150 mm, inclusive conexões​ (M)</t>
          </r>
        </is>
      </c>
      <c r="B7773" s="15" t="inlineStr"/>
      <c r="C7773" s="15" t="inlineStr"/>
      <c r="D7773" s="15" t="inlineStr"/>
      <c r="E7773" s="15" t="inlineStr"/>
      <c r="F7773" s="15" t="inlineStr"/>
      <c r="G7773" s="15" t="inlineStr"/>
    </row>
    <row r="7774" customHeight="1" ht="15">
      <c r="A7774" s="16" t="inlineStr">
        <is>
          <r>
            <t xml:space="preserve">Material</t>
          </r>
        </is>
      </c>
      <c r="B7774" s="16" t="inlineStr"/>
      <c r="C7774" s="17" t="inlineStr">
        <is>
          <r>
            <t xml:space="preserve">FONTE</t>
          </r>
        </is>
      </c>
      <c r="D7774" s="17" t="inlineStr">
        <is>
          <r>
            <t xml:space="preserve">UNID</t>
          </r>
        </is>
      </c>
      <c r="E7774" s="17" t="inlineStr">
        <is>
          <r>
            <t xml:space="preserve">COEFICIENTE</t>
          </r>
        </is>
      </c>
      <c r="F7774" s="17" t="inlineStr">
        <is>
          <r>
            <t xml:space="preserve">PREÇO UNITÁRIO</t>
          </r>
        </is>
      </c>
      <c r="G7774" s="17" t="inlineStr">
        <is>
          <r>
            <t xml:space="preserve">TOTAL</t>
          </r>
        </is>
      </c>
    </row>
    <row r="7775" customHeight="1" ht="29">
      <c r="A7775" s="18" t="inlineStr">
        <is>
          <r>
            <t xml:space="preserve">O.12.000.062674</t>
          </r>
        </is>
      </c>
      <c r="B7775" s="19" t="inlineStr">
        <is>
          <r>
            <t xml:space="preserve">Anel de borracha para tubo PVC 150mm (6´)</t>
          </r>
        </is>
      </c>
      <c r="C7775" s="18" t="inlineStr">
        <is>
          <r>
            <t xml:space="preserve">SP Obras</t>
          </r>
        </is>
      </c>
      <c r="D7775" s="18" t="inlineStr">
        <is>
          <r>
            <t xml:space="preserve">UN</t>
          </r>
        </is>
      </c>
      <c r="E7775" s="20" t="n">
        <v>1.0</v>
      </c>
      <c r="F7775" s="21" t="n">
        <v>12.57</v>
      </c>
      <c r="G7775" s="21" t="n">
        <f>ROUND(ROUND(E7775,4)*F7775,2)</f>
        <v>12.57</v>
      </c>
    </row>
    <row r="7776" customHeight="1" ht="29">
      <c r="A7776" s="18" t="inlineStr">
        <is>
          <r>
            <t xml:space="preserve">O.12.000.069527</t>
          </r>
        </is>
      </c>
      <c r="B7776" s="19" t="inlineStr">
        <is>
          <r>
            <t xml:space="preserve">Lubrificante para anel de neoprene</t>
          </r>
        </is>
      </c>
      <c r="C7776" s="18" t="inlineStr">
        <is>
          <r>
            <t xml:space="preserve">SP Obras</t>
          </r>
        </is>
      </c>
      <c r="D7776" s="18" t="inlineStr">
        <is>
          <r>
            <t xml:space="preserve">KG</t>
          </r>
        </is>
      </c>
      <c r="E7776" s="20" t="n">
        <v>0.023</v>
      </c>
      <c r="F7776" s="21" t="n">
        <v>18.35</v>
      </c>
      <c r="G7776" s="21" t="n">
        <f>ROUND(ROUND(E7776,4)*F7776,2)</f>
        <v>0.42</v>
      </c>
    </row>
    <row r="7777" customHeight="1" ht="29">
      <c r="A7777" s="18" t="inlineStr">
        <is>
          <r>
            <t xml:space="preserve">O.02.000.069514</t>
          </r>
        </is>
      </c>
      <c r="B7777" s="19" t="inlineStr">
        <is>
          <r>
            <t xml:space="preserve">Solução limpadora para PVC</t>
          </r>
        </is>
      </c>
      <c r="C7777" s="18" t="inlineStr">
        <is>
          <r>
            <t xml:space="preserve">SP Obras</t>
          </r>
        </is>
      </c>
      <c r="D7777" s="18" t="inlineStr">
        <is>
          <r>
            <t xml:space="preserve">L</t>
          </r>
        </is>
      </c>
      <c r="E7777" s="20" t="n">
        <v>0.046</v>
      </c>
      <c r="F7777" s="21" t="n">
        <v>50.22</v>
      </c>
      <c r="G7777" s="21" t="n">
        <f>ROUND(ROUND(E7777,4)*F7777,2)</f>
        <v>2.31</v>
      </c>
    </row>
    <row r="7778" customHeight="1" ht="29">
      <c r="A7778" s="18" t="inlineStr">
        <is>
          <r>
            <t xml:space="preserve">O.02.000.062562</t>
          </r>
        </is>
      </c>
      <c r="B7778" s="19" t="inlineStr">
        <is>
          <r>
            <t xml:space="preserve">Tubo de PVC rígido PxB com virola, linha esgoto série reforçada ´R´, DN= 150mm</t>
          </r>
        </is>
      </c>
      <c r="C7778" s="18" t="inlineStr">
        <is>
          <r>
            <t xml:space="preserve">SP Obras</t>
          </r>
        </is>
      </c>
      <c r="D7778" s="18" t="inlineStr">
        <is>
          <r>
            <t xml:space="preserve">M</t>
          </r>
        </is>
      </c>
      <c r="E7778" s="20" t="n">
        <v>1.3</v>
      </c>
      <c r="F7778" s="21" t="n">
        <v>81.69</v>
      </c>
      <c r="G7778" s="21" t="n">
        <f>ROUND(ROUND(E7778,4)*F7778,2)</f>
        <v>106.2</v>
      </c>
    </row>
    <row r="7779" customHeight="1" ht="15">
      <c r="A7779" s="2" t="inlineStr"/>
      <c r="B7779" s="2" t="inlineStr"/>
      <c r="C7779" s="2" t="inlineStr"/>
      <c r="D7779" s="2" t="inlineStr"/>
      <c r="E7779" s="22" t="inlineStr">
        <is>
          <r>
            <t xml:space="preserve">TOTAL Material:</t>
          </r>
        </is>
      </c>
      <c r="F7779" s="22" t="inlineStr"/>
      <c r="G7779" s="23" t="n">
        <f>SUM(G7775:G7778)</f>
        <v>121.5</v>
      </c>
    </row>
    <row r="7780" customHeight="1" ht="15">
      <c r="A7780" s="16" t="inlineStr">
        <is>
          <r>
            <t xml:space="preserve">Mão de Obra</t>
          </r>
        </is>
      </c>
      <c r="B7780" s="16" t="inlineStr"/>
      <c r="C7780" s="17" t="inlineStr">
        <is>
          <r>
            <t xml:space="preserve">FONTE</t>
          </r>
        </is>
      </c>
      <c r="D7780" s="17" t="inlineStr">
        <is>
          <r>
            <t xml:space="preserve">UNID</t>
          </r>
        </is>
      </c>
      <c r="E7780" s="17" t="inlineStr">
        <is>
          <r>
            <t xml:space="preserve">COEFICIENTE</t>
          </r>
        </is>
      </c>
      <c r="F7780" s="17" t="inlineStr">
        <is>
          <r>
            <t xml:space="preserve">PREÇO UNITÁRIO</t>
          </r>
        </is>
      </c>
      <c r="G7780" s="17" t="inlineStr">
        <is>
          <r>
            <t xml:space="preserve">TOTAL</t>
          </r>
        </is>
      </c>
    </row>
    <row r="7781" customHeight="1" ht="29">
      <c r="A7781" s="18" t="inlineStr">
        <is>
          <r>
            <t xml:space="preserve">B.01.000.010119</t>
          </r>
        </is>
      </c>
      <c r="B7781" s="19" t="inlineStr">
        <is>
          <r>
            <t xml:space="preserve">Ajudante de encanador</t>
          </r>
        </is>
      </c>
      <c r="C7781" s="18" t="inlineStr">
        <is>
          <r>
            <t xml:space="preserve">SP Obras</t>
          </r>
        </is>
      </c>
      <c r="D7781" s="18" t="inlineStr">
        <is>
          <r>
            <t xml:space="preserve">H</t>
          </r>
        </is>
      </c>
      <c r="E7781" s="20" t="n">
        <v>1.1</v>
      </c>
      <c r="F7781" s="21" t="n">
        <v>20.4363</v>
      </c>
      <c r="G7781" s="21" t="n">
        <f>ROUND(ROUND(E7781,4)*F7781,2)</f>
        <v>22.48</v>
      </c>
    </row>
    <row r="7782" customHeight="1" ht="29">
      <c r="A7782" s="18" t="inlineStr">
        <is>
          <r>
            <t xml:space="preserve">B.01.000.010118</t>
          </r>
        </is>
      </c>
      <c r="B7782" s="19" t="inlineStr">
        <is>
          <r>
            <t xml:space="preserve">Encanador</t>
          </r>
        </is>
      </c>
      <c r="C7782" s="18" t="inlineStr">
        <is>
          <r>
            <t xml:space="preserve">SP Obras</t>
          </r>
        </is>
      </c>
      <c r="D7782" s="18" t="inlineStr">
        <is>
          <r>
            <t xml:space="preserve">H</t>
          </r>
        </is>
      </c>
      <c r="E7782" s="20" t="n">
        <v>1.1</v>
      </c>
      <c r="F7782" s="21" t="n">
        <v>29.8021</v>
      </c>
      <c r="G7782" s="21" t="n">
        <f>ROUND(ROUND(E7782,4)*F7782,2)</f>
        <v>32.78</v>
      </c>
    </row>
    <row r="7783" customHeight="1" ht="15">
      <c r="A7783" s="2" t="inlineStr"/>
      <c r="B7783" s="2" t="inlineStr"/>
      <c r="C7783" s="2" t="inlineStr"/>
      <c r="D7783" s="2" t="inlineStr"/>
      <c r="E7783" s="22" t="inlineStr">
        <is>
          <r>
            <t xml:space="preserve">TOTAL Mão de Obra:</t>
          </r>
        </is>
      </c>
      <c r="F7783" s="22" t="inlineStr"/>
      <c r="G7783" s="23" t="n">
        <f>SUM(G7781:G7782)</f>
        <v>55.26</v>
      </c>
    </row>
    <row r="7784" customHeight="1" ht="15">
      <c r="A7784" s="2" t="inlineStr"/>
      <c r="B7784" s="2" t="inlineStr"/>
      <c r="C7784" s="2" t="inlineStr"/>
      <c r="D7784" s="2" t="inlineStr"/>
      <c r="E7784" s="24" t="inlineStr">
        <is>
          <r>
            <t xml:space="preserve">VALOR:</t>
          </r>
        </is>
      </c>
      <c r="F7784" s="24" t="inlineStr"/>
      <c r="G7784" s="25" t="n">
        <f>ROUND(SUM(G7779,G7783),2)</f>
        <v>176.76</v>
      </c>
    </row>
    <row r="7785" customHeight="1" ht="10">
      <c r="A7785" s="2" t="inlineStr"/>
      <c r="B7785" s="2" t="inlineStr"/>
      <c r="C7785" s="2" t="inlineStr"/>
      <c r="D7785" s="2" t="inlineStr"/>
      <c r="E7785" s="14" t="inlineStr"/>
      <c r="F7785" s="14" t="inlineStr"/>
      <c r="G7785" s="14" t="inlineStr"/>
    </row>
    <row r="7786" customHeight="1" ht="20">
      <c r="A7786" s="15" t="inlineStr">
        <is>
          <r>
            <t xml:space="preserve">7.7.18. ​16.05.042​ Tc-05 tampa de concreto p/ canaleta ap (35cm)​ (M)</t>
          </r>
        </is>
      </c>
      <c r="B7786" s="15" t="inlineStr"/>
      <c r="C7786" s="15" t="inlineStr"/>
      <c r="D7786" s="15" t="inlineStr"/>
      <c r="E7786" s="15" t="inlineStr"/>
      <c r="F7786" s="15" t="inlineStr"/>
      <c r="G7786" s="15" t="inlineStr"/>
    </row>
    <row r="7787" customHeight="1" ht="15">
      <c r="A7787" s="16" t="inlineStr">
        <is>
          <r>
            <t xml:space="preserve">Material</t>
          </r>
        </is>
      </c>
      <c r="B7787" s="16" t="inlineStr"/>
      <c r="C7787" s="17" t="inlineStr">
        <is>
          <r>
            <t xml:space="preserve">FONTE</t>
          </r>
        </is>
      </c>
      <c r="D7787" s="17" t="inlineStr">
        <is>
          <r>
            <t xml:space="preserve">UNID</t>
          </r>
        </is>
      </c>
      <c r="E7787" s="17" t="inlineStr">
        <is>
          <r>
            <t xml:space="preserve">COEFICIENTE</t>
          </r>
        </is>
      </c>
      <c r="F7787" s="17" t="inlineStr">
        <is>
          <r>
            <t xml:space="preserve">PREÇO UNITÁRIO</t>
          </r>
        </is>
      </c>
      <c r="G7787" s="17" t="inlineStr">
        <is>
          <r>
            <t xml:space="preserve">TOTAL</t>
          </r>
        </is>
      </c>
    </row>
    <row r="7788" customHeight="1" ht="15">
      <c r="A7788" s="18" t="inlineStr">
        <is>
          <r>
            <t xml:space="preserve">3.65.52</t>
          </r>
        </is>
      </c>
      <c r="B7788" s="19" t="inlineStr">
        <is>
          <r>
            <t xml:space="preserve">TC-05 PLACA DE CONCRETO PRE-MOLDADO 59,5X34,5X5CM</t>
          </r>
        </is>
      </c>
      <c r="C7788" s="18" t="inlineStr">
        <is>
          <r>
            <t xml:space="preserve">SP Educação</t>
          </r>
        </is>
      </c>
      <c r="D7788" s="18" t="inlineStr">
        <is>
          <r>
            <t xml:space="preserve">UN</t>
          </r>
        </is>
      </c>
      <c r="E7788" s="30" t="n">
        <v>1.7</v>
      </c>
      <c r="F7788" s="21" t="n">
        <v>84.16</v>
      </c>
      <c r="G7788" s="21" t="n">
        <f>TRUNC(TRUNC(E7788,5)*F7788,2)</f>
        <v>143.07</v>
      </c>
    </row>
    <row r="7789" customHeight="1" ht="15">
      <c r="A7789" s="2" t="inlineStr"/>
      <c r="B7789" s="2" t="inlineStr"/>
      <c r="C7789" s="2" t="inlineStr"/>
      <c r="D7789" s="2" t="inlineStr"/>
      <c r="E7789" s="22" t="inlineStr">
        <is>
          <r>
            <t xml:space="preserve">TOTAL Material:</t>
          </r>
        </is>
      </c>
      <c r="F7789" s="22" t="inlineStr"/>
      <c r="G7789" s="23" t="n">
        <f>SUM(G7788:G7788)</f>
        <v>143.07</v>
      </c>
    </row>
    <row r="7790" customHeight="1" ht="15">
      <c r="A7790" s="16" t="inlineStr">
        <is>
          <r>
            <t xml:space="preserve">Mão de Obra</t>
          </r>
        </is>
      </c>
      <c r="B7790" s="16" t="inlineStr"/>
      <c r="C7790" s="17" t="inlineStr">
        <is>
          <r>
            <t xml:space="preserve">FONTE</t>
          </r>
        </is>
      </c>
      <c r="D7790" s="17" t="inlineStr">
        <is>
          <r>
            <t xml:space="preserve">UNID</t>
          </r>
        </is>
      </c>
      <c r="E7790" s="17" t="inlineStr">
        <is>
          <r>
            <t xml:space="preserve">COEFICIENTE</t>
          </r>
        </is>
      </c>
      <c r="F7790" s="17" t="inlineStr">
        <is>
          <r>
            <t xml:space="preserve">PREÇO UNITÁRIO</t>
          </r>
        </is>
      </c>
      <c r="G7790" s="17" t="inlineStr">
        <is>
          <r>
            <t xml:space="preserve">TOTAL</t>
          </r>
        </is>
      </c>
    </row>
    <row r="7791" customHeight="1" ht="15">
      <c r="A7791" s="18" t="inlineStr">
        <is>
          <r>
            <t xml:space="preserve">1.01.39</t>
          </r>
        </is>
      </c>
      <c r="B7791" s="19" t="inlineStr">
        <is>
          <r>
            <t xml:space="preserve">PEDREIRO</t>
          </r>
        </is>
      </c>
      <c r="C7791" s="18" t="inlineStr">
        <is>
          <r>
            <t xml:space="preserve">SP Educação</t>
          </r>
        </is>
      </c>
      <c r="D7791" s="18" t="inlineStr">
        <is>
          <r>
            <t xml:space="preserve">H</t>
          </r>
        </is>
      </c>
      <c r="E7791" s="30" t="n">
        <v>0.25</v>
      </c>
      <c r="F7791" s="21" t="n">
        <v>27.084</v>
      </c>
      <c r="G7791" s="21" t="n">
        <f>TRUNC(TRUNC(E7791,5)*F7791,2)</f>
        <v>6.77</v>
      </c>
    </row>
    <row r="7792" customHeight="1" ht="15">
      <c r="A7792" s="18" t="inlineStr">
        <is>
          <r>
            <t xml:space="preserve">1.01.46</t>
          </r>
        </is>
      </c>
      <c r="B7792" s="19" t="inlineStr">
        <is>
          <r>
            <t xml:space="preserve">SERVENTE</t>
          </r>
        </is>
      </c>
      <c r="C7792" s="18" t="inlineStr">
        <is>
          <r>
            <t xml:space="preserve">SP Educação</t>
          </r>
        </is>
      </c>
      <c r="D7792" s="18" t="inlineStr">
        <is>
          <r>
            <t xml:space="preserve">H</t>
          </r>
        </is>
      </c>
      <c r="E7792" s="30" t="n">
        <v>0.5</v>
      </c>
      <c r="F7792" s="21" t="n">
        <v>22.3332</v>
      </c>
      <c r="G7792" s="21" t="n">
        <f>TRUNC(TRUNC(E7792,5)*F7792,2)</f>
        <v>11.16</v>
      </c>
    </row>
    <row r="7793" customHeight="1" ht="15">
      <c r="A7793" s="2" t="inlineStr"/>
      <c r="B7793" s="2" t="inlineStr"/>
      <c r="C7793" s="2" t="inlineStr"/>
      <c r="D7793" s="2" t="inlineStr"/>
      <c r="E7793" s="22" t="inlineStr">
        <is>
          <r>
            <t xml:space="preserve">TOTAL Mão de Obra:</t>
          </r>
        </is>
      </c>
      <c r="F7793" s="22" t="inlineStr"/>
      <c r="G7793" s="23" t="n">
        <f>SUM(G7791:G7792)</f>
        <v>17.93</v>
      </c>
    </row>
    <row r="7794" customHeight="1" ht="15">
      <c r="A7794" s="2" t="inlineStr"/>
      <c r="B7794" s="2" t="inlineStr"/>
      <c r="C7794" s="2" t="inlineStr"/>
      <c r="D7794" s="2" t="inlineStr"/>
      <c r="E7794" s="24" t="inlineStr">
        <is>
          <r>
            <t xml:space="preserve">VALOR:</t>
          </r>
        </is>
      </c>
      <c r="F7794" s="24" t="inlineStr"/>
      <c r="G7794" s="25" t="n">
        <f>ROUND(SUM(G7789,G7793),2)</f>
        <v>161.01</v>
      </c>
    </row>
    <row r="7795" customHeight="1" ht="10">
      <c r="A7795" s="2" t="inlineStr"/>
      <c r="B7795" s="2" t="inlineStr"/>
      <c r="C7795" s="2" t="inlineStr"/>
      <c r="D7795" s="2" t="inlineStr"/>
      <c r="E7795" s="14" t="inlineStr"/>
      <c r="F7795" s="14" t="inlineStr"/>
      <c r="G7795" s="14" t="inlineStr"/>
    </row>
    <row r="7796" customHeight="1" ht="20">
      <c r="A7796" s="15" t="inlineStr">
        <is>
          <r>
            <t xml:space="preserve">7.7.19. ​16.05.032​ Ca-22 canaleta de aguas pluviais em concreto (30cm)​ (M)</t>
          </r>
        </is>
      </c>
      <c r="B7796" s="15" t="inlineStr"/>
      <c r="C7796" s="15" t="inlineStr"/>
      <c r="D7796" s="15" t="inlineStr"/>
      <c r="E7796" s="15" t="inlineStr"/>
      <c r="F7796" s="15" t="inlineStr"/>
      <c r="G7796" s="15" t="inlineStr"/>
    </row>
    <row r="7797" customHeight="1" ht="15">
      <c r="A7797" s="16" t="inlineStr">
        <is>
          <r>
            <t xml:space="preserve">Material</t>
          </r>
        </is>
      </c>
      <c r="B7797" s="16" t="inlineStr"/>
      <c r="C7797" s="17" t="inlineStr">
        <is>
          <r>
            <t xml:space="preserve">FONTE</t>
          </r>
        </is>
      </c>
      <c r="D7797" s="17" t="inlineStr">
        <is>
          <r>
            <t xml:space="preserve">UNID</t>
          </r>
        </is>
      </c>
      <c r="E7797" s="17" t="inlineStr">
        <is>
          <r>
            <t xml:space="preserve">COEFICIENTE</t>
          </r>
        </is>
      </c>
      <c r="F7797" s="17" t="inlineStr">
        <is>
          <r>
            <t xml:space="preserve">PREÇO UNITÁRIO</t>
          </r>
        </is>
      </c>
      <c r="G7797" s="17" t="inlineStr">
        <is>
          <r>
            <t xml:space="preserve">TOTAL</t>
          </r>
        </is>
      </c>
    </row>
    <row r="7798" customHeight="1" ht="15">
      <c r="A7798" s="18" t="inlineStr">
        <is>
          <r>
            <t xml:space="preserve">2.05.30</t>
          </r>
        </is>
      </c>
      <c r="B7798" s="19" t="inlineStr">
        <is>
          <r>
            <t xml:space="preserve">CONCRETO DOSADO (CONDICAO-A) FCK 15 MPA</t>
          </r>
        </is>
      </c>
      <c r="C7798" s="18" t="inlineStr">
        <is>
          <r>
            <t xml:space="preserve">SP Educação</t>
          </r>
        </is>
      </c>
      <c r="D7798" s="18" t="inlineStr">
        <is>
          <r>
            <t xml:space="preserve">M3</t>
          </r>
        </is>
      </c>
      <c r="E7798" s="30" t="n">
        <v>0.061</v>
      </c>
      <c r="F7798" s="21" t="n">
        <v>448.27</v>
      </c>
      <c r="G7798" s="21" t="n">
        <f>TRUNC(TRUNC(E7798,5)*F7798,2)</f>
        <v>27.34</v>
      </c>
    </row>
    <row r="7799" customHeight="1" ht="21">
      <c r="A7799" s="18" t="inlineStr">
        <is>
          <r>
            <t xml:space="preserve">2.10.35</t>
          </r>
        </is>
      </c>
      <c r="B7799" s="19" t="inlineStr">
        <is>
          <r>
            <t xml:space="preserve">PAINEL DE MADEIRA COMPENSADA RESINADA E=12MM G1-C8</t>
          </r>
        </is>
      </c>
      <c r="C7799" s="18" t="inlineStr">
        <is>
          <r>
            <t xml:space="preserve">SP Educação</t>
          </r>
        </is>
      </c>
      <c r="D7799" s="18" t="inlineStr">
        <is>
          <r>
            <t xml:space="preserve">M2</t>
          </r>
        </is>
      </c>
      <c r="E7799" s="30" t="n">
        <v>0.66</v>
      </c>
      <c r="F7799" s="21" t="n">
        <v>28.48</v>
      </c>
      <c r="G7799" s="21" t="n">
        <f>TRUNC(TRUNC(E7799,5)*F7799,2)</f>
        <v>18.79</v>
      </c>
    </row>
    <row r="7800" customHeight="1" ht="15">
      <c r="A7800" s="18" t="inlineStr">
        <is>
          <r>
            <t xml:space="preserve">2.67.60</t>
          </r>
        </is>
      </c>
      <c r="B7800" s="19" t="inlineStr">
        <is>
          <r>
            <t xml:space="preserve">PREGO</t>
          </r>
        </is>
      </c>
      <c r="C7800" s="18" t="inlineStr">
        <is>
          <r>
            <t xml:space="preserve">SP Educação</t>
          </r>
        </is>
      </c>
      <c r="D7800" s="18" t="inlineStr">
        <is>
          <r>
            <t xml:space="preserve">KG</t>
          </r>
        </is>
      </c>
      <c r="E7800" s="30" t="n">
        <v>0.264</v>
      </c>
      <c r="F7800" s="21" t="n">
        <v>10.14</v>
      </c>
      <c r="G7800" s="21" t="n">
        <f>TRUNC(TRUNC(E7800,5)*F7800,2)</f>
        <v>2.67</v>
      </c>
    </row>
    <row r="7801" customHeight="1" ht="15">
      <c r="A7801" s="18" t="inlineStr">
        <is>
          <r>
            <t xml:space="preserve">2.10.12</t>
          </r>
        </is>
      </c>
      <c r="B7801" s="19" t="inlineStr">
        <is>
          <r>
            <t xml:space="preserve">SARRAFO BRUTO 5X2,5CM G1-C2</t>
          </r>
        </is>
      </c>
      <c r="C7801" s="18" t="inlineStr">
        <is>
          <r>
            <t xml:space="preserve">SP Educação</t>
          </r>
        </is>
      </c>
      <c r="D7801" s="18" t="inlineStr">
        <is>
          <r>
            <t xml:space="preserve">M</t>
          </r>
        </is>
      </c>
      <c r="E7801" s="30" t="n">
        <v>2.64</v>
      </c>
      <c r="F7801" s="21" t="n">
        <v>3.87</v>
      </c>
      <c r="G7801" s="21" t="n">
        <f>TRUNC(TRUNC(E7801,5)*F7801,2)</f>
        <v>10.21</v>
      </c>
    </row>
    <row r="7802" customHeight="1" ht="15">
      <c r="A7802" s="2" t="inlineStr"/>
      <c r="B7802" s="2" t="inlineStr"/>
      <c r="C7802" s="2" t="inlineStr"/>
      <c r="D7802" s="2" t="inlineStr"/>
      <c r="E7802" s="22" t="inlineStr">
        <is>
          <r>
            <t xml:space="preserve">TOTAL Material:</t>
          </r>
        </is>
      </c>
      <c r="F7802" s="22" t="inlineStr"/>
      <c r="G7802" s="23" t="n">
        <f>SUM(G7798:G7801)</f>
        <v>59.01</v>
      </c>
    </row>
    <row r="7803" customHeight="1" ht="15">
      <c r="A7803" s="16" t="inlineStr">
        <is>
          <r>
            <t xml:space="preserve">Mão de Obra</t>
          </r>
        </is>
      </c>
      <c r="B7803" s="16" t="inlineStr"/>
      <c r="C7803" s="17" t="inlineStr">
        <is>
          <r>
            <t xml:space="preserve">FONTE</t>
          </r>
        </is>
      </c>
      <c r="D7803" s="17" t="inlineStr">
        <is>
          <r>
            <t xml:space="preserve">UNID</t>
          </r>
        </is>
      </c>
      <c r="E7803" s="17" t="inlineStr">
        <is>
          <r>
            <t xml:space="preserve">COEFICIENTE</t>
          </r>
        </is>
      </c>
      <c r="F7803" s="17" t="inlineStr">
        <is>
          <r>
            <t xml:space="preserve">PREÇO UNITÁRIO</t>
          </r>
        </is>
      </c>
      <c r="G7803" s="17" t="inlineStr">
        <is>
          <r>
            <t xml:space="preserve">TOTAL</t>
          </r>
        </is>
      </c>
    </row>
    <row r="7804" customHeight="1" ht="15">
      <c r="A7804" s="18" t="inlineStr">
        <is>
          <r>
            <t xml:space="preserve">1.01.12</t>
          </r>
        </is>
      </c>
      <c r="B7804" s="19" t="inlineStr">
        <is>
          <r>
            <t xml:space="preserve">AJUDANTE DE CARPINTEIRO</t>
          </r>
        </is>
      </c>
      <c r="C7804" s="18" t="inlineStr">
        <is>
          <r>
            <t xml:space="preserve">SP Educação</t>
          </r>
        </is>
      </c>
      <c r="D7804" s="18" t="inlineStr">
        <is>
          <r>
            <t xml:space="preserve">H</t>
          </r>
        </is>
      </c>
      <c r="E7804" s="30" t="n">
        <v>1.452</v>
      </c>
      <c r="F7804" s="21" t="n">
        <v>22.7994</v>
      </c>
      <c r="G7804" s="21" t="n">
        <f>TRUNC(TRUNC(E7804,5)*F7804,2)</f>
        <v>33.1</v>
      </c>
    </row>
    <row r="7805" customHeight="1" ht="15">
      <c r="A7805" s="18" t="inlineStr">
        <is>
          <r>
            <t xml:space="preserve">1.01.11</t>
          </r>
        </is>
      </c>
      <c r="B7805" s="19" t="inlineStr">
        <is>
          <r>
            <t xml:space="preserve">CARPINTEIRO</t>
          </r>
        </is>
      </c>
      <c r="C7805" s="18" t="inlineStr">
        <is>
          <r>
            <t xml:space="preserve">SP Educação</t>
          </r>
        </is>
      </c>
      <c r="D7805" s="18" t="inlineStr">
        <is>
          <r>
            <t xml:space="preserve">H</t>
          </r>
        </is>
      </c>
      <c r="E7805" s="30" t="n">
        <v>1.452</v>
      </c>
      <c r="F7805" s="21" t="n">
        <v>28.4826</v>
      </c>
      <c r="G7805" s="21" t="n">
        <f>TRUNC(TRUNC(E7805,5)*F7805,2)</f>
        <v>41.35</v>
      </c>
    </row>
    <row r="7806" customHeight="1" ht="15">
      <c r="A7806" s="18" t="inlineStr">
        <is>
          <r>
            <t xml:space="preserve">1.01.39</t>
          </r>
        </is>
      </c>
      <c r="B7806" s="19" t="inlineStr">
        <is>
          <r>
            <t xml:space="preserve">PEDREIRO</t>
          </r>
        </is>
      </c>
      <c r="C7806" s="18" t="inlineStr">
        <is>
          <r>
            <t xml:space="preserve">SP Educação</t>
          </r>
        </is>
      </c>
      <c r="D7806" s="18" t="inlineStr">
        <is>
          <r>
            <t xml:space="preserve">H</t>
          </r>
        </is>
      </c>
      <c r="E7806" s="30" t="n">
        <v>0.366</v>
      </c>
      <c r="F7806" s="21" t="n">
        <v>27.084</v>
      </c>
      <c r="G7806" s="21" t="n">
        <f>TRUNC(TRUNC(E7806,5)*F7806,2)</f>
        <v>9.91</v>
      </c>
    </row>
    <row r="7807" customHeight="1" ht="15">
      <c r="A7807" s="18" t="inlineStr">
        <is>
          <r>
            <t xml:space="preserve">1.01.46</t>
          </r>
        </is>
      </c>
      <c r="B7807" s="19" t="inlineStr">
        <is>
          <r>
            <t xml:space="preserve">SERVENTE</t>
          </r>
        </is>
      </c>
      <c r="C7807" s="18" t="inlineStr">
        <is>
          <r>
            <t xml:space="preserve">SP Educação</t>
          </r>
        </is>
      </c>
      <c r="D7807" s="18" t="inlineStr">
        <is>
          <r>
            <t xml:space="preserve">H</t>
          </r>
        </is>
      </c>
      <c r="E7807" s="30" t="n">
        <v>1.8395</v>
      </c>
      <c r="F7807" s="21" t="n">
        <v>22.3332</v>
      </c>
      <c r="G7807" s="21" t="n">
        <f>TRUNC(TRUNC(E7807,5)*F7807,2)</f>
        <v>41.08</v>
      </c>
    </row>
    <row r="7808" customHeight="1" ht="15">
      <c r="A7808" s="2" t="inlineStr"/>
      <c r="B7808" s="2" t="inlineStr"/>
      <c r="C7808" s="2" t="inlineStr"/>
      <c r="D7808" s="2" t="inlineStr"/>
      <c r="E7808" s="22" t="inlineStr">
        <is>
          <r>
            <t xml:space="preserve">TOTAL Mão de Obra:</t>
          </r>
        </is>
      </c>
      <c r="F7808" s="22" t="inlineStr"/>
      <c r="G7808" s="23" t="n">
        <f>SUM(G7804:G7807)</f>
        <v>125.44</v>
      </c>
    </row>
    <row r="7809" customHeight="1" ht="15">
      <c r="A7809" s="2" t="inlineStr"/>
      <c r="B7809" s="2" t="inlineStr"/>
      <c r="C7809" s="2" t="inlineStr"/>
      <c r="D7809" s="2" t="inlineStr"/>
      <c r="E7809" s="24" t="inlineStr">
        <is>
          <r>
            <t xml:space="preserve">VALOR:</t>
          </r>
        </is>
      </c>
      <c r="F7809" s="24" t="inlineStr"/>
      <c r="G7809" s="25" t="n">
        <f>ROUND(SUM(G7802,G7808),2)</f>
        <v>184.49</v>
      </c>
    </row>
    <row r="7810" customHeight="1" ht="10">
      <c r="A7810" s="2" t="inlineStr"/>
      <c r="B7810" s="2" t="inlineStr"/>
      <c r="C7810" s="2" t="inlineStr"/>
      <c r="D7810" s="2" t="inlineStr"/>
      <c r="E7810" s="14" t="inlineStr"/>
      <c r="F7810" s="14" t="inlineStr"/>
      <c r="G7810" s="14" t="inlineStr"/>
    </row>
    <row r="7811" customHeight="1" ht="20">
      <c r="A7811" s="15" t="inlineStr">
        <is>
          <r>
            <t xml:space="preserve">7.8.1. ​06.02.020​ Escavação manual em solo de 1ª e 2ª categoria em vala ou cava até 1,5 m​ (M3)</t>
          </r>
        </is>
      </c>
      <c r="B7811" s="15" t="inlineStr"/>
      <c r="C7811" s="15" t="inlineStr"/>
      <c r="D7811" s="15" t="inlineStr"/>
      <c r="E7811" s="15" t="inlineStr"/>
      <c r="F7811" s="15" t="inlineStr"/>
      <c r="G7811" s="15" t="inlineStr"/>
    </row>
    <row r="7812" customHeight="1" ht="15">
      <c r="A7812" s="16" t="inlineStr">
        <is>
          <r>
            <t xml:space="preserve">Mão de Obra</t>
          </r>
        </is>
      </c>
      <c r="B7812" s="16" t="inlineStr"/>
      <c r="C7812" s="17" t="inlineStr">
        <is>
          <r>
            <t xml:space="preserve">FONTE</t>
          </r>
        </is>
      </c>
      <c r="D7812" s="17" t="inlineStr">
        <is>
          <r>
            <t xml:space="preserve">UNID</t>
          </r>
        </is>
      </c>
      <c r="E7812" s="17" t="inlineStr">
        <is>
          <r>
            <t xml:space="preserve">COEFICIENTE</t>
          </r>
        </is>
      </c>
      <c r="F7812" s="17" t="inlineStr">
        <is>
          <r>
            <t xml:space="preserve">PREÇO UNITÁRIO</t>
          </r>
        </is>
      </c>
      <c r="G7812" s="17" t="inlineStr">
        <is>
          <r>
            <t xml:space="preserve">TOTAL</t>
          </r>
        </is>
      </c>
    </row>
    <row r="7813" customHeight="1" ht="29">
      <c r="A7813" s="18" t="inlineStr">
        <is>
          <r>
            <t xml:space="preserve">B.01.000.010146</t>
          </r>
        </is>
      </c>
      <c r="B7813" s="19" t="inlineStr">
        <is>
          <r>
            <t xml:space="preserve">Servente</t>
          </r>
        </is>
      </c>
      <c r="C7813" s="18" t="inlineStr">
        <is>
          <r>
            <t xml:space="preserve">SP Obras</t>
          </r>
        </is>
      </c>
      <c r="D7813" s="18" t="inlineStr">
        <is>
          <r>
            <t xml:space="preserve">H</t>
          </r>
        </is>
      </c>
      <c r="E7813" s="20" t="n">
        <v>3.0</v>
      </c>
      <c r="F7813" s="21" t="n">
        <v>20.4363</v>
      </c>
      <c r="G7813" s="21" t="n">
        <f>ROUND(ROUND(E7813,4)*F7813,2)</f>
        <v>61.31</v>
      </c>
    </row>
    <row r="7814" customHeight="1" ht="15">
      <c r="A7814" s="2" t="inlineStr"/>
      <c r="B7814" s="2" t="inlineStr"/>
      <c r="C7814" s="2" t="inlineStr"/>
      <c r="D7814" s="2" t="inlineStr"/>
      <c r="E7814" s="22" t="inlineStr">
        <is>
          <r>
            <t xml:space="preserve">TOTAL Mão de Obra:</t>
          </r>
        </is>
      </c>
      <c r="F7814" s="22" t="inlineStr"/>
      <c r="G7814" s="23" t="n">
        <f>SUM(G7813:G7813)</f>
        <v>61.31</v>
      </c>
    </row>
    <row r="7815" customHeight="1" ht="15">
      <c r="A7815" s="2" t="inlineStr"/>
      <c r="B7815" s="2" t="inlineStr"/>
      <c r="C7815" s="2" t="inlineStr"/>
      <c r="D7815" s="2" t="inlineStr"/>
      <c r="E7815" s="24" t="inlineStr">
        <is>
          <r>
            <t xml:space="preserve">VALOR:</t>
          </r>
        </is>
      </c>
      <c r="F7815" s="24" t="inlineStr"/>
      <c r="G7815" s="25" t="n">
        <f>ROUND(SUM(G7814),2)</f>
        <v>61.32</v>
      </c>
    </row>
    <row r="7816" customHeight="1" ht="10">
      <c r="A7816" s="2" t="inlineStr"/>
      <c r="B7816" s="2" t="inlineStr"/>
      <c r="C7816" s="2" t="inlineStr"/>
      <c r="D7816" s="2" t="inlineStr"/>
      <c r="E7816" s="14" t="inlineStr"/>
      <c r="F7816" s="14" t="inlineStr"/>
      <c r="G7816" s="14" t="inlineStr"/>
    </row>
    <row r="7817" customHeight="1" ht="20">
      <c r="A7817" s="15" t="inlineStr">
        <is>
          <r>
            <t xml:space="preserve">7.8.2. ​06.11.040​ Reaterro manual apiloado sem controle de compactação​ (M3)</t>
          </r>
        </is>
      </c>
      <c r="B7817" s="15" t="inlineStr"/>
      <c r="C7817" s="15" t="inlineStr"/>
      <c r="D7817" s="15" t="inlineStr"/>
      <c r="E7817" s="15" t="inlineStr"/>
      <c r="F7817" s="15" t="inlineStr"/>
      <c r="G7817" s="15" t="inlineStr"/>
    </row>
    <row r="7818" customHeight="1" ht="15">
      <c r="A7818" s="16" t="inlineStr">
        <is>
          <r>
            <t xml:space="preserve">Mão de Obra</t>
          </r>
        </is>
      </c>
      <c r="B7818" s="16" t="inlineStr"/>
      <c r="C7818" s="17" t="inlineStr">
        <is>
          <r>
            <t xml:space="preserve">FONTE</t>
          </r>
        </is>
      </c>
      <c r="D7818" s="17" t="inlineStr">
        <is>
          <r>
            <t xml:space="preserve">UNID</t>
          </r>
        </is>
      </c>
      <c r="E7818" s="17" t="inlineStr">
        <is>
          <r>
            <t xml:space="preserve">COEFICIENTE</t>
          </r>
        </is>
      </c>
      <c r="F7818" s="17" t="inlineStr">
        <is>
          <r>
            <t xml:space="preserve">PREÇO UNITÁRIO</t>
          </r>
        </is>
      </c>
      <c r="G7818" s="17" t="inlineStr">
        <is>
          <r>
            <t xml:space="preserve">TOTAL</t>
          </r>
        </is>
      </c>
    </row>
    <row r="7819" customHeight="1" ht="29">
      <c r="A7819" s="18" t="inlineStr">
        <is>
          <r>
            <t xml:space="preserve">B.01.000.010101</t>
          </r>
        </is>
      </c>
      <c r="B7819" s="19" t="inlineStr">
        <is>
          <r>
            <t xml:space="preserve">Ajudante geral</t>
          </r>
        </is>
      </c>
      <c r="C7819" s="18" t="inlineStr">
        <is>
          <r>
            <t xml:space="preserve">SP Obras</t>
          </r>
        </is>
      </c>
      <c r="D7819" s="18" t="inlineStr">
        <is>
          <r>
            <t xml:space="preserve">H</t>
          </r>
        </is>
      </c>
      <c r="E7819" s="20" t="n">
        <v>0.073</v>
      </c>
      <c r="F7819" s="21" t="n">
        <v>20.4363</v>
      </c>
      <c r="G7819" s="21" t="n">
        <f>ROUND(ROUND(E7819,4)*F7819,2)</f>
        <v>1.49</v>
      </c>
    </row>
    <row r="7820" customHeight="1" ht="29">
      <c r="A7820" s="18" t="inlineStr">
        <is>
          <r>
            <t xml:space="preserve">B.01.000.010146</t>
          </r>
        </is>
      </c>
      <c r="B7820" s="19" t="inlineStr">
        <is>
          <r>
            <t xml:space="preserve">Servente</t>
          </r>
        </is>
      </c>
      <c r="C7820" s="18" t="inlineStr">
        <is>
          <r>
            <t xml:space="preserve">SP Obras</t>
          </r>
        </is>
      </c>
      <c r="D7820" s="18" t="inlineStr">
        <is>
          <r>
            <t xml:space="preserve">H</t>
          </r>
        </is>
      </c>
      <c r="E7820" s="20" t="n">
        <v>0.86</v>
      </c>
      <c r="F7820" s="21" t="n">
        <v>20.4363</v>
      </c>
      <c r="G7820" s="21" t="n">
        <f>ROUND(ROUND(E7820,4)*F7820,2)</f>
        <v>17.58</v>
      </c>
    </row>
    <row r="7821" customHeight="1" ht="15">
      <c r="A7821" s="2" t="inlineStr"/>
      <c r="B7821" s="2" t="inlineStr"/>
      <c r="C7821" s="2" t="inlineStr"/>
      <c r="D7821" s="2" t="inlineStr"/>
      <c r="E7821" s="22" t="inlineStr">
        <is>
          <r>
            <t xml:space="preserve">TOTAL Mão de Obra:</t>
          </r>
        </is>
      </c>
      <c r="F7821" s="22" t="inlineStr"/>
      <c r="G7821" s="23" t="n">
        <f>SUM(G7819:G7820)</f>
        <v>19.07</v>
      </c>
    </row>
    <row r="7822" customHeight="1" ht="15">
      <c r="A7822" s="2" t="inlineStr"/>
      <c r="B7822" s="2" t="inlineStr"/>
      <c r="C7822" s="2" t="inlineStr"/>
      <c r="D7822" s="2" t="inlineStr"/>
      <c r="E7822" s="24" t="inlineStr">
        <is>
          <r>
            <t xml:space="preserve">VALOR:</t>
          </r>
        </is>
      </c>
      <c r="F7822" s="24" t="inlineStr"/>
      <c r="G7822" s="25" t="n">
        <f>ROUND(SUM(G7821),2)</f>
        <v>19.07</v>
      </c>
    </row>
    <row r="7823" customHeight="1" ht="10">
      <c r="A7823" s="2" t="inlineStr"/>
      <c r="B7823" s="2" t="inlineStr"/>
      <c r="C7823" s="2" t="inlineStr"/>
      <c r="D7823" s="2" t="inlineStr"/>
      <c r="E7823" s="14" t="inlineStr"/>
      <c r="F7823" s="14" t="inlineStr"/>
      <c r="G7823" s="14" t="inlineStr"/>
    </row>
    <row r="7824" customHeight="1" ht="20">
      <c r="A7824" s="15" t="inlineStr">
        <is>
          <r>
            <t xml:space="preserve">7.8.3. ​09.01.020​ Forma em madeira comum para fundação​ (M2)</t>
          </r>
        </is>
      </c>
      <c r="B7824" s="15" t="inlineStr"/>
      <c r="C7824" s="15" t="inlineStr"/>
      <c r="D7824" s="15" t="inlineStr"/>
      <c r="E7824" s="15" t="inlineStr"/>
      <c r="F7824" s="15" t="inlineStr"/>
      <c r="G7824" s="15" t="inlineStr"/>
    </row>
    <row r="7825" customHeight="1" ht="15">
      <c r="A7825" s="16" t="inlineStr">
        <is>
          <r>
            <t xml:space="preserve">Material</t>
          </r>
        </is>
      </c>
      <c r="B7825" s="16" t="inlineStr"/>
      <c r="C7825" s="17" t="inlineStr">
        <is>
          <r>
            <t xml:space="preserve">FONTE</t>
          </r>
        </is>
      </c>
      <c r="D7825" s="17" t="inlineStr">
        <is>
          <r>
            <t xml:space="preserve">UNID</t>
          </r>
        </is>
      </c>
      <c r="E7825" s="17" t="inlineStr">
        <is>
          <r>
            <t xml:space="preserve">COEFICIENTE</t>
          </r>
        </is>
      </c>
      <c r="F7825" s="17" t="inlineStr">
        <is>
          <r>
            <t xml:space="preserve">PREÇO UNITÁRIO</t>
          </r>
        </is>
      </c>
      <c r="G7825" s="17" t="inlineStr">
        <is>
          <r>
            <t xml:space="preserve">TOTAL</t>
          </r>
        </is>
      </c>
    </row>
    <row r="7826" customHeight="1" ht="29">
      <c r="A7826" s="18" t="inlineStr">
        <is>
          <r>
            <t xml:space="preserve">F.12.000.028008</t>
          </r>
        </is>
      </c>
      <c r="B7826" s="19" t="inlineStr">
        <is>
          <r>
            <t xml:space="preserve">Desmoldante para formas</t>
          </r>
        </is>
      </c>
      <c r="C7826" s="18" t="inlineStr">
        <is>
          <r>
            <t xml:space="preserve">SP Obras</t>
          </r>
        </is>
      </c>
      <c r="D7826" s="18" t="inlineStr">
        <is>
          <r>
            <t xml:space="preserve">L</t>
          </r>
        </is>
      </c>
      <c r="E7826" s="20" t="n">
        <v>0.4</v>
      </c>
      <c r="F7826" s="21" t="n">
        <v>14.74</v>
      </c>
      <c r="G7826" s="21" t="n">
        <f>ROUND(ROUND(E7826,4)*F7826,2)</f>
        <v>5.9</v>
      </c>
    </row>
    <row r="7827" customHeight="1" ht="29">
      <c r="A7827" s="18" t="inlineStr">
        <is>
          <r>
            <t xml:space="preserve">E.02.000.026760</t>
          </r>
        </is>
      </c>
      <c r="B7827" s="19" t="inlineStr">
        <is>
          <r>
            <t xml:space="preserve">Prego diversas bitolas (referência 18 x 27)</t>
          </r>
        </is>
      </c>
      <c r="C7827" s="18" t="inlineStr">
        <is>
          <r>
            <t xml:space="preserve">SP Obras</t>
          </r>
        </is>
      </c>
      <c r="D7827" s="18" t="inlineStr">
        <is>
          <r>
            <t xml:space="preserve">KG</t>
          </r>
        </is>
      </c>
      <c r="E7827" s="20" t="n">
        <v>0.15</v>
      </c>
      <c r="F7827" s="21" t="n">
        <v>10.42</v>
      </c>
      <c r="G7827" s="21" t="n">
        <f>ROUND(ROUND(E7827,4)*F7827,2)</f>
        <v>1.56</v>
      </c>
    </row>
    <row r="7828" customHeight="1" ht="29">
      <c r="A7828" s="18" t="inlineStr">
        <is>
          <r>
            <t xml:space="preserve">D.02.000.021017</t>
          </r>
        </is>
      </c>
      <c r="B7828" s="19" t="inlineStr">
        <is>
          <r>
            <t xml:space="preserve">Sarrafo de cedrinho 2,5 x 10 cm</t>
          </r>
        </is>
      </c>
      <c r="C7828" s="18" t="inlineStr">
        <is>
          <r>
            <t xml:space="preserve">SP Obras</t>
          </r>
        </is>
      </c>
      <c r="D7828" s="18" t="inlineStr">
        <is>
          <r>
            <t xml:space="preserve">M</t>
          </r>
        </is>
      </c>
      <c r="E7828" s="20" t="n">
        <v>0.5</v>
      </c>
      <c r="F7828" s="21" t="n">
        <v>7.74</v>
      </c>
      <c r="G7828" s="21" t="n">
        <f>ROUND(ROUND(E7828,4)*F7828,2)</f>
        <v>3.87</v>
      </c>
    </row>
    <row r="7829" customHeight="1" ht="29">
      <c r="A7829" s="18" t="inlineStr">
        <is>
          <r>
            <t xml:space="preserve">D.02.000.021021</t>
          </r>
        </is>
      </c>
      <c r="B7829" s="19" t="inlineStr">
        <is>
          <r>
            <t xml:space="preserve">Tábua cedrinho 25 mm x 300 mm de 3ª</t>
          </r>
        </is>
      </c>
      <c r="C7829" s="18" t="inlineStr">
        <is>
          <r>
            <t xml:space="preserve">SP Obras</t>
          </r>
        </is>
      </c>
      <c r="D7829" s="18" t="inlineStr">
        <is>
          <r>
            <t xml:space="preserve">M2</t>
          </r>
        </is>
      </c>
      <c r="E7829" s="20" t="n">
        <v>0.3</v>
      </c>
      <c r="F7829" s="21" t="n">
        <v>110.92</v>
      </c>
      <c r="G7829" s="21" t="n">
        <f>ROUND(ROUND(E7829,4)*F7829,2)</f>
        <v>33.28</v>
      </c>
    </row>
    <row r="7830" customHeight="1" ht="15">
      <c r="A7830" s="2" t="inlineStr"/>
      <c r="B7830" s="2" t="inlineStr"/>
      <c r="C7830" s="2" t="inlineStr"/>
      <c r="D7830" s="2" t="inlineStr"/>
      <c r="E7830" s="22" t="inlineStr">
        <is>
          <r>
            <t xml:space="preserve">TOTAL Material:</t>
          </r>
        </is>
      </c>
      <c r="F7830" s="22" t="inlineStr"/>
      <c r="G7830" s="23" t="n">
        <f>SUM(G7826:G7829)</f>
        <v>44.61</v>
      </c>
    </row>
    <row r="7831" customHeight="1" ht="15">
      <c r="A7831" s="16" t="inlineStr">
        <is>
          <r>
            <t xml:space="preserve">Mão de Obra</t>
          </r>
        </is>
      </c>
      <c r="B7831" s="16" t="inlineStr"/>
      <c r="C7831" s="17" t="inlineStr">
        <is>
          <r>
            <t xml:space="preserve">FONTE</t>
          </r>
        </is>
      </c>
      <c r="D7831" s="17" t="inlineStr">
        <is>
          <r>
            <t xml:space="preserve">UNID</t>
          </r>
        </is>
      </c>
      <c r="E7831" s="17" t="inlineStr">
        <is>
          <r>
            <t xml:space="preserve">COEFICIENTE</t>
          </r>
        </is>
      </c>
      <c r="F7831" s="17" t="inlineStr">
        <is>
          <r>
            <t xml:space="preserve">PREÇO UNITÁRIO</t>
          </r>
        </is>
      </c>
      <c r="G7831" s="17" t="inlineStr">
        <is>
          <r>
            <t xml:space="preserve">TOTAL</t>
          </r>
        </is>
      </c>
    </row>
    <row r="7832" customHeight="1" ht="29">
      <c r="A7832" s="18" t="inlineStr">
        <is>
          <r>
            <t xml:space="preserve">B.01.000.010112</t>
          </r>
        </is>
      </c>
      <c r="B7832" s="19" t="inlineStr">
        <is>
          <r>
            <t xml:space="preserve">Ajudante de carpinteiro</t>
          </r>
        </is>
      </c>
      <c r="C7832" s="18" t="inlineStr">
        <is>
          <r>
            <t xml:space="preserve">SP Obras</t>
          </r>
        </is>
      </c>
      <c r="D7832" s="18" t="inlineStr">
        <is>
          <r>
            <t xml:space="preserve">H</t>
          </r>
        </is>
      </c>
      <c r="E7832" s="20" t="n">
        <v>1.3</v>
      </c>
      <c r="F7832" s="21" t="n">
        <v>20.4363</v>
      </c>
      <c r="G7832" s="21" t="n">
        <f>ROUND(ROUND(E7832,4)*F7832,2)</f>
        <v>26.57</v>
      </c>
    </row>
    <row r="7833" customHeight="1" ht="29">
      <c r="A7833" s="18" t="inlineStr">
        <is>
          <r>
            <t xml:space="preserve">B.01.000.010111</t>
          </r>
        </is>
      </c>
      <c r="B7833" s="19" t="inlineStr">
        <is>
          <r>
            <t xml:space="preserve">Carpinteiro</t>
          </r>
        </is>
      </c>
      <c r="C7833" s="18" t="inlineStr">
        <is>
          <r>
            <t xml:space="preserve">SP Obras</t>
          </r>
        </is>
      </c>
      <c r="D7833" s="18" t="inlineStr">
        <is>
          <r>
            <t xml:space="preserve">H</t>
          </r>
        </is>
      </c>
      <c r="E7833" s="20" t="n">
        <v>1.3</v>
      </c>
      <c r="F7833" s="21" t="n">
        <v>24.8727</v>
      </c>
      <c r="G7833" s="21" t="n">
        <f>ROUND(ROUND(E7833,4)*F7833,2)</f>
        <v>32.33</v>
      </c>
    </row>
    <row r="7834" customHeight="1" ht="15">
      <c r="A7834" s="2" t="inlineStr"/>
      <c r="B7834" s="2" t="inlineStr"/>
      <c r="C7834" s="2" t="inlineStr"/>
      <c r="D7834" s="2" t="inlineStr"/>
      <c r="E7834" s="22" t="inlineStr">
        <is>
          <r>
            <t xml:space="preserve">TOTAL Mão de Obra:</t>
          </r>
        </is>
      </c>
      <c r="F7834" s="22" t="inlineStr"/>
      <c r="G7834" s="23" t="n">
        <f>SUM(G7832:G7833)</f>
        <v>58.9</v>
      </c>
    </row>
    <row r="7835" customHeight="1" ht="15">
      <c r="A7835" s="2" t="inlineStr"/>
      <c r="B7835" s="2" t="inlineStr"/>
      <c r="C7835" s="2" t="inlineStr"/>
      <c r="D7835" s="2" t="inlineStr"/>
      <c r="E7835" s="24" t="inlineStr">
        <is>
          <r>
            <t xml:space="preserve">VALOR:</t>
          </r>
        </is>
      </c>
      <c r="F7835" s="24" t="inlineStr"/>
      <c r="G7835" s="25" t="n">
        <f>ROUND(SUM(G7830,G7834),2)</f>
        <v>103.51</v>
      </c>
    </row>
    <row r="7836" customHeight="1" ht="10">
      <c r="A7836" s="2" t="inlineStr"/>
      <c r="B7836" s="2" t="inlineStr"/>
      <c r="C7836" s="2" t="inlineStr"/>
      <c r="D7836" s="2" t="inlineStr"/>
      <c r="E7836" s="14" t="inlineStr"/>
      <c r="F7836" s="14" t="inlineStr"/>
      <c r="G7836" s="14" t="inlineStr"/>
    </row>
    <row r="7837" customHeight="1" ht="20">
      <c r="A7837" s="15" t="inlineStr">
        <is>
          <r>
            <t xml:space="preserve">7.8.4. ​10.01.040​ Armadura em barra de aço CA-50 (A ou B) fyk = 500 MPa​ (KG)</t>
          </r>
        </is>
      </c>
      <c r="B7837" s="15" t="inlineStr"/>
      <c r="C7837" s="15" t="inlineStr"/>
      <c r="D7837" s="15" t="inlineStr"/>
      <c r="E7837" s="15" t="inlineStr"/>
      <c r="F7837" s="15" t="inlineStr"/>
      <c r="G7837" s="15" t="inlineStr"/>
    </row>
    <row r="7838" customHeight="1" ht="15">
      <c r="A7838" s="16" t="inlineStr">
        <is>
          <r>
            <t xml:space="preserve">Material</t>
          </r>
        </is>
      </c>
      <c r="B7838" s="16" t="inlineStr"/>
      <c r="C7838" s="17" t="inlineStr">
        <is>
          <r>
            <t xml:space="preserve">FONTE</t>
          </r>
        </is>
      </c>
      <c r="D7838" s="17" t="inlineStr">
        <is>
          <r>
            <t xml:space="preserve">UNID</t>
          </r>
        </is>
      </c>
      <c r="E7838" s="17" t="inlineStr">
        <is>
          <r>
            <t xml:space="preserve">COEFICIENTE</t>
          </r>
        </is>
      </c>
      <c r="F7838" s="17" t="inlineStr">
        <is>
          <r>
            <t xml:space="preserve">PREÇO UNITÁRIO</t>
          </r>
        </is>
      </c>
      <c r="G7838" s="17" t="inlineStr">
        <is>
          <r>
            <t xml:space="preserve">TOTAL</t>
          </r>
        </is>
      </c>
    </row>
    <row r="7839" customHeight="1" ht="29">
      <c r="A7839" s="18" t="inlineStr">
        <is>
          <r>
            <t xml:space="preserve">B.06.000.021525</t>
          </r>
        </is>
      </c>
      <c r="B7839" s="19" t="inlineStr">
        <is>
          <r>
            <t xml:space="preserve">Aço CA-50-A $MD bitolas</t>
          </r>
        </is>
      </c>
      <c r="C7839" s="18" t="inlineStr">
        <is>
          <r>
            <t xml:space="preserve">SP Obras</t>
          </r>
        </is>
      </c>
      <c r="D7839" s="18" t="inlineStr">
        <is>
          <r>
            <t xml:space="preserve">KG</t>
          </r>
        </is>
      </c>
      <c r="E7839" s="20" t="n">
        <v>1.1</v>
      </c>
      <c r="F7839" s="21" t="n">
        <v>6.21</v>
      </c>
      <c r="G7839" s="21" t="n">
        <f>ROUND(ROUND(E7839,4)*F7839,2)</f>
        <v>6.83</v>
      </c>
    </row>
    <row r="7840" customHeight="1" ht="29">
      <c r="A7840" s="18" t="inlineStr">
        <is>
          <r>
            <t xml:space="preserve">E.02.000.027010</t>
          </r>
        </is>
      </c>
      <c r="B7840" s="19" t="inlineStr">
        <is>
          <r>
            <t xml:space="preserve">Arame recozido nº 18 BWG</t>
          </r>
        </is>
      </c>
      <c r="C7840" s="18" t="inlineStr">
        <is>
          <r>
            <t xml:space="preserve">SP Obras</t>
          </r>
        </is>
      </c>
      <c r="D7840" s="18" t="inlineStr">
        <is>
          <r>
            <t xml:space="preserve">KG</t>
          </r>
        </is>
      </c>
      <c r="E7840" s="20" t="n">
        <v>0.03</v>
      </c>
      <c r="F7840" s="21" t="n">
        <v>12.68</v>
      </c>
      <c r="G7840" s="21" t="n">
        <f>ROUND(ROUND(E7840,4)*F7840,2)</f>
        <v>0.38</v>
      </c>
    </row>
    <row r="7841" customHeight="1" ht="15">
      <c r="A7841" s="2" t="inlineStr"/>
      <c r="B7841" s="2" t="inlineStr"/>
      <c r="C7841" s="2" t="inlineStr"/>
      <c r="D7841" s="2" t="inlineStr"/>
      <c r="E7841" s="22" t="inlineStr">
        <is>
          <r>
            <t xml:space="preserve">TOTAL Material:</t>
          </r>
        </is>
      </c>
      <c r="F7841" s="22" t="inlineStr"/>
      <c r="G7841" s="23" t="n">
        <f>SUM(G7839:G7840)</f>
        <v>7.21</v>
      </c>
    </row>
    <row r="7842" customHeight="1" ht="15">
      <c r="A7842" s="16" t="inlineStr">
        <is>
          <r>
            <t xml:space="preserve">Mão de Obra</t>
          </r>
        </is>
      </c>
      <c r="B7842" s="16" t="inlineStr"/>
      <c r="C7842" s="17" t="inlineStr">
        <is>
          <r>
            <t xml:space="preserve">FONTE</t>
          </r>
        </is>
      </c>
      <c r="D7842" s="17" t="inlineStr">
        <is>
          <r>
            <t xml:space="preserve">UNID</t>
          </r>
        </is>
      </c>
      <c r="E7842" s="17" t="inlineStr">
        <is>
          <r>
            <t xml:space="preserve">COEFICIENTE</t>
          </r>
        </is>
      </c>
      <c r="F7842" s="17" t="inlineStr">
        <is>
          <r>
            <t xml:space="preserve">PREÇO UNITÁRIO</t>
          </r>
        </is>
      </c>
      <c r="G7842" s="17" t="inlineStr">
        <is>
          <r>
            <t xml:space="preserve">TOTAL</t>
          </r>
        </is>
      </c>
    </row>
    <row r="7843" customHeight="1" ht="29">
      <c r="A7843" s="18" t="inlineStr">
        <is>
          <r>
            <t xml:space="preserve">B.01.000.010122</t>
          </r>
        </is>
      </c>
      <c r="B7843" s="19" t="inlineStr">
        <is>
          <r>
            <t xml:space="preserve">Ajudante de ferreiro</t>
          </r>
        </is>
      </c>
      <c r="C7843" s="18" t="inlineStr">
        <is>
          <r>
            <t xml:space="preserve">SP Obras</t>
          </r>
        </is>
      </c>
      <c r="D7843" s="18" t="inlineStr">
        <is>
          <r>
            <t xml:space="preserve">H</t>
          </r>
        </is>
      </c>
      <c r="E7843" s="20" t="n">
        <v>0.08</v>
      </c>
      <c r="F7843" s="21" t="n">
        <v>20.4363</v>
      </c>
      <c r="G7843" s="21" t="n">
        <f>ROUND(ROUND(E7843,4)*F7843,2)</f>
        <v>1.63</v>
      </c>
    </row>
    <row r="7844" customHeight="1" ht="29">
      <c r="A7844" s="18" t="inlineStr">
        <is>
          <r>
            <t xml:space="preserve">B.01.000.010121</t>
          </r>
        </is>
      </c>
      <c r="B7844" s="19" t="inlineStr">
        <is>
          <r>
            <t xml:space="preserve">Ferreiro/armador</t>
          </r>
        </is>
      </c>
      <c r="C7844" s="18" t="inlineStr">
        <is>
          <r>
            <t xml:space="preserve">SP Obras</t>
          </r>
        </is>
      </c>
      <c r="D7844" s="18" t="inlineStr">
        <is>
          <r>
            <t xml:space="preserve">H</t>
          </r>
        </is>
      </c>
      <c r="E7844" s="20" t="n">
        <v>0.04</v>
      </c>
      <c r="F7844" s="21" t="n">
        <v>24.8727</v>
      </c>
      <c r="G7844" s="21" t="n">
        <f>ROUND(ROUND(E7844,4)*F7844,2)</f>
        <v>0.99</v>
      </c>
    </row>
    <row r="7845" customHeight="1" ht="15">
      <c r="A7845" s="2" t="inlineStr"/>
      <c r="B7845" s="2" t="inlineStr"/>
      <c r="C7845" s="2" t="inlineStr"/>
      <c r="D7845" s="2" t="inlineStr"/>
      <c r="E7845" s="22" t="inlineStr">
        <is>
          <r>
            <t xml:space="preserve">TOTAL Mão de Obra:</t>
          </r>
        </is>
      </c>
      <c r="F7845" s="22" t="inlineStr"/>
      <c r="G7845" s="23" t="n">
        <f>SUM(G7843:G7844)</f>
        <v>2.62</v>
      </c>
    </row>
    <row r="7846" customHeight="1" ht="15">
      <c r="A7846" s="2" t="inlineStr"/>
      <c r="B7846" s="2" t="inlineStr"/>
      <c r="C7846" s="2" t="inlineStr"/>
      <c r="D7846" s="2" t="inlineStr"/>
      <c r="E7846" s="24" t="inlineStr">
        <is>
          <r>
            <t xml:space="preserve">VALOR:</t>
          </r>
        </is>
      </c>
      <c r="F7846" s="24" t="inlineStr"/>
      <c r="G7846" s="25" t="n">
        <f>ROUND(SUM(G7841,G7845),2)</f>
        <v>9.84</v>
      </c>
    </row>
    <row r="7847" customHeight="1" ht="10">
      <c r="A7847" s="2" t="inlineStr"/>
      <c r="B7847" s="2" t="inlineStr"/>
      <c r="C7847" s="2" t="inlineStr"/>
      <c r="D7847" s="2" t="inlineStr"/>
      <c r="E7847" s="14" t="inlineStr"/>
      <c r="F7847" s="14" t="inlineStr"/>
      <c r="G7847" s="14" t="inlineStr"/>
    </row>
    <row r="7848" customHeight="1" ht="20">
      <c r="A7848" s="15" t="inlineStr">
        <is>
          <r>
            <t xml:space="preserve">7.8.5. ​11.01.130​ Concreto usinado, fck = 25 MPa​ (M3)</t>
          </r>
        </is>
      </c>
      <c r="B7848" s="15" t="inlineStr"/>
      <c r="C7848" s="15" t="inlineStr"/>
      <c r="D7848" s="15" t="inlineStr"/>
      <c r="E7848" s="15" t="inlineStr"/>
      <c r="F7848" s="15" t="inlineStr"/>
      <c r="G7848" s="15" t="inlineStr"/>
    </row>
    <row r="7849" customHeight="1" ht="15">
      <c r="A7849" s="16" t="inlineStr">
        <is>
          <r>
            <t xml:space="preserve">Material</t>
          </r>
        </is>
      </c>
      <c r="B7849" s="16" t="inlineStr"/>
      <c r="C7849" s="17" t="inlineStr">
        <is>
          <r>
            <t xml:space="preserve">FONTE</t>
          </r>
        </is>
      </c>
      <c r="D7849" s="17" t="inlineStr">
        <is>
          <r>
            <t xml:space="preserve">UNID</t>
          </r>
        </is>
      </c>
      <c r="E7849" s="17" t="inlineStr">
        <is>
          <r>
            <t xml:space="preserve">COEFICIENTE</t>
          </r>
        </is>
      </c>
      <c r="F7849" s="17" t="inlineStr">
        <is>
          <r>
            <t xml:space="preserve">PREÇO UNITÁRIO</t>
          </r>
        </is>
      </c>
      <c r="G7849" s="17" t="inlineStr">
        <is>
          <r>
            <t xml:space="preserve">TOTAL</t>
          </r>
        </is>
      </c>
    </row>
    <row r="7850" customHeight="1" ht="29">
      <c r="A7850" s="18" t="inlineStr">
        <is>
          <r>
            <t xml:space="preserve">C.04.000.020536</t>
          </r>
        </is>
      </c>
      <c r="B7850" s="19" t="inlineStr">
        <is>
          <r>
            <t xml:space="preserve">Concreto usinado fck= 25 MPa, slump 5 ± 1cm</t>
          </r>
        </is>
      </c>
      <c r="C7850" s="18" t="inlineStr">
        <is>
          <r>
            <t xml:space="preserve">SP Obras</t>
          </r>
        </is>
      </c>
      <c r="D7850" s="18" t="inlineStr">
        <is>
          <r>
            <t xml:space="preserve">M3</t>
          </r>
        </is>
      </c>
      <c r="E7850" s="20" t="n">
        <v>1.05</v>
      </c>
      <c r="F7850" s="21" t="n">
        <v>494.64</v>
      </c>
      <c r="G7850" s="21" t="n">
        <f>ROUND(ROUND(E7850,4)*F7850,2)</f>
        <v>519.37</v>
      </c>
    </row>
    <row r="7851" customHeight="1" ht="15">
      <c r="A7851" s="2" t="inlineStr"/>
      <c r="B7851" s="2" t="inlineStr"/>
      <c r="C7851" s="2" t="inlineStr"/>
      <c r="D7851" s="2" t="inlineStr"/>
      <c r="E7851" s="22" t="inlineStr">
        <is>
          <r>
            <t xml:space="preserve">TOTAL Material:</t>
          </r>
        </is>
      </c>
      <c r="F7851" s="22" t="inlineStr"/>
      <c r="G7851" s="23" t="n">
        <f>SUM(G7850:G7850)</f>
        <v>519.37</v>
      </c>
    </row>
    <row r="7852" customHeight="1" ht="15">
      <c r="A7852" s="2" t="inlineStr"/>
      <c r="B7852" s="2" t="inlineStr"/>
      <c r="C7852" s="2" t="inlineStr"/>
      <c r="D7852" s="2" t="inlineStr"/>
      <c r="E7852" s="24" t="inlineStr">
        <is>
          <r>
            <t xml:space="preserve">VALOR:</t>
          </r>
        </is>
      </c>
      <c r="F7852" s="24" t="inlineStr"/>
      <c r="G7852" s="25" t="n">
        <f>ROUND(SUM(G7851),2)</f>
        <v>519.37</v>
      </c>
    </row>
    <row r="7853" customHeight="1" ht="10">
      <c r="A7853" s="2" t="inlineStr"/>
      <c r="B7853" s="2" t="inlineStr"/>
      <c r="C7853" s="2" t="inlineStr"/>
      <c r="D7853" s="2" t="inlineStr"/>
      <c r="E7853" s="14" t="inlineStr"/>
      <c r="F7853" s="14" t="inlineStr"/>
      <c r="G7853" s="14" t="inlineStr"/>
    </row>
    <row r="7854" customHeight="1" ht="20">
      <c r="A7854" s="15" t="inlineStr">
        <is>
          <r>
            <t xml:space="preserve">7.8.6. ​11.16.060​ Lançamento e adensamento de concreto ou massa em estrutura​ (M3)</t>
          </r>
        </is>
      </c>
      <c r="B7854" s="15" t="inlineStr"/>
      <c r="C7854" s="15" t="inlineStr"/>
      <c r="D7854" s="15" t="inlineStr"/>
      <c r="E7854" s="15" t="inlineStr"/>
      <c r="F7854" s="15" t="inlineStr"/>
      <c r="G7854" s="15" t="inlineStr"/>
    </row>
    <row r="7855" customHeight="1" ht="15">
      <c r="A7855" s="16" t="inlineStr">
        <is>
          <r>
            <t xml:space="preserve">Mão de Obra</t>
          </r>
        </is>
      </c>
      <c r="B7855" s="16" t="inlineStr"/>
      <c r="C7855" s="17" t="inlineStr">
        <is>
          <r>
            <t xml:space="preserve">FONTE</t>
          </r>
        </is>
      </c>
      <c r="D7855" s="17" t="inlineStr">
        <is>
          <r>
            <t xml:space="preserve">UNID</t>
          </r>
        </is>
      </c>
      <c r="E7855" s="17" t="inlineStr">
        <is>
          <r>
            <t xml:space="preserve">COEFICIENTE</t>
          </r>
        </is>
      </c>
      <c r="F7855" s="17" t="inlineStr">
        <is>
          <r>
            <t xml:space="preserve">PREÇO UNITÁRIO</t>
          </r>
        </is>
      </c>
      <c r="G7855" s="17" t="inlineStr">
        <is>
          <r>
            <t xml:space="preserve">TOTAL</t>
          </r>
        </is>
      </c>
    </row>
    <row r="7856" customHeight="1" ht="29">
      <c r="A7856" s="18" t="inlineStr">
        <is>
          <r>
            <t xml:space="preserve">B.01.000.010139</t>
          </r>
        </is>
      </c>
      <c r="B7856" s="19" t="inlineStr">
        <is>
          <r>
            <t xml:space="preserve">Pedreiro</t>
          </r>
        </is>
      </c>
      <c r="C7856" s="18" t="inlineStr">
        <is>
          <r>
            <t xml:space="preserve">SP Obras</t>
          </r>
        </is>
      </c>
      <c r="D7856" s="18" t="inlineStr">
        <is>
          <r>
            <t xml:space="preserve">H</t>
          </r>
        </is>
      </c>
      <c r="E7856" s="20" t="n">
        <v>1.5</v>
      </c>
      <c r="F7856" s="21" t="n">
        <v>24.8727</v>
      </c>
      <c r="G7856" s="21" t="n">
        <f>ROUND(ROUND(E7856,4)*F7856,2)</f>
        <v>37.31</v>
      </c>
    </row>
    <row r="7857" customHeight="1" ht="29">
      <c r="A7857" s="18" t="inlineStr">
        <is>
          <r>
            <t xml:space="preserve">B.01.000.010146</t>
          </r>
        </is>
      </c>
      <c r="B7857" s="19" t="inlineStr">
        <is>
          <r>
            <t xml:space="preserve">Servente</t>
          </r>
        </is>
      </c>
      <c r="C7857" s="18" t="inlineStr">
        <is>
          <r>
            <t xml:space="preserve">SP Obras</t>
          </r>
        </is>
      </c>
      <c r="D7857" s="18" t="inlineStr">
        <is>
          <r>
            <t xml:space="preserve">H</t>
          </r>
        </is>
      </c>
      <c r="E7857" s="20" t="n">
        <v>4.0</v>
      </c>
      <c r="F7857" s="21" t="n">
        <v>20.4363</v>
      </c>
      <c r="G7857" s="21" t="n">
        <f>ROUND(ROUND(E7857,4)*F7857,2)</f>
        <v>81.75</v>
      </c>
    </row>
    <row r="7858" customHeight="1" ht="15">
      <c r="A7858" s="2" t="inlineStr"/>
      <c r="B7858" s="2" t="inlineStr"/>
      <c r="C7858" s="2" t="inlineStr"/>
      <c r="D7858" s="2" t="inlineStr"/>
      <c r="E7858" s="22" t="inlineStr">
        <is>
          <r>
            <t xml:space="preserve">TOTAL Mão de Obra:</t>
          </r>
        </is>
      </c>
      <c r="F7858" s="22" t="inlineStr"/>
      <c r="G7858" s="23" t="n">
        <f>SUM(G7856:G7857)</f>
        <v>119.06</v>
      </c>
    </row>
    <row r="7859" customHeight="1" ht="15">
      <c r="A7859" s="2" t="inlineStr"/>
      <c r="B7859" s="2" t="inlineStr"/>
      <c r="C7859" s="2" t="inlineStr"/>
      <c r="D7859" s="2" t="inlineStr"/>
      <c r="E7859" s="24" t="inlineStr">
        <is>
          <r>
            <t xml:space="preserve">VALOR:</t>
          </r>
        </is>
      </c>
      <c r="F7859" s="24" t="inlineStr"/>
      <c r="G7859" s="25" t="n">
        <f>ROUND(SUM(G7858),2)</f>
        <v>119.07</v>
      </c>
    </row>
    <row r="7860" customHeight="1" ht="10">
      <c r="A7860" s="2" t="inlineStr"/>
      <c r="B7860" s="2" t="inlineStr"/>
      <c r="C7860" s="2" t="inlineStr"/>
      <c r="D7860" s="2" t="inlineStr"/>
      <c r="E7860" s="14" t="inlineStr"/>
      <c r="F7860" s="14" t="inlineStr"/>
      <c r="G7860" s="14" t="inlineStr"/>
    </row>
    <row r="7861" customHeight="1" ht="20">
      <c r="A7861" s="15" t="inlineStr">
        <is>
          <r>
            <t xml:space="preserve">7.8.7. ​11.18.040​ Lastro de pedra britada​ (M3)</t>
          </r>
        </is>
      </c>
      <c r="B7861" s="15" t="inlineStr"/>
      <c r="C7861" s="15" t="inlineStr"/>
      <c r="D7861" s="15" t="inlineStr"/>
      <c r="E7861" s="15" t="inlineStr"/>
      <c r="F7861" s="15" t="inlineStr"/>
      <c r="G7861" s="15" t="inlineStr"/>
    </row>
    <row r="7862" customHeight="1" ht="15">
      <c r="A7862" s="16" t="inlineStr">
        <is>
          <r>
            <t xml:space="preserve">Material</t>
          </r>
        </is>
      </c>
      <c r="B7862" s="16" t="inlineStr"/>
      <c r="C7862" s="17" t="inlineStr">
        <is>
          <r>
            <t xml:space="preserve">FONTE</t>
          </r>
        </is>
      </c>
      <c r="D7862" s="17" t="inlineStr">
        <is>
          <r>
            <t xml:space="preserve">UNID</t>
          </r>
        </is>
      </c>
      <c r="E7862" s="17" t="inlineStr">
        <is>
          <r>
            <t xml:space="preserve">COEFICIENTE</t>
          </r>
        </is>
      </c>
      <c r="F7862" s="17" t="inlineStr">
        <is>
          <r>
            <t xml:space="preserve">PREÇO UNITÁRIO</t>
          </r>
        </is>
      </c>
      <c r="G7862" s="17" t="inlineStr">
        <is>
          <r>
            <t xml:space="preserve">TOTAL</t>
          </r>
        </is>
      </c>
    </row>
    <row r="7863" customHeight="1" ht="29">
      <c r="A7863" s="18" t="inlineStr">
        <is>
          <r>
            <t xml:space="preserve">B.05.000.020518</t>
          </r>
        </is>
      </c>
      <c r="B7863" s="19" t="inlineStr">
        <is>
          <r>
            <t xml:space="preserve">Pedra britada nº médios 1.2.3 e 4 (a granel)</t>
          </r>
        </is>
      </c>
      <c r="C7863" s="18" t="inlineStr">
        <is>
          <r>
            <t xml:space="preserve">SP Obras</t>
          </r>
        </is>
      </c>
      <c r="D7863" s="18" t="inlineStr">
        <is>
          <r>
            <t xml:space="preserve">M3</t>
          </r>
        </is>
      </c>
      <c r="E7863" s="20" t="n">
        <v>1.2</v>
      </c>
      <c r="F7863" s="21" t="n">
        <v>154.13</v>
      </c>
      <c r="G7863" s="21" t="n">
        <f>ROUND(ROUND(E7863,4)*F7863,2)</f>
        <v>184.96</v>
      </c>
    </row>
    <row r="7864" customHeight="1" ht="15">
      <c r="A7864" s="2" t="inlineStr"/>
      <c r="B7864" s="2" t="inlineStr"/>
      <c r="C7864" s="2" t="inlineStr"/>
      <c r="D7864" s="2" t="inlineStr"/>
      <c r="E7864" s="22" t="inlineStr">
        <is>
          <r>
            <t xml:space="preserve">TOTAL Material:</t>
          </r>
        </is>
      </c>
      <c r="F7864" s="22" t="inlineStr"/>
      <c r="G7864" s="23" t="n">
        <f>SUM(G7863:G7863)</f>
        <v>184.96</v>
      </c>
    </row>
    <row r="7865" customHeight="1" ht="15">
      <c r="A7865" s="16" t="inlineStr">
        <is>
          <r>
            <t xml:space="preserve">Mão de Obra</t>
          </r>
        </is>
      </c>
      <c r="B7865" s="16" t="inlineStr"/>
      <c r="C7865" s="17" t="inlineStr">
        <is>
          <r>
            <t xml:space="preserve">FONTE</t>
          </r>
        </is>
      </c>
      <c r="D7865" s="17" t="inlineStr">
        <is>
          <r>
            <t xml:space="preserve">UNID</t>
          </r>
        </is>
      </c>
      <c r="E7865" s="17" t="inlineStr">
        <is>
          <r>
            <t xml:space="preserve">COEFICIENTE</t>
          </r>
        </is>
      </c>
      <c r="F7865" s="17" t="inlineStr">
        <is>
          <r>
            <t xml:space="preserve">PREÇO UNITÁRIO</t>
          </r>
        </is>
      </c>
      <c r="G7865" s="17" t="inlineStr">
        <is>
          <r>
            <t xml:space="preserve">TOTAL</t>
          </r>
        </is>
      </c>
    </row>
    <row r="7866" customHeight="1" ht="29">
      <c r="A7866" s="18" t="inlineStr">
        <is>
          <r>
            <t xml:space="preserve">B.01.000.010146</t>
          </r>
        </is>
      </c>
      <c r="B7866" s="19" t="inlineStr">
        <is>
          <r>
            <t xml:space="preserve">Servente</t>
          </r>
        </is>
      </c>
      <c r="C7866" s="18" t="inlineStr">
        <is>
          <r>
            <t xml:space="preserve">SP Obras</t>
          </r>
        </is>
      </c>
      <c r="D7866" s="18" t="inlineStr">
        <is>
          <r>
            <t xml:space="preserve">H</t>
          </r>
        </is>
      </c>
      <c r="E7866" s="20" t="n">
        <v>1.5</v>
      </c>
      <c r="F7866" s="21" t="n">
        <v>20.4363</v>
      </c>
      <c r="G7866" s="21" t="n">
        <f>ROUND(ROUND(E7866,4)*F7866,2)</f>
        <v>30.65</v>
      </c>
    </row>
    <row r="7867" customHeight="1" ht="15">
      <c r="A7867" s="2" t="inlineStr"/>
      <c r="B7867" s="2" t="inlineStr"/>
      <c r="C7867" s="2" t="inlineStr"/>
      <c r="D7867" s="2" t="inlineStr"/>
      <c r="E7867" s="22" t="inlineStr">
        <is>
          <r>
            <t xml:space="preserve">TOTAL Mão de Obra:</t>
          </r>
        </is>
      </c>
      <c r="F7867" s="22" t="inlineStr"/>
      <c r="G7867" s="23" t="n">
        <f>SUM(G7866:G7866)</f>
        <v>30.65</v>
      </c>
    </row>
    <row r="7868" customHeight="1" ht="15">
      <c r="A7868" s="2" t="inlineStr"/>
      <c r="B7868" s="2" t="inlineStr"/>
      <c r="C7868" s="2" t="inlineStr"/>
      <c r="D7868" s="2" t="inlineStr"/>
      <c r="E7868" s="24" t="inlineStr">
        <is>
          <r>
            <t xml:space="preserve">VALOR:</t>
          </r>
        </is>
      </c>
      <c r="F7868" s="24" t="inlineStr"/>
      <c r="G7868" s="25" t="n">
        <f>ROUND(SUM(G7864,G7867),2)</f>
        <v>215.62</v>
      </c>
    </row>
    <row r="7869" customHeight="1" ht="10">
      <c r="A7869" s="2" t="inlineStr"/>
      <c r="B7869" s="2" t="inlineStr"/>
      <c r="C7869" s="2" t="inlineStr"/>
      <c r="D7869" s="2" t="inlineStr"/>
      <c r="E7869" s="14" t="inlineStr"/>
      <c r="F7869" s="14" t="inlineStr"/>
      <c r="G7869" s="14" t="inlineStr"/>
    </row>
    <row r="7870" customHeight="1" ht="20">
      <c r="A7870" s="15" t="inlineStr">
        <is>
          <r>
            <t xml:space="preserve">7.8.8. ​14.10.111​ Alvenaria de bloco de concreto de vedação de 14 cm - classe C​ (M2)</t>
          </r>
        </is>
      </c>
      <c r="B7870" s="15" t="inlineStr"/>
      <c r="C7870" s="15" t="inlineStr"/>
      <c r="D7870" s="15" t="inlineStr"/>
      <c r="E7870" s="15" t="inlineStr"/>
      <c r="F7870" s="15" t="inlineStr"/>
      <c r="G7870" s="15" t="inlineStr"/>
    </row>
    <row r="7871" customHeight="1" ht="15">
      <c r="A7871" s="16" t="inlineStr">
        <is>
          <r>
            <t xml:space="preserve">Material</t>
          </r>
        </is>
      </c>
      <c r="B7871" s="16" t="inlineStr"/>
      <c r="C7871" s="17" t="inlineStr">
        <is>
          <r>
            <t xml:space="preserve">FONTE</t>
          </r>
        </is>
      </c>
      <c r="D7871" s="17" t="inlineStr">
        <is>
          <r>
            <t xml:space="preserve">UNID</t>
          </r>
        </is>
      </c>
      <c r="E7871" s="17" t="inlineStr">
        <is>
          <r>
            <t xml:space="preserve">COEFICIENTE</t>
          </r>
        </is>
      </c>
      <c r="F7871" s="17" t="inlineStr">
        <is>
          <r>
            <t xml:space="preserve">PREÇO UNITÁRIO</t>
          </r>
        </is>
      </c>
      <c r="G7871" s="17" t="inlineStr">
        <is>
          <r>
            <t xml:space="preserve">TOTAL</t>
          </r>
        </is>
      </c>
    </row>
    <row r="7872" customHeight="1" ht="29">
      <c r="A7872" s="18" t="inlineStr">
        <is>
          <r>
            <t xml:space="preserve">B.04.000.020503</t>
          </r>
        </is>
      </c>
      <c r="B7872" s="19" t="inlineStr">
        <is>
          <r>
            <t xml:space="preserve">Areia média lavada (a granel caçamba fechada)</t>
          </r>
        </is>
      </c>
      <c r="C7872" s="18" t="inlineStr">
        <is>
          <r>
            <t xml:space="preserve">SP Obras</t>
          </r>
        </is>
      </c>
      <c r="D7872" s="18" t="inlineStr">
        <is>
          <r>
            <t xml:space="preserve">M3</t>
          </r>
        </is>
      </c>
      <c r="E7872" s="20" t="n">
        <v>0.012</v>
      </c>
      <c r="F7872" s="21" t="n">
        <v>170.0</v>
      </c>
      <c r="G7872" s="21" t="n">
        <f>ROUND(ROUND(E7872,4)*F7872,2)</f>
        <v>2.04</v>
      </c>
    </row>
    <row r="7873" customHeight="1" ht="29">
      <c r="A7873" s="18" t="inlineStr">
        <is>
          <r>
            <t xml:space="preserve">C.07.000.022522</t>
          </r>
        </is>
      </c>
      <c r="B7873" s="19" t="inlineStr">
        <is>
          <r>
            <t xml:space="preserve">Bloco de concreto de vedação 14 x 19 x 39 cm, classe C (resistência &gt; ou = 3 Mpa)</t>
          </r>
        </is>
      </c>
      <c r="C7873" s="18" t="inlineStr">
        <is>
          <r>
            <t xml:space="preserve">SP Obras</t>
          </r>
        </is>
      </c>
      <c r="D7873" s="18" t="inlineStr">
        <is>
          <r>
            <t xml:space="preserve">UN</t>
          </r>
        </is>
      </c>
      <c r="E7873" s="20" t="n">
        <v>13.0</v>
      </c>
      <c r="F7873" s="21" t="n">
        <v>4.34</v>
      </c>
      <c r="G7873" s="21" t="n">
        <f>ROUND(ROUND(E7873,4)*F7873,2)</f>
        <v>56.42</v>
      </c>
    </row>
    <row r="7874" customHeight="1" ht="29">
      <c r="A7874" s="18" t="inlineStr">
        <is>
          <r>
            <t xml:space="preserve">B.03.000.020505</t>
          </r>
        </is>
      </c>
      <c r="B7874" s="19" t="inlineStr">
        <is>
          <r>
            <t xml:space="preserve">Cal hidratada (saco de 20 kg)</t>
          </r>
        </is>
      </c>
      <c r="C7874" s="18" t="inlineStr">
        <is>
          <r>
            <t xml:space="preserve">SP Obras</t>
          </r>
        </is>
      </c>
      <c r="D7874" s="18" t="inlineStr">
        <is>
          <r>
            <t xml:space="preserve">KG</t>
          </r>
        </is>
      </c>
      <c r="E7874" s="20" t="n">
        <v>0.45</v>
      </c>
      <c r="F7874" s="21" t="n">
        <v>0.88</v>
      </c>
      <c r="G7874" s="21" t="n">
        <f>ROUND(ROUND(E7874,4)*F7874,2)</f>
        <v>0.4</v>
      </c>
    </row>
    <row r="7875" customHeight="1" ht="29">
      <c r="A7875" s="18" t="inlineStr">
        <is>
          <r>
            <t xml:space="preserve">B.02.000.020508</t>
          </r>
        </is>
      </c>
      <c r="B7875" s="19" t="inlineStr">
        <is>
          <r>
            <t xml:space="preserve">Cimento CPII-E-32 (sacos de 50 kg)</t>
          </r>
        </is>
      </c>
      <c r="C7875" s="18" t="inlineStr">
        <is>
          <r>
            <t xml:space="preserve">SP Obras</t>
          </r>
        </is>
      </c>
      <c r="D7875" s="18" t="inlineStr">
        <is>
          <r>
            <t xml:space="preserve">KG</t>
          </r>
        </is>
      </c>
      <c r="E7875" s="20" t="n">
        <v>1.8</v>
      </c>
      <c r="F7875" s="21" t="n">
        <v>0.65</v>
      </c>
      <c r="G7875" s="21" t="n">
        <f>ROUND(ROUND(E7875,4)*F7875,2)</f>
        <v>1.17</v>
      </c>
    </row>
    <row r="7876" customHeight="1" ht="15">
      <c r="A7876" s="2" t="inlineStr"/>
      <c r="B7876" s="2" t="inlineStr"/>
      <c r="C7876" s="2" t="inlineStr"/>
      <c r="D7876" s="2" t="inlineStr"/>
      <c r="E7876" s="22" t="inlineStr">
        <is>
          <r>
            <t xml:space="preserve">TOTAL Material:</t>
          </r>
        </is>
      </c>
      <c r="F7876" s="22" t="inlineStr"/>
      <c r="G7876" s="23" t="n">
        <f>SUM(G7872:G7875)</f>
        <v>60.03</v>
      </c>
    </row>
    <row r="7877" customHeight="1" ht="15">
      <c r="A7877" s="16" t="inlineStr">
        <is>
          <r>
            <t xml:space="preserve">Mão de Obra</t>
          </r>
        </is>
      </c>
      <c r="B7877" s="16" t="inlineStr"/>
      <c r="C7877" s="17" t="inlineStr">
        <is>
          <r>
            <t xml:space="preserve">FONTE</t>
          </r>
        </is>
      </c>
      <c r="D7877" s="17" t="inlineStr">
        <is>
          <r>
            <t xml:space="preserve">UNID</t>
          </r>
        </is>
      </c>
      <c r="E7877" s="17" t="inlineStr">
        <is>
          <r>
            <t xml:space="preserve">COEFICIENTE</t>
          </r>
        </is>
      </c>
      <c r="F7877" s="17" t="inlineStr">
        <is>
          <r>
            <t xml:space="preserve">PREÇO UNITÁRIO</t>
          </r>
        </is>
      </c>
      <c r="G7877" s="17" t="inlineStr">
        <is>
          <r>
            <t xml:space="preserve">TOTAL</t>
          </r>
        </is>
      </c>
    </row>
    <row r="7878" customHeight="1" ht="29">
      <c r="A7878" s="18" t="inlineStr">
        <is>
          <r>
            <t xml:space="preserve">B.01.000.010139</t>
          </r>
        </is>
      </c>
      <c r="B7878" s="19" t="inlineStr">
        <is>
          <r>
            <t xml:space="preserve">Pedreiro</t>
          </r>
        </is>
      </c>
      <c r="C7878" s="18" t="inlineStr">
        <is>
          <r>
            <t xml:space="preserve">SP Obras</t>
          </r>
        </is>
      </c>
      <c r="D7878" s="18" t="inlineStr">
        <is>
          <r>
            <t xml:space="preserve">H</t>
          </r>
        </is>
      </c>
      <c r="E7878" s="20" t="n">
        <v>0.75</v>
      </c>
      <c r="F7878" s="21" t="n">
        <v>24.8727</v>
      </c>
      <c r="G7878" s="21" t="n">
        <f>ROUND(ROUND(E7878,4)*F7878,2)</f>
        <v>18.65</v>
      </c>
    </row>
    <row r="7879" customHeight="1" ht="29">
      <c r="A7879" s="18" t="inlineStr">
        <is>
          <r>
            <t xml:space="preserve">B.01.000.010146</t>
          </r>
        </is>
      </c>
      <c r="B7879" s="19" t="inlineStr">
        <is>
          <r>
            <t xml:space="preserve">Servente</t>
          </r>
        </is>
      </c>
      <c r="C7879" s="18" t="inlineStr">
        <is>
          <r>
            <t xml:space="preserve">SP Obras</t>
          </r>
        </is>
      </c>
      <c r="D7879" s="18" t="inlineStr">
        <is>
          <r>
            <t xml:space="preserve">H</t>
          </r>
        </is>
      </c>
      <c r="E7879" s="20" t="n">
        <v>0.85</v>
      </c>
      <c r="F7879" s="21" t="n">
        <v>20.4363</v>
      </c>
      <c r="G7879" s="21" t="n">
        <f>ROUND(ROUND(E7879,4)*F7879,2)</f>
        <v>17.37</v>
      </c>
    </row>
    <row r="7880" customHeight="1" ht="15">
      <c r="A7880" s="2" t="inlineStr"/>
      <c r="B7880" s="2" t="inlineStr"/>
      <c r="C7880" s="2" t="inlineStr"/>
      <c r="D7880" s="2" t="inlineStr"/>
      <c r="E7880" s="22" t="inlineStr">
        <is>
          <r>
            <t xml:space="preserve">TOTAL Mão de Obra:</t>
          </r>
        </is>
      </c>
      <c r="F7880" s="22" t="inlineStr"/>
      <c r="G7880" s="23" t="n">
        <f>SUM(G7878:G7879)</f>
        <v>36.02</v>
      </c>
    </row>
    <row r="7881" customHeight="1" ht="15">
      <c r="A7881" s="2" t="inlineStr"/>
      <c r="B7881" s="2" t="inlineStr"/>
      <c r="C7881" s="2" t="inlineStr"/>
      <c r="D7881" s="2" t="inlineStr"/>
      <c r="E7881" s="24" t="inlineStr">
        <is>
          <r>
            <t xml:space="preserve">VALOR:</t>
          </r>
        </is>
      </c>
      <c r="F7881" s="24" t="inlineStr"/>
      <c r="G7881" s="25" t="n">
        <f>ROUND(SUM(G7876,G7880),2)</f>
        <v>96.05</v>
      </c>
    </row>
    <row r="7882" customHeight="1" ht="10">
      <c r="A7882" s="2" t="inlineStr"/>
      <c r="B7882" s="2" t="inlineStr"/>
      <c r="C7882" s="2" t="inlineStr"/>
      <c r="D7882" s="2" t="inlineStr"/>
      <c r="E7882" s="14" t="inlineStr"/>
      <c r="F7882" s="14" t="inlineStr"/>
      <c r="G7882" s="14" t="inlineStr"/>
    </row>
    <row r="7883" customHeight="1" ht="20">
      <c r="A7883" s="15" t="inlineStr">
        <is>
          <r>
            <t xml:space="preserve">7.8.9. ​17.02.020​ Chapisco​ (M2)</t>
          </r>
        </is>
      </c>
      <c r="B7883" s="15" t="inlineStr"/>
      <c r="C7883" s="15" t="inlineStr"/>
      <c r="D7883" s="15" t="inlineStr"/>
      <c r="E7883" s="15" t="inlineStr"/>
      <c r="F7883" s="15" t="inlineStr"/>
      <c r="G7883" s="15" t="inlineStr"/>
    </row>
    <row r="7884" customHeight="1" ht="15">
      <c r="A7884" s="16" t="inlineStr">
        <is>
          <r>
            <t xml:space="preserve">Equipamento</t>
          </r>
        </is>
      </c>
      <c r="B7884" s="16" t="inlineStr"/>
      <c r="C7884" s="17" t="inlineStr">
        <is>
          <r>
            <t xml:space="preserve">FONTE</t>
          </r>
        </is>
      </c>
      <c r="D7884" s="17" t="inlineStr">
        <is>
          <r>
            <t xml:space="preserve">UNID</t>
          </r>
        </is>
      </c>
      <c r="E7884" s="17" t="inlineStr">
        <is>
          <r>
            <t xml:space="preserve">COEFICIENTE</t>
          </r>
        </is>
      </c>
      <c r="F7884" s="17" t="inlineStr">
        <is>
          <r>
            <t xml:space="preserve">PREÇO UNITÁRIO</t>
          </r>
        </is>
      </c>
      <c r="G7884" s="17" t="inlineStr">
        <is>
          <r>
            <t xml:space="preserve">TOTAL</t>
          </r>
        </is>
      </c>
    </row>
    <row r="7885" customHeight="1" ht="29">
      <c r="A7885" s="18" t="inlineStr">
        <is>
          <r>
            <t xml:space="preserve">S.01.000.080125</t>
          </r>
        </is>
      </c>
      <c r="B7885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885" s="18" t="inlineStr">
        <is>
          <r>
            <t xml:space="preserve">SP Obras</t>
          </r>
        </is>
      </c>
      <c r="D7885" s="18" t="inlineStr">
        <is>
          <r>
            <t xml:space="preserve">H</t>
          </r>
        </is>
      </c>
      <c r="E7885" s="20" t="n">
        <v>0.0022</v>
      </c>
      <c r="F7885" s="21" t="n">
        <v>29.83</v>
      </c>
      <c r="G7885" s="21" t="n">
        <f>ROUND(ROUND(E7885,4)*F7885,2)</f>
        <v>0.07</v>
      </c>
    </row>
    <row r="7886" customHeight="1" ht="15">
      <c r="A7886" s="2" t="inlineStr"/>
      <c r="B7886" s="2" t="inlineStr"/>
      <c r="C7886" s="2" t="inlineStr"/>
      <c r="D7886" s="2" t="inlineStr"/>
      <c r="E7886" s="22" t="inlineStr">
        <is>
          <r>
            <t xml:space="preserve">TOTAL Equipamento:</t>
          </r>
        </is>
      </c>
      <c r="F7886" s="22" t="inlineStr"/>
      <c r="G7886" s="23" t="n">
        <f>SUM(G7885:G7885)</f>
        <v>0.07</v>
      </c>
    </row>
    <row r="7887" customHeight="1" ht="15">
      <c r="A7887" s="16" t="inlineStr">
        <is>
          <r>
            <t xml:space="preserve">Material</t>
          </r>
        </is>
      </c>
      <c r="B7887" s="16" t="inlineStr"/>
      <c r="C7887" s="17" t="inlineStr">
        <is>
          <r>
            <t xml:space="preserve">FONTE</t>
          </r>
        </is>
      </c>
      <c r="D7887" s="17" t="inlineStr">
        <is>
          <r>
            <t xml:space="preserve">UNID</t>
          </r>
        </is>
      </c>
      <c r="E7887" s="17" t="inlineStr">
        <is>
          <r>
            <t xml:space="preserve">COEFICIENTE</t>
          </r>
        </is>
      </c>
      <c r="F7887" s="17" t="inlineStr">
        <is>
          <r>
            <t xml:space="preserve">PREÇO UNITÁRIO</t>
          </r>
        </is>
      </c>
      <c r="G7887" s="17" t="inlineStr">
        <is>
          <r>
            <t xml:space="preserve">TOTAL</t>
          </r>
        </is>
      </c>
    </row>
    <row r="7888" customHeight="1" ht="29">
      <c r="A7888" s="18" t="inlineStr">
        <is>
          <r>
            <t xml:space="preserve">B.04.000.020503</t>
          </r>
        </is>
      </c>
      <c r="B7888" s="19" t="inlineStr">
        <is>
          <r>
            <t xml:space="preserve">Areia média lavada (a granel caçamba fechada)</t>
          </r>
        </is>
      </c>
      <c r="C7888" s="18" t="inlineStr">
        <is>
          <r>
            <t xml:space="preserve">SP Obras</t>
          </r>
        </is>
      </c>
      <c r="D7888" s="18" t="inlineStr">
        <is>
          <r>
            <t xml:space="preserve">M3</t>
          </r>
        </is>
      </c>
      <c r="E7888" s="20" t="n">
        <v>0.0052</v>
      </c>
      <c r="F7888" s="21" t="n">
        <v>170.0</v>
      </c>
      <c r="G7888" s="21" t="n">
        <f>ROUND(ROUND(E7888,4)*F7888,2)</f>
        <v>0.88</v>
      </c>
    </row>
    <row r="7889" customHeight="1" ht="29">
      <c r="A7889" s="18" t="inlineStr">
        <is>
          <r>
            <t xml:space="preserve">B.02.000.020508</t>
          </r>
        </is>
      </c>
      <c r="B7889" s="19" t="inlineStr">
        <is>
          <r>
            <t xml:space="preserve">Cimento CPII-E-32 (sacos de 50 kg)</t>
          </r>
        </is>
      </c>
      <c r="C7889" s="18" t="inlineStr">
        <is>
          <r>
            <t xml:space="preserve">SP Obras</t>
          </r>
        </is>
      </c>
      <c r="D7889" s="18" t="inlineStr">
        <is>
          <r>
            <t xml:space="preserve">KG</t>
          </r>
        </is>
      </c>
      <c r="E7889" s="20" t="n">
        <v>2.265</v>
      </c>
      <c r="F7889" s="21" t="n">
        <v>0.65</v>
      </c>
      <c r="G7889" s="21" t="n">
        <f>ROUND(ROUND(E7889,4)*F7889,2)</f>
        <v>1.47</v>
      </c>
    </row>
    <row r="7890" customHeight="1" ht="15">
      <c r="A7890" s="2" t="inlineStr"/>
      <c r="B7890" s="2" t="inlineStr"/>
      <c r="C7890" s="2" t="inlineStr"/>
      <c r="D7890" s="2" t="inlineStr"/>
      <c r="E7890" s="22" t="inlineStr">
        <is>
          <r>
            <t xml:space="preserve">TOTAL Material:</t>
          </r>
        </is>
      </c>
      <c r="F7890" s="22" t="inlineStr"/>
      <c r="G7890" s="23" t="n">
        <f>SUM(G7888:G7889)</f>
        <v>2.35</v>
      </c>
    </row>
    <row r="7891" customHeight="1" ht="15">
      <c r="A7891" s="16" t="inlineStr">
        <is>
          <r>
            <t xml:space="preserve">Mão de Obra</t>
          </r>
        </is>
      </c>
      <c r="B7891" s="16" t="inlineStr"/>
      <c r="C7891" s="17" t="inlineStr">
        <is>
          <r>
            <t xml:space="preserve">FONTE</t>
          </r>
        </is>
      </c>
      <c r="D7891" s="17" t="inlineStr">
        <is>
          <r>
            <t xml:space="preserve">UNID</t>
          </r>
        </is>
      </c>
      <c r="E7891" s="17" t="inlineStr">
        <is>
          <r>
            <t xml:space="preserve">COEFICIENTE</t>
          </r>
        </is>
      </c>
      <c r="F7891" s="17" t="inlineStr">
        <is>
          <r>
            <t xml:space="preserve">PREÇO UNITÁRIO</t>
          </r>
        </is>
      </c>
      <c r="G7891" s="17" t="inlineStr">
        <is>
          <r>
            <t xml:space="preserve">TOTAL</t>
          </r>
        </is>
      </c>
    </row>
    <row r="7892" customHeight="1" ht="29">
      <c r="A7892" s="18" t="inlineStr">
        <is>
          <r>
            <t xml:space="preserve">B.01.000.010139</t>
          </r>
        </is>
      </c>
      <c r="B7892" s="19" t="inlineStr">
        <is>
          <r>
            <t xml:space="preserve">Pedreiro</t>
          </r>
        </is>
      </c>
      <c r="C7892" s="18" t="inlineStr">
        <is>
          <r>
            <t xml:space="preserve">SP Obras</t>
          </r>
        </is>
      </c>
      <c r="D7892" s="18" t="inlineStr">
        <is>
          <r>
            <t xml:space="preserve">H</t>
          </r>
        </is>
      </c>
      <c r="E7892" s="20" t="n">
        <v>0.1</v>
      </c>
      <c r="F7892" s="21" t="n">
        <v>24.8727</v>
      </c>
      <c r="G7892" s="21" t="n">
        <f>ROUND(ROUND(E7892,4)*F7892,2)</f>
        <v>2.49</v>
      </c>
    </row>
    <row r="7893" customHeight="1" ht="29">
      <c r="A7893" s="18" t="inlineStr">
        <is>
          <r>
            <t xml:space="preserve">B.01.000.010146</t>
          </r>
        </is>
      </c>
      <c r="B7893" s="19" t="inlineStr">
        <is>
          <r>
            <t xml:space="preserve">Servente</t>
          </r>
        </is>
      </c>
      <c r="C7893" s="18" t="inlineStr">
        <is>
          <r>
            <t xml:space="preserve">SP Obras</t>
          </r>
        </is>
      </c>
      <c r="D7893" s="18" t="inlineStr">
        <is>
          <r>
            <t xml:space="preserve">H</t>
          </r>
        </is>
      </c>
      <c r="E7893" s="20" t="n">
        <v>0.1125</v>
      </c>
      <c r="F7893" s="21" t="n">
        <v>20.4363</v>
      </c>
      <c r="G7893" s="21" t="n">
        <f>ROUND(ROUND(E7893,4)*F7893,2)</f>
        <v>2.3</v>
      </c>
    </row>
    <row r="7894" customHeight="1" ht="15">
      <c r="A7894" s="2" t="inlineStr"/>
      <c r="B7894" s="2" t="inlineStr"/>
      <c r="C7894" s="2" t="inlineStr"/>
      <c r="D7894" s="2" t="inlineStr"/>
      <c r="E7894" s="22" t="inlineStr">
        <is>
          <r>
            <t xml:space="preserve">TOTAL Mão de Obra:</t>
          </r>
        </is>
      </c>
      <c r="F7894" s="22" t="inlineStr"/>
      <c r="G7894" s="23" t="n">
        <f>SUM(G7892:G7893)</f>
        <v>4.79</v>
      </c>
    </row>
    <row r="7895" customHeight="1" ht="15">
      <c r="A7895" s="2" t="inlineStr"/>
      <c r="B7895" s="2" t="inlineStr"/>
      <c r="C7895" s="2" t="inlineStr"/>
      <c r="D7895" s="2" t="inlineStr"/>
      <c r="E7895" s="24" t="inlineStr">
        <is>
          <r>
            <t xml:space="preserve">VALOR:</t>
          </r>
        </is>
      </c>
      <c r="F7895" s="24" t="inlineStr"/>
      <c r="G7895" s="25" t="n">
        <f>ROUND(SUM(G7886,G7890,G7894),2)</f>
        <v>7.21</v>
      </c>
    </row>
    <row r="7896" customHeight="1" ht="10">
      <c r="A7896" s="2" t="inlineStr"/>
      <c r="B7896" s="2" t="inlineStr"/>
      <c r="C7896" s="2" t="inlineStr"/>
      <c r="D7896" s="2" t="inlineStr"/>
      <c r="E7896" s="14" t="inlineStr"/>
      <c r="F7896" s="14" t="inlineStr"/>
      <c r="G7896" s="14" t="inlineStr"/>
    </row>
    <row r="7897" customHeight="1" ht="20">
      <c r="A7897" s="15" t="inlineStr">
        <is>
          <r>
            <t xml:space="preserve">7.8.10. ​17.02.140​ Emboço desempenado com espuma de poliéster​ (M2)</t>
          </r>
        </is>
      </c>
      <c r="B7897" s="15" t="inlineStr"/>
      <c r="C7897" s="15" t="inlineStr"/>
      <c r="D7897" s="15" t="inlineStr"/>
      <c r="E7897" s="15" t="inlineStr"/>
      <c r="F7897" s="15" t="inlineStr"/>
      <c r="G7897" s="15" t="inlineStr"/>
    </row>
    <row r="7898" customHeight="1" ht="15">
      <c r="A7898" s="16" t="inlineStr">
        <is>
          <r>
            <t xml:space="preserve">Equipamento</t>
          </r>
        </is>
      </c>
      <c r="B7898" s="16" t="inlineStr"/>
      <c r="C7898" s="17" t="inlineStr">
        <is>
          <r>
            <t xml:space="preserve">FONTE</t>
          </r>
        </is>
      </c>
      <c r="D7898" s="17" t="inlineStr">
        <is>
          <r>
            <t xml:space="preserve">UNID</t>
          </r>
        </is>
      </c>
      <c r="E7898" s="17" t="inlineStr">
        <is>
          <r>
            <t xml:space="preserve">COEFICIENTE</t>
          </r>
        </is>
      </c>
      <c r="F7898" s="17" t="inlineStr">
        <is>
          <r>
            <t xml:space="preserve">PREÇO UNITÁRIO</t>
          </r>
        </is>
      </c>
      <c r="G7898" s="17" t="inlineStr">
        <is>
          <r>
            <t xml:space="preserve">TOTAL</t>
          </r>
        </is>
      </c>
    </row>
    <row r="7899" customHeight="1" ht="29">
      <c r="A7899" s="18" t="inlineStr">
        <is>
          <r>
            <t xml:space="preserve">S.01.000.080125</t>
          </r>
        </is>
      </c>
      <c r="B7899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7899" s="18" t="inlineStr">
        <is>
          <r>
            <t xml:space="preserve">SP Obras</t>
          </r>
        </is>
      </c>
      <c r="D7899" s="18" t="inlineStr">
        <is>
          <r>
            <t xml:space="preserve">H</t>
          </r>
        </is>
      </c>
      <c r="E7899" s="20" t="n">
        <v>0.0086</v>
      </c>
      <c r="F7899" s="21" t="n">
        <v>29.83</v>
      </c>
      <c r="G7899" s="21" t="n">
        <f>ROUND(ROUND(E7899,4)*F7899,2)</f>
        <v>0.26</v>
      </c>
    </row>
    <row r="7900" customHeight="1" ht="15">
      <c r="A7900" s="2" t="inlineStr"/>
      <c r="B7900" s="2" t="inlineStr"/>
      <c r="C7900" s="2" t="inlineStr"/>
      <c r="D7900" s="2" t="inlineStr"/>
      <c r="E7900" s="22" t="inlineStr">
        <is>
          <r>
            <t xml:space="preserve">TOTAL Equipamento:</t>
          </r>
        </is>
      </c>
      <c r="F7900" s="22" t="inlineStr"/>
      <c r="G7900" s="23" t="n">
        <f>SUM(G7899:G7899)</f>
        <v>0.26</v>
      </c>
    </row>
    <row r="7901" customHeight="1" ht="15">
      <c r="A7901" s="16" t="inlineStr">
        <is>
          <r>
            <t xml:space="preserve">Material</t>
          </r>
        </is>
      </c>
      <c r="B7901" s="16" t="inlineStr"/>
      <c r="C7901" s="17" t="inlineStr">
        <is>
          <r>
            <t xml:space="preserve">FONTE</t>
          </r>
        </is>
      </c>
      <c r="D7901" s="17" t="inlineStr">
        <is>
          <r>
            <t xml:space="preserve">UNID</t>
          </r>
        </is>
      </c>
      <c r="E7901" s="17" t="inlineStr">
        <is>
          <r>
            <t xml:space="preserve">COEFICIENTE</t>
          </r>
        </is>
      </c>
      <c r="F7901" s="17" t="inlineStr">
        <is>
          <r>
            <t xml:space="preserve">PREÇO UNITÁRIO</t>
          </r>
        </is>
      </c>
      <c r="G7901" s="17" t="inlineStr">
        <is>
          <r>
            <t xml:space="preserve">TOTAL</t>
          </r>
        </is>
      </c>
    </row>
    <row r="7902" customHeight="1" ht="29">
      <c r="A7902" s="18" t="inlineStr">
        <is>
          <r>
            <t xml:space="preserve">B.04.000.020503</t>
          </r>
        </is>
      </c>
      <c r="B7902" s="19" t="inlineStr">
        <is>
          <r>
            <t xml:space="preserve">Areia média lavada (a granel caçamba fechada)</t>
          </r>
        </is>
      </c>
      <c r="C7902" s="18" t="inlineStr">
        <is>
          <r>
            <t xml:space="preserve">SP Obras</t>
          </r>
        </is>
      </c>
      <c r="D7902" s="18" t="inlineStr">
        <is>
          <r>
            <t xml:space="preserve">M3</t>
          </r>
        </is>
      </c>
      <c r="E7902" s="20" t="n">
        <v>0.0255</v>
      </c>
      <c r="F7902" s="21" t="n">
        <v>170.0</v>
      </c>
      <c r="G7902" s="21" t="n">
        <f>ROUND(ROUND(E7902,4)*F7902,2)</f>
        <v>4.34</v>
      </c>
    </row>
    <row r="7903" customHeight="1" ht="29">
      <c r="A7903" s="18" t="inlineStr">
        <is>
          <r>
            <t xml:space="preserve">B.03.000.020505</t>
          </r>
        </is>
      </c>
      <c r="B7903" s="19" t="inlineStr">
        <is>
          <r>
            <t xml:space="preserve">Cal hidratada (saco de 20 kg)</t>
          </r>
        </is>
      </c>
      <c r="C7903" s="18" t="inlineStr">
        <is>
          <r>
            <t xml:space="preserve">SP Obras</t>
          </r>
        </is>
      </c>
      <c r="D7903" s="18" t="inlineStr">
        <is>
          <r>
            <t xml:space="preserve">KG</t>
          </r>
        </is>
      </c>
      <c r="E7903" s="20" t="n">
        <v>4.54</v>
      </c>
      <c r="F7903" s="21" t="n">
        <v>0.88</v>
      </c>
      <c r="G7903" s="21" t="n">
        <f>ROUND(ROUND(E7903,4)*F7903,2)</f>
        <v>4.0</v>
      </c>
    </row>
    <row r="7904" customHeight="1" ht="29">
      <c r="A7904" s="18" t="inlineStr">
        <is>
          <r>
            <t xml:space="preserve">B.02.000.020508</t>
          </r>
        </is>
      </c>
      <c r="B7904" s="19" t="inlineStr">
        <is>
          <r>
            <t xml:space="preserve">Cimento CPII-E-32 (sacos de 50 kg)</t>
          </r>
        </is>
      </c>
      <c r="C7904" s="18" t="inlineStr">
        <is>
          <r>
            <t xml:space="preserve">SP Obras</t>
          </r>
        </is>
      </c>
      <c r="D7904" s="18" t="inlineStr">
        <is>
          <r>
            <t xml:space="preserve">KG</t>
          </r>
        </is>
      </c>
      <c r="E7904" s="20" t="n">
        <v>2.28</v>
      </c>
      <c r="F7904" s="21" t="n">
        <v>0.65</v>
      </c>
      <c r="G7904" s="21" t="n">
        <f>ROUND(ROUND(E7904,4)*F7904,2)</f>
        <v>1.48</v>
      </c>
    </row>
    <row r="7905" customHeight="1" ht="15">
      <c r="A7905" s="2" t="inlineStr"/>
      <c r="B7905" s="2" t="inlineStr"/>
      <c r="C7905" s="2" t="inlineStr"/>
      <c r="D7905" s="2" t="inlineStr"/>
      <c r="E7905" s="22" t="inlineStr">
        <is>
          <r>
            <t xml:space="preserve">TOTAL Material:</t>
          </r>
        </is>
      </c>
      <c r="F7905" s="22" t="inlineStr"/>
      <c r="G7905" s="23" t="n">
        <f>SUM(G7902:G7904)</f>
        <v>9.82</v>
      </c>
    </row>
    <row r="7906" customHeight="1" ht="15">
      <c r="A7906" s="16" t="inlineStr">
        <is>
          <r>
            <t xml:space="preserve">Mão de Obra</t>
          </r>
        </is>
      </c>
      <c r="B7906" s="16" t="inlineStr"/>
      <c r="C7906" s="17" t="inlineStr">
        <is>
          <r>
            <t xml:space="preserve">FONTE</t>
          </r>
        </is>
      </c>
      <c r="D7906" s="17" t="inlineStr">
        <is>
          <r>
            <t xml:space="preserve">UNID</t>
          </r>
        </is>
      </c>
      <c r="E7906" s="17" t="inlineStr">
        <is>
          <r>
            <t xml:space="preserve">COEFICIENTE</t>
          </r>
        </is>
      </c>
      <c r="F7906" s="17" t="inlineStr">
        <is>
          <r>
            <t xml:space="preserve">PREÇO UNITÁRIO</t>
          </r>
        </is>
      </c>
      <c r="G7906" s="17" t="inlineStr">
        <is>
          <r>
            <t xml:space="preserve">TOTAL</t>
          </r>
        </is>
      </c>
    </row>
    <row r="7907" customHeight="1" ht="29">
      <c r="A7907" s="18" t="inlineStr">
        <is>
          <r>
            <t xml:space="preserve">B.01.000.010139</t>
          </r>
        </is>
      </c>
      <c r="B7907" s="19" t="inlineStr">
        <is>
          <r>
            <t xml:space="preserve">Pedreiro</t>
          </r>
        </is>
      </c>
      <c r="C7907" s="18" t="inlineStr">
        <is>
          <r>
            <t xml:space="preserve">SP Obras</t>
          </r>
        </is>
      </c>
      <c r="D7907" s="18" t="inlineStr">
        <is>
          <r>
            <t xml:space="preserve">H</t>
          </r>
        </is>
      </c>
      <c r="E7907" s="20" t="n">
        <v>0.4</v>
      </c>
      <c r="F7907" s="21" t="n">
        <v>24.8727</v>
      </c>
      <c r="G7907" s="21" t="n">
        <f>ROUND(ROUND(E7907,4)*F7907,2)</f>
        <v>9.95</v>
      </c>
    </row>
    <row r="7908" customHeight="1" ht="29">
      <c r="A7908" s="18" t="inlineStr">
        <is>
          <r>
            <t xml:space="preserve">B.01.000.010146</t>
          </r>
        </is>
      </c>
      <c r="B7908" s="19" t="inlineStr">
        <is>
          <r>
            <t xml:space="preserve">Servente</t>
          </r>
        </is>
      </c>
      <c r="C7908" s="18" t="inlineStr">
        <is>
          <r>
            <t xml:space="preserve">SP Obras</t>
          </r>
        </is>
      </c>
      <c r="D7908" s="18" t="inlineStr">
        <is>
          <r>
            <t xml:space="preserve">H</t>
          </r>
        </is>
      </c>
      <c r="E7908" s="20" t="n">
        <v>0.4</v>
      </c>
      <c r="F7908" s="21" t="n">
        <v>20.4363</v>
      </c>
      <c r="G7908" s="21" t="n">
        <f>ROUND(ROUND(E7908,4)*F7908,2)</f>
        <v>8.17</v>
      </c>
    </row>
    <row r="7909" customHeight="1" ht="15">
      <c r="A7909" s="2" t="inlineStr"/>
      <c r="B7909" s="2" t="inlineStr"/>
      <c r="C7909" s="2" t="inlineStr"/>
      <c r="D7909" s="2" t="inlineStr"/>
      <c r="E7909" s="22" t="inlineStr">
        <is>
          <r>
            <t xml:space="preserve">TOTAL Mão de Obra:</t>
          </r>
        </is>
      </c>
      <c r="F7909" s="22" t="inlineStr"/>
      <c r="G7909" s="23" t="n">
        <f>SUM(G7907:G7908)</f>
        <v>18.12</v>
      </c>
    </row>
    <row r="7910" customHeight="1" ht="15">
      <c r="A7910" s="2" t="inlineStr"/>
      <c r="B7910" s="2" t="inlineStr"/>
      <c r="C7910" s="2" t="inlineStr"/>
      <c r="D7910" s="2" t="inlineStr"/>
      <c r="E7910" s="24" t="inlineStr">
        <is>
          <r>
            <t xml:space="preserve">VALOR:</t>
          </r>
        </is>
      </c>
      <c r="F7910" s="24" t="inlineStr"/>
      <c r="G7910" s="25" t="n">
        <f>ROUND(SUM(G7900,G7905,G7909),2)</f>
        <v>28.21</v>
      </c>
    </row>
    <row r="7911" customHeight="1" ht="10">
      <c r="A7911" s="2" t="inlineStr"/>
      <c r="B7911" s="2" t="inlineStr"/>
      <c r="C7911" s="2" t="inlineStr"/>
      <c r="D7911" s="2" t="inlineStr"/>
      <c r="E7911" s="14" t="inlineStr"/>
      <c r="F7911" s="14" t="inlineStr"/>
      <c r="G7911" s="14" t="inlineStr"/>
    </row>
    <row r="7912" customHeight="1" ht="20">
      <c r="A7912" s="15" t="inlineStr">
        <is>
          <r>
            <t xml:space="preserve">7.8.11. ​46.02.060​ Tubo de PVC rígido branco PxB com virola e anel de borracha, linha esgoto série normal, DN= 75 mm, inclusive conexões​ (M)</t>
          </r>
        </is>
      </c>
      <c r="B7912" s="15" t="inlineStr"/>
      <c r="C7912" s="15" t="inlineStr"/>
      <c r="D7912" s="15" t="inlineStr"/>
      <c r="E7912" s="15" t="inlineStr"/>
      <c r="F7912" s="15" t="inlineStr"/>
      <c r="G7912" s="15" t="inlineStr"/>
    </row>
    <row r="7913" customHeight="1" ht="15">
      <c r="A7913" s="16" t="inlineStr">
        <is>
          <r>
            <t xml:space="preserve">Material</t>
          </r>
        </is>
      </c>
      <c r="B7913" s="16" t="inlineStr"/>
      <c r="C7913" s="17" t="inlineStr">
        <is>
          <r>
            <t xml:space="preserve">FONTE</t>
          </r>
        </is>
      </c>
      <c r="D7913" s="17" t="inlineStr">
        <is>
          <r>
            <t xml:space="preserve">UNID</t>
          </r>
        </is>
      </c>
      <c r="E7913" s="17" t="inlineStr">
        <is>
          <r>
            <t xml:space="preserve">COEFICIENTE</t>
          </r>
        </is>
      </c>
      <c r="F7913" s="17" t="inlineStr">
        <is>
          <r>
            <t xml:space="preserve">PREÇO UNITÁRIO</t>
          </r>
        </is>
      </c>
      <c r="G7913" s="17" t="inlineStr">
        <is>
          <r>
            <t xml:space="preserve">TOTAL</t>
          </r>
        </is>
      </c>
    </row>
    <row r="7914" customHeight="1" ht="29">
      <c r="A7914" s="18" t="inlineStr">
        <is>
          <r>
            <t xml:space="preserve">O.12.000.062672</t>
          </r>
        </is>
      </c>
      <c r="B7914" s="19" t="inlineStr">
        <is>
          <r>
            <t xml:space="preserve">Anel de borracha para tubo PVC 75mm (3´)</t>
          </r>
        </is>
      </c>
      <c r="C7914" s="18" t="inlineStr">
        <is>
          <r>
            <t xml:space="preserve">SP Obras</t>
          </r>
        </is>
      </c>
      <c r="D7914" s="18" t="inlineStr">
        <is>
          <r>
            <t xml:space="preserve">UN</t>
          </r>
        </is>
      </c>
      <c r="E7914" s="20" t="n">
        <v>1.0</v>
      </c>
      <c r="F7914" s="21" t="n">
        <v>2.57</v>
      </c>
      <c r="G7914" s="21" t="n">
        <f>ROUND(ROUND(E7914,4)*F7914,2)</f>
        <v>2.57</v>
      </c>
    </row>
    <row r="7915" customHeight="1" ht="29">
      <c r="A7915" s="18" t="inlineStr">
        <is>
          <r>
            <t xml:space="preserve">O.12.000.069527</t>
          </r>
        </is>
      </c>
      <c r="B7915" s="19" t="inlineStr">
        <is>
          <r>
            <t xml:space="preserve">Lubrificante para anel de neoprene</t>
          </r>
        </is>
      </c>
      <c r="C7915" s="18" t="inlineStr">
        <is>
          <r>
            <t xml:space="preserve">SP Obras</t>
          </r>
        </is>
      </c>
      <c r="D7915" s="18" t="inlineStr">
        <is>
          <r>
            <t xml:space="preserve">KG</t>
          </r>
        </is>
      </c>
      <c r="E7915" s="20" t="n">
        <v>0.15</v>
      </c>
      <c r="F7915" s="21" t="n">
        <v>18.35</v>
      </c>
      <c r="G7915" s="21" t="n">
        <f>ROUND(ROUND(E7915,4)*F7915,2)</f>
        <v>2.75</v>
      </c>
    </row>
    <row r="7916" customHeight="1" ht="29">
      <c r="A7916" s="18" t="inlineStr">
        <is>
          <r>
            <t xml:space="preserve">O.02.000.069514</t>
          </r>
        </is>
      </c>
      <c r="B7916" s="19" t="inlineStr">
        <is>
          <r>
            <t xml:space="preserve">Solução limpadora para PVC</t>
          </r>
        </is>
      </c>
      <c r="C7916" s="18" t="inlineStr">
        <is>
          <r>
            <t xml:space="preserve">SP Obras</t>
          </r>
        </is>
      </c>
      <c r="D7916" s="18" t="inlineStr">
        <is>
          <r>
            <t xml:space="preserve">L</t>
          </r>
        </is>
      </c>
      <c r="E7916" s="20" t="n">
        <v>0.026</v>
      </c>
      <c r="F7916" s="21" t="n">
        <v>50.22</v>
      </c>
      <c r="G7916" s="21" t="n">
        <f>ROUND(ROUND(E7916,4)*F7916,2)</f>
        <v>1.31</v>
      </c>
    </row>
    <row r="7917" customHeight="1" ht="29">
      <c r="A7917" s="18" t="inlineStr">
        <is>
          <r>
            <t xml:space="preserve">O.02.000.062532</t>
          </r>
        </is>
      </c>
      <c r="B7917" s="19" t="inlineStr">
        <is>
          <r>
            <t xml:space="preserve">Tubo de PVC rígido branco PxB com virola, linha esgoto série normal, DN= 75mm</t>
          </r>
        </is>
      </c>
      <c r="C7917" s="18" t="inlineStr">
        <is>
          <r>
            <t xml:space="preserve">SP Obras</t>
          </r>
        </is>
      </c>
      <c r="D7917" s="18" t="inlineStr">
        <is>
          <r>
            <t xml:space="preserve">M</t>
          </r>
        </is>
      </c>
      <c r="E7917" s="20" t="n">
        <v>1.4</v>
      </c>
      <c r="F7917" s="21" t="n">
        <v>15.46</v>
      </c>
      <c r="G7917" s="21" t="n">
        <f>ROUND(ROUND(E7917,4)*F7917,2)</f>
        <v>21.64</v>
      </c>
    </row>
    <row r="7918" customHeight="1" ht="15">
      <c r="A7918" s="2" t="inlineStr"/>
      <c r="B7918" s="2" t="inlineStr"/>
      <c r="C7918" s="2" t="inlineStr"/>
      <c r="D7918" s="2" t="inlineStr"/>
      <c r="E7918" s="22" t="inlineStr">
        <is>
          <r>
            <t xml:space="preserve">TOTAL Material:</t>
          </r>
        </is>
      </c>
      <c r="F7918" s="22" t="inlineStr"/>
      <c r="G7918" s="23" t="n">
        <f>SUM(G7914:G7917)</f>
        <v>28.27</v>
      </c>
    </row>
    <row r="7919" customHeight="1" ht="15">
      <c r="A7919" s="16" t="inlineStr">
        <is>
          <r>
            <t xml:space="preserve">Mão de Obra</t>
          </r>
        </is>
      </c>
      <c r="B7919" s="16" t="inlineStr"/>
      <c r="C7919" s="17" t="inlineStr">
        <is>
          <r>
            <t xml:space="preserve">FONTE</t>
          </r>
        </is>
      </c>
      <c r="D7919" s="17" t="inlineStr">
        <is>
          <r>
            <t xml:space="preserve">UNID</t>
          </r>
        </is>
      </c>
      <c r="E7919" s="17" t="inlineStr">
        <is>
          <r>
            <t xml:space="preserve">COEFICIENTE</t>
          </r>
        </is>
      </c>
      <c r="F7919" s="17" t="inlineStr">
        <is>
          <r>
            <t xml:space="preserve">PREÇO UNITÁRIO</t>
          </r>
        </is>
      </c>
      <c r="G7919" s="17" t="inlineStr">
        <is>
          <r>
            <t xml:space="preserve">TOTAL</t>
          </r>
        </is>
      </c>
    </row>
    <row r="7920" customHeight="1" ht="29">
      <c r="A7920" s="18" t="inlineStr">
        <is>
          <r>
            <t xml:space="preserve">B.01.000.010119</t>
          </r>
        </is>
      </c>
      <c r="B7920" s="19" t="inlineStr">
        <is>
          <r>
            <t xml:space="preserve">Ajudante de encanador</t>
          </r>
        </is>
      </c>
      <c r="C7920" s="18" t="inlineStr">
        <is>
          <r>
            <t xml:space="preserve">SP Obras</t>
          </r>
        </is>
      </c>
      <c r="D7920" s="18" t="inlineStr">
        <is>
          <r>
            <t xml:space="preserve">H</t>
          </r>
        </is>
      </c>
      <c r="E7920" s="20" t="n">
        <v>0.9</v>
      </c>
      <c r="F7920" s="21" t="n">
        <v>20.4363</v>
      </c>
      <c r="G7920" s="21" t="n">
        <f>ROUND(ROUND(E7920,4)*F7920,2)</f>
        <v>18.39</v>
      </c>
    </row>
    <row r="7921" customHeight="1" ht="29">
      <c r="A7921" s="18" t="inlineStr">
        <is>
          <r>
            <t xml:space="preserve">B.01.000.010118</t>
          </r>
        </is>
      </c>
      <c r="B7921" s="19" t="inlineStr">
        <is>
          <r>
            <t xml:space="preserve">Encanador</t>
          </r>
        </is>
      </c>
      <c r="C7921" s="18" t="inlineStr">
        <is>
          <r>
            <t xml:space="preserve">SP Obras</t>
          </r>
        </is>
      </c>
      <c r="D7921" s="18" t="inlineStr">
        <is>
          <r>
            <t xml:space="preserve">H</t>
          </r>
        </is>
      </c>
      <c r="E7921" s="20" t="n">
        <v>0.9</v>
      </c>
      <c r="F7921" s="21" t="n">
        <v>29.8021</v>
      </c>
      <c r="G7921" s="21" t="n">
        <f>ROUND(ROUND(E7921,4)*F7921,2)</f>
        <v>26.82</v>
      </c>
    </row>
    <row r="7922" customHeight="1" ht="15">
      <c r="A7922" s="2" t="inlineStr"/>
      <c r="B7922" s="2" t="inlineStr"/>
      <c r="C7922" s="2" t="inlineStr"/>
      <c r="D7922" s="2" t="inlineStr"/>
      <c r="E7922" s="22" t="inlineStr">
        <is>
          <r>
            <t xml:space="preserve">TOTAL Mão de Obra:</t>
          </r>
        </is>
      </c>
      <c r="F7922" s="22" t="inlineStr"/>
      <c r="G7922" s="23" t="n">
        <f>SUM(G7920:G7921)</f>
        <v>45.21</v>
      </c>
    </row>
    <row r="7923" customHeight="1" ht="15">
      <c r="A7923" s="2" t="inlineStr"/>
      <c r="B7923" s="2" t="inlineStr"/>
      <c r="C7923" s="2" t="inlineStr"/>
      <c r="D7923" s="2" t="inlineStr"/>
      <c r="E7923" s="24" t="inlineStr">
        <is>
          <r>
            <t xml:space="preserve">VALOR:</t>
          </r>
        </is>
      </c>
      <c r="F7923" s="24" t="inlineStr"/>
      <c r="G7923" s="25" t="n">
        <f>ROUND(SUM(G7918,G7922),2)</f>
        <v>73.49</v>
      </c>
    </row>
    <row r="7924" customHeight="1" ht="10">
      <c r="A7924" s="2" t="inlineStr"/>
      <c r="B7924" s="2" t="inlineStr"/>
      <c r="C7924" s="2" t="inlineStr"/>
      <c r="D7924" s="2" t="inlineStr"/>
      <c r="E7924" s="14" t="inlineStr"/>
      <c r="F7924" s="14" t="inlineStr"/>
      <c r="G7924" s="14" t="inlineStr"/>
    </row>
    <row r="7925" customHeight="1" ht="20">
      <c r="A7925" s="15" t="inlineStr">
        <is>
          <r>
            <t xml:space="preserve">7.8.12. ​46.02.070​ Tubo de PVC rígido branco PxB com virola e anel de borracha, linha esgoto série normal, DN= 100 mm, inclusive conexões​ (M)</t>
          </r>
        </is>
      </c>
      <c r="B7925" s="15" t="inlineStr"/>
      <c r="C7925" s="15" t="inlineStr"/>
      <c r="D7925" s="15" t="inlineStr"/>
      <c r="E7925" s="15" t="inlineStr"/>
      <c r="F7925" s="15" t="inlineStr"/>
      <c r="G7925" s="15" t="inlineStr"/>
    </row>
    <row r="7926" customHeight="1" ht="15">
      <c r="A7926" s="16" t="inlineStr">
        <is>
          <r>
            <t xml:space="preserve">Material</t>
          </r>
        </is>
      </c>
      <c r="B7926" s="16" t="inlineStr"/>
      <c r="C7926" s="17" t="inlineStr">
        <is>
          <r>
            <t xml:space="preserve">FONTE</t>
          </r>
        </is>
      </c>
      <c r="D7926" s="17" t="inlineStr">
        <is>
          <r>
            <t xml:space="preserve">UNID</t>
          </r>
        </is>
      </c>
      <c r="E7926" s="17" t="inlineStr">
        <is>
          <r>
            <t xml:space="preserve">COEFICIENTE</t>
          </r>
        </is>
      </c>
      <c r="F7926" s="17" t="inlineStr">
        <is>
          <r>
            <t xml:space="preserve">PREÇO UNITÁRIO</t>
          </r>
        </is>
      </c>
      <c r="G7926" s="17" t="inlineStr">
        <is>
          <r>
            <t xml:space="preserve">TOTAL</t>
          </r>
        </is>
      </c>
    </row>
    <row r="7927" customHeight="1" ht="29">
      <c r="A7927" s="18" t="inlineStr">
        <is>
          <r>
            <t xml:space="preserve">O.12.000.062673</t>
          </r>
        </is>
      </c>
      <c r="B7927" s="19" t="inlineStr">
        <is>
          <r>
            <t xml:space="preserve">Anel de borracha para tubo PVC 100mm (4´)</t>
          </r>
        </is>
      </c>
      <c r="C7927" s="18" t="inlineStr">
        <is>
          <r>
            <t xml:space="preserve">SP Obras</t>
          </r>
        </is>
      </c>
      <c r="D7927" s="18" t="inlineStr">
        <is>
          <r>
            <t xml:space="preserve">UN</t>
          </r>
        </is>
      </c>
      <c r="E7927" s="20" t="n">
        <v>1.0</v>
      </c>
      <c r="F7927" s="21" t="n">
        <v>2.92</v>
      </c>
      <c r="G7927" s="21" t="n">
        <f>ROUND(ROUND(E7927,4)*F7927,2)</f>
        <v>2.92</v>
      </c>
    </row>
    <row r="7928" customHeight="1" ht="29">
      <c r="A7928" s="18" t="inlineStr">
        <is>
          <r>
            <t xml:space="preserve">O.12.000.069527</t>
          </r>
        </is>
      </c>
      <c r="B7928" s="19" t="inlineStr">
        <is>
          <r>
            <t xml:space="preserve">Lubrificante para anel de neoprene</t>
          </r>
        </is>
      </c>
      <c r="C7928" s="18" t="inlineStr">
        <is>
          <r>
            <t xml:space="preserve">SP Obras</t>
          </r>
        </is>
      </c>
      <c r="D7928" s="18" t="inlineStr">
        <is>
          <r>
            <t xml:space="preserve">KG</t>
          </r>
        </is>
      </c>
      <c r="E7928" s="20" t="n">
        <v>0.023</v>
      </c>
      <c r="F7928" s="21" t="n">
        <v>18.35</v>
      </c>
      <c r="G7928" s="21" t="n">
        <f>ROUND(ROUND(E7928,4)*F7928,2)</f>
        <v>0.42</v>
      </c>
    </row>
    <row r="7929" customHeight="1" ht="29">
      <c r="A7929" s="18" t="inlineStr">
        <is>
          <r>
            <t xml:space="preserve">O.02.000.069514</t>
          </r>
        </is>
      </c>
      <c r="B7929" s="19" t="inlineStr">
        <is>
          <r>
            <t xml:space="preserve">Solução limpadora para PVC</t>
          </r>
        </is>
      </c>
      <c r="C7929" s="18" t="inlineStr">
        <is>
          <r>
            <t xml:space="preserve">SP Obras</t>
          </r>
        </is>
      </c>
      <c r="D7929" s="18" t="inlineStr">
        <is>
          <r>
            <t xml:space="preserve">L</t>
          </r>
        </is>
      </c>
      <c r="E7929" s="20" t="n">
        <v>0.046</v>
      </c>
      <c r="F7929" s="21" t="n">
        <v>50.22</v>
      </c>
      <c r="G7929" s="21" t="n">
        <f>ROUND(ROUND(E7929,4)*F7929,2)</f>
        <v>2.31</v>
      </c>
    </row>
    <row r="7930" customHeight="1" ht="29">
      <c r="A7930" s="18" t="inlineStr">
        <is>
          <r>
            <t xml:space="preserve">O.02.000.062533</t>
          </r>
        </is>
      </c>
      <c r="B7930" s="19" t="inlineStr">
        <is>
          <r>
            <t xml:space="preserve">Tubo de PVC rígido branco PxB com virola, linha esgoto série normal, DN= 100mm</t>
          </r>
        </is>
      </c>
      <c r="C7930" s="18" t="inlineStr">
        <is>
          <r>
            <t xml:space="preserve">SP Obras</t>
          </r>
        </is>
      </c>
      <c r="D7930" s="18" t="inlineStr">
        <is>
          <r>
            <t xml:space="preserve">M</t>
          </r>
        </is>
      </c>
      <c r="E7930" s="20" t="n">
        <v>1.3</v>
      </c>
      <c r="F7930" s="21" t="n">
        <v>14.51</v>
      </c>
      <c r="G7930" s="21" t="n">
        <f>ROUND(ROUND(E7930,4)*F7930,2)</f>
        <v>18.86</v>
      </c>
    </row>
    <row r="7931" customHeight="1" ht="15">
      <c r="A7931" s="2" t="inlineStr"/>
      <c r="B7931" s="2" t="inlineStr"/>
      <c r="C7931" s="2" t="inlineStr"/>
      <c r="D7931" s="2" t="inlineStr"/>
      <c r="E7931" s="22" t="inlineStr">
        <is>
          <r>
            <t xml:space="preserve">TOTAL Material:</t>
          </r>
        </is>
      </c>
      <c r="F7931" s="22" t="inlineStr"/>
      <c r="G7931" s="23" t="n">
        <f>SUM(G7927:G7930)</f>
        <v>24.51</v>
      </c>
    </row>
    <row r="7932" customHeight="1" ht="15">
      <c r="A7932" s="16" t="inlineStr">
        <is>
          <r>
            <t xml:space="preserve">Mão de Obra</t>
          </r>
        </is>
      </c>
      <c r="B7932" s="16" t="inlineStr"/>
      <c r="C7932" s="17" t="inlineStr">
        <is>
          <r>
            <t xml:space="preserve">FONTE</t>
          </r>
        </is>
      </c>
      <c r="D7932" s="17" t="inlineStr">
        <is>
          <r>
            <t xml:space="preserve">UNID</t>
          </r>
        </is>
      </c>
      <c r="E7932" s="17" t="inlineStr">
        <is>
          <r>
            <t xml:space="preserve">COEFICIENTE</t>
          </r>
        </is>
      </c>
      <c r="F7932" s="17" t="inlineStr">
        <is>
          <r>
            <t xml:space="preserve">PREÇO UNITÁRIO</t>
          </r>
        </is>
      </c>
      <c r="G7932" s="17" t="inlineStr">
        <is>
          <r>
            <t xml:space="preserve">TOTAL</t>
          </r>
        </is>
      </c>
    </row>
    <row r="7933" customHeight="1" ht="29">
      <c r="A7933" s="18" t="inlineStr">
        <is>
          <r>
            <t xml:space="preserve">B.01.000.010119</t>
          </r>
        </is>
      </c>
      <c r="B7933" s="19" t="inlineStr">
        <is>
          <r>
            <t xml:space="preserve">Ajudante de encanador</t>
          </r>
        </is>
      </c>
      <c r="C7933" s="18" t="inlineStr">
        <is>
          <r>
            <t xml:space="preserve">SP Obras</t>
          </r>
        </is>
      </c>
      <c r="D7933" s="18" t="inlineStr">
        <is>
          <r>
            <t xml:space="preserve">H</t>
          </r>
        </is>
      </c>
      <c r="E7933" s="20" t="n">
        <v>1.1</v>
      </c>
      <c r="F7933" s="21" t="n">
        <v>20.4363</v>
      </c>
      <c r="G7933" s="21" t="n">
        <f>ROUND(ROUND(E7933,4)*F7933,2)</f>
        <v>22.48</v>
      </c>
    </row>
    <row r="7934" customHeight="1" ht="29">
      <c r="A7934" s="18" t="inlineStr">
        <is>
          <r>
            <t xml:space="preserve">B.01.000.010118</t>
          </r>
        </is>
      </c>
      <c r="B7934" s="19" t="inlineStr">
        <is>
          <r>
            <t xml:space="preserve">Encanador</t>
          </r>
        </is>
      </c>
      <c r="C7934" s="18" t="inlineStr">
        <is>
          <r>
            <t xml:space="preserve">SP Obras</t>
          </r>
        </is>
      </c>
      <c r="D7934" s="18" t="inlineStr">
        <is>
          <r>
            <t xml:space="preserve">H</t>
          </r>
        </is>
      </c>
      <c r="E7934" s="20" t="n">
        <v>1.1</v>
      </c>
      <c r="F7934" s="21" t="n">
        <v>29.8021</v>
      </c>
      <c r="G7934" s="21" t="n">
        <f>ROUND(ROUND(E7934,4)*F7934,2)</f>
        <v>32.78</v>
      </c>
    </row>
    <row r="7935" customHeight="1" ht="15">
      <c r="A7935" s="2" t="inlineStr"/>
      <c r="B7935" s="2" t="inlineStr"/>
      <c r="C7935" s="2" t="inlineStr"/>
      <c r="D7935" s="2" t="inlineStr"/>
      <c r="E7935" s="22" t="inlineStr">
        <is>
          <r>
            <t xml:space="preserve">TOTAL Mão de Obra:</t>
          </r>
        </is>
      </c>
      <c r="F7935" s="22" t="inlineStr"/>
      <c r="G7935" s="23" t="n">
        <f>SUM(G7933:G7934)</f>
        <v>55.26</v>
      </c>
    </row>
    <row r="7936" customHeight="1" ht="15">
      <c r="A7936" s="2" t="inlineStr"/>
      <c r="B7936" s="2" t="inlineStr"/>
      <c r="C7936" s="2" t="inlineStr"/>
      <c r="D7936" s="2" t="inlineStr"/>
      <c r="E7936" s="24" t="inlineStr">
        <is>
          <r>
            <t xml:space="preserve">VALOR:</t>
          </r>
        </is>
      </c>
      <c r="F7936" s="24" t="inlineStr"/>
      <c r="G7936" s="25" t="n">
        <f>ROUND(SUM(G7931,G7935),2)</f>
        <v>79.77</v>
      </c>
    </row>
    <row r="7937" customHeight="1" ht="10">
      <c r="A7937" s="2" t="inlineStr"/>
      <c r="B7937" s="2" t="inlineStr"/>
      <c r="C7937" s="2" t="inlineStr"/>
      <c r="D7937" s="2" t="inlineStr"/>
      <c r="E7937" s="14" t="inlineStr"/>
      <c r="F7937" s="14" t="inlineStr"/>
      <c r="G7937" s="14" t="inlineStr"/>
    </row>
    <row r="7938" customHeight="1" ht="20">
      <c r="A7938" s="15" t="inlineStr">
        <is>
          <r>
            <t xml:space="preserve">7.9.1. ​33.02.080​ Massa corrida à base de resina acrílica​ (M2)</t>
          </r>
        </is>
      </c>
      <c r="B7938" s="15" t="inlineStr"/>
      <c r="C7938" s="15" t="inlineStr"/>
      <c r="D7938" s="15" t="inlineStr"/>
      <c r="E7938" s="15" t="inlineStr"/>
      <c r="F7938" s="15" t="inlineStr"/>
      <c r="G7938" s="15" t="inlineStr"/>
    </row>
    <row r="7939" customHeight="1" ht="15">
      <c r="A7939" s="16" t="inlineStr">
        <is>
          <r>
            <t xml:space="preserve">Material</t>
          </r>
        </is>
      </c>
      <c r="B7939" s="16" t="inlineStr"/>
      <c r="C7939" s="17" t="inlineStr">
        <is>
          <r>
            <t xml:space="preserve">FONTE</t>
          </r>
        </is>
      </c>
      <c r="D7939" s="17" t="inlineStr">
        <is>
          <r>
            <t xml:space="preserve">UNID</t>
          </r>
        </is>
      </c>
      <c r="E7939" s="17" t="inlineStr">
        <is>
          <r>
            <t xml:space="preserve">COEFICIENTE</t>
          </r>
        </is>
      </c>
      <c r="F7939" s="17" t="inlineStr">
        <is>
          <r>
            <t xml:space="preserve">PREÇO UNITÁRIO</t>
          </r>
        </is>
      </c>
      <c r="G7939" s="17" t="inlineStr">
        <is>
          <r>
            <t xml:space="preserve">TOTAL</t>
          </r>
        </is>
      </c>
    </row>
    <row r="7940" customHeight="1" ht="29">
      <c r="A7940" s="18" t="inlineStr">
        <is>
          <r>
            <t xml:space="preserve">S.04.000.038014</t>
          </r>
        </is>
      </c>
      <c r="B7940" s="19" t="inlineStr">
        <is>
          <r>
            <t xml:space="preserve">Lixa massa/madeira uso geral Norton, Alcar ou equivalente (médias)</t>
          </r>
        </is>
      </c>
      <c r="C7940" s="18" t="inlineStr">
        <is>
          <r>
            <t xml:space="preserve">SP Obras</t>
          </r>
        </is>
      </c>
      <c r="D7940" s="18" t="inlineStr">
        <is>
          <r>
            <t xml:space="preserve">UN</t>
          </r>
        </is>
      </c>
      <c r="E7940" s="20" t="n">
        <v>0.3</v>
      </c>
      <c r="F7940" s="21" t="n">
        <v>0.77</v>
      </c>
      <c r="G7940" s="21" t="n">
        <f>ROUND(ROUND(E7940,4)*F7940,2)</f>
        <v>0.23</v>
      </c>
    </row>
    <row r="7941" customHeight="1" ht="29">
      <c r="A7941" s="18" t="inlineStr">
        <is>
          <r>
            <t xml:space="preserve">J.02.000.037510</t>
          </r>
        </is>
      </c>
      <c r="B7941" s="19" t="inlineStr">
        <is>
          <r>
            <t xml:space="preserve">Massa corrida de base acrílica; ref. Massa Acrílica (Suvinil/Glasurit), Massa FC (Fusecolor), Massa Especial para fachada (Retinco) ou equivalente</t>
          </r>
        </is>
      </c>
      <c r="C7941" s="18" t="inlineStr">
        <is>
          <r>
            <t xml:space="preserve">SP Obras</t>
          </r>
        </is>
      </c>
      <c r="D7941" s="18" t="inlineStr">
        <is>
          <r>
            <t xml:space="preserve">L</t>
          </r>
        </is>
      </c>
      <c r="E7941" s="20" t="n">
        <v>0.45</v>
      </c>
      <c r="F7941" s="21" t="n">
        <v>12.1</v>
      </c>
      <c r="G7941" s="21" t="n">
        <f>ROUND(ROUND(E7941,4)*F7941,2)</f>
        <v>5.45</v>
      </c>
    </row>
    <row r="7942" customHeight="1" ht="15">
      <c r="A7942" s="2" t="inlineStr"/>
      <c r="B7942" s="2" t="inlineStr"/>
      <c r="C7942" s="2" t="inlineStr"/>
      <c r="D7942" s="2" t="inlineStr"/>
      <c r="E7942" s="22" t="inlineStr">
        <is>
          <r>
            <t xml:space="preserve">TOTAL Material:</t>
          </r>
        </is>
      </c>
      <c r="F7942" s="22" t="inlineStr"/>
      <c r="G7942" s="23" t="n">
        <f>SUM(G7940:G7941)</f>
        <v>5.68</v>
      </c>
    </row>
    <row r="7943" customHeight="1" ht="15">
      <c r="A7943" s="16" t="inlineStr">
        <is>
          <r>
            <t xml:space="preserve">Mão de Obra</t>
          </r>
        </is>
      </c>
      <c r="B7943" s="16" t="inlineStr"/>
      <c r="C7943" s="17" t="inlineStr">
        <is>
          <r>
            <t xml:space="preserve">FONTE</t>
          </r>
        </is>
      </c>
      <c r="D7943" s="17" t="inlineStr">
        <is>
          <r>
            <t xml:space="preserve">UNID</t>
          </r>
        </is>
      </c>
      <c r="E7943" s="17" t="inlineStr">
        <is>
          <r>
            <t xml:space="preserve">COEFICIENTE</t>
          </r>
        </is>
      </c>
      <c r="F7943" s="17" t="inlineStr">
        <is>
          <r>
            <t xml:space="preserve">PREÇO UNITÁRIO</t>
          </r>
        </is>
      </c>
      <c r="G7943" s="17" t="inlineStr">
        <is>
          <r>
            <t xml:space="preserve">TOTAL</t>
          </r>
        </is>
      </c>
    </row>
    <row r="7944" customHeight="1" ht="29">
      <c r="A7944" s="18" t="inlineStr">
        <is>
          <r>
            <t xml:space="preserve">B.01.000.010141</t>
          </r>
        </is>
      </c>
      <c r="B7944" s="19" t="inlineStr">
        <is>
          <r>
            <t xml:space="preserve">Ajudante de pintor</t>
          </r>
        </is>
      </c>
      <c r="C7944" s="18" t="inlineStr">
        <is>
          <r>
            <t xml:space="preserve">SP Obras</t>
          </r>
        </is>
      </c>
      <c r="D7944" s="18" t="inlineStr">
        <is>
          <r>
            <t xml:space="preserve">H</t>
          </r>
        </is>
      </c>
      <c r="E7944" s="20" t="n">
        <v>0.3</v>
      </c>
      <c r="F7944" s="21" t="n">
        <v>20.4363</v>
      </c>
      <c r="G7944" s="21" t="n">
        <f>ROUND(ROUND(E7944,4)*F7944,2)</f>
        <v>6.13</v>
      </c>
    </row>
    <row r="7945" customHeight="1" ht="29">
      <c r="A7945" s="18" t="inlineStr">
        <is>
          <r>
            <t xml:space="preserve">B.01.000.010140</t>
          </r>
        </is>
      </c>
      <c r="B7945" s="19" t="inlineStr">
        <is>
          <r>
            <t xml:space="preserve">Pintor</t>
          </r>
        </is>
      </c>
      <c r="C7945" s="18" t="inlineStr">
        <is>
          <r>
            <t xml:space="preserve">SP Obras</t>
          </r>
        </is>
      </c>
      <c r="D7945" s="18" t="inlineStr">
        <is>
          <r>
            <t xml:space="preserve">H</t>
          </r>
        </is>
      </c>
      <c r="E7945" s="20" t="n">
        <v>0.2</v>
      </c>
      <c r="F7945" s="21" t="n">
        <v>29.8021</v>
      </c>
      <c r="G7945" s="21" t="n">
        <f>ROUND(ROUND(E7945,4)*F7945,2)</f>
        <v>5.96</v>
      </c>
    </row>
    <row r="7946" customHeight="1" ht="15">
      <c r="A7946" s="2" t="inlineStr"/>
      <c r="B7946" s="2" t="inlineStr"/>
      <c r="C7946" s="2" t="inlineStr"/>
      <c r="D7946" s="2" t="inlineStr"/>
      <c r="E7946" s="22" t="inlineStr">
        <is>
          <r>
            <t xml:space="preserve">TOTAL Mão de Obra:</t>
          </r>
        </is>
      </c>
      <c r="F7946" s="22" t="inlineStr"/>
      <c r="G7946" s="23" t="n">
        <f>SUM(G7944:G7945)</f>
        <v>12.09</v>
      </c>
    </row>
    <row r="7947" customHeight="1" ht="15">
      <c r="A7947" s="2" t="inlineStr"/>
      <c r="B7947" s="2" t="inlineStr"/>
      <c r="C7947" s="2" t="inlineStr"/>
      <c r="D7947" s="2" t="inlineStr"/>
      <c r="E7947" s="24" t="inlineStr">
        <is>
          <r>
            <t xml:space="preserve">VALOR:</t>
          </r>
        </is>
      </c>
      <c r="F7947" s="24" t="inlineStr"/>
      <c r="G7947" s="25" t="n">
        <f>ROUND(SUM(G7942,G7946),2)</f>
        <v>17.77</v>
      </c>
    </row>
    <row r="7948" customHeight="1" ht="10">
      <c r="A7948" s="2" t="inlineStr"/>
      <c r="B7948" s="2" t="inlineStr"/>
      <c r="C7948" s="2" t="inlineStr"/>
      <c r="D7948" s="2" t="inlineStr"/>
      <c r="E7948" s="14" t="inlineStr"/>
      <c r="F7948" s="14" t="inlineStr"/>
      <c r="G7948" s="14" t="inlineStr"/>
    </row>
    <row r="7949" customHeight="1" ht="20">
      <c r="A7949" s="15" t="inlineStr">
        <is>
          <r>
            <t xml:space="preserve">7.9.2. ​33.10.030​ Tinta acrílica antimofo em massa, inclusive preparo​ (M2)</t>
          </r>
        </is>
      </c>
      <c r="B7949" s="15" t="inlineStr"/>
      <c r="C7949" s="15" t="inlineStr"/>
      <c r="D7949" s="15" t="inlineStr"/>
      <c r="E7949" s="15" t="inlineStr"/>
      <c r="F7949" s="15" t="inlineStr"/>
      <c r="G7949" s="15" t="inlineStr"/>
    </row>
    <row r="7950" customHeight="1" ht="15">
      <c r="A7950" s="16" t="inlineStr">
        <is>
          <r>
            <t xml:space="preserve">Material</t>
          </r>
        </is>
      </c>
      <c r="B7950" s="16" t="inlineStr"/>
      <c r="C7950" s="17" t="inlineStr">
        <is>
          <r>
            <t xml:space="preserve">FONTE</t>
          </r>
        </is>
      </c>
      <c r="D7950" s="17" t="inlineStr">
        <is>
          <r>
            <t xml:space="preserve">UNID</t>
          </r>
        </is>
      </c>
      <c r="E7950" s="17" t="inlineStr">
        <is>
          <r>
            <t xml:space="preserve">COEFICIENTE</t>
          </r>
        </is>
      </c>
      <c r="F7950" s="17" t="inlineStr">
        <is>
          <r>
            <t xml:space="preserve">PREÇO UNITÁRIO</t>
          </r>
        </is>
      </c>
      <c r="G7950" s="17" t="inlineStr">
        <is>
          <r>
            <t xml:space="preserve">TOTAL</t>
          </r>
        </is>
      </c>
    </row>
    <row r="7951" customHeight="1" ht="29">
      <c r="A7951" s="18" t="inlineStr">
        <is>
          <r>
            <t xml:space="preserve">S.04.000.038014</t>
          </r>
        </is>
      </c>
      <c r="B7951" s="19" t="inlineStr">
        <is>
          <r>
            <t xml:space="preserve">Lixa massa/madeira uso geral Norton, Alcar ou equivalente (médias)</t>
          </r>
        </is>
      </c>
      <c r="C7951" s="18" t="inlineStr">
        <is>
          <r>
            <t xml:space="preserve">SP Obras</t>
          </r>
        </is>
      </c>
      <c r="D7951" s="18" t="inlineStr">
        <is>
          <r>
            <t xml:space="preserve">UN</t>
          </r>
        </is>
      </c>
      <c r="E7951" s="20" t="n">
        <v>0.3</v>
      </c>
      <c r="F7951" s="21" t="n">
        <v>0.77</v>
      </c>
      <c r="G7951" s="21" t="n">
        <f>ROUND(ROUND(E7951,4)*F7951,2)</f>
        <v>0.23</v>
      </c>
    </row>
    <row r="7952" customHeight="1" ht="29">
      <c r="A7952" s="18" t="inlineStr">
        <is>
          <r>
            <t xml:space="preserve">J.02.000.037518</t>
          </r>
        </is>
      </c>
      <c r="B7952" s="19" t="inlineStr">
        <is>
          <r>
            <t xml:space="preserve">Selador para tinta acrílica Coral, Suvinil ou equivalente</t>
          </r>
        </is>
      </c>
      <c r="C7952" s="18" t="inlineStr">
        <is>
          <r>
            <t xml:space="preserve">SP Obras</t>
          </r>
        </is>
      </c>
      <c r="D7952" s="18" t="inlineStr">
        <is>
          <r>
            <t xml:space="preserve">L</t>
          </r>
        </is>
      </c>
      <c r="E7952" s="20" t="n">
        <v>0.24</v>
      </c>
      <c r="F7952" s="21" t="n">
        <v>14.15</v>
      </c>
      <c r="G7952" s="21" t="n">
        <f>ROUND(ROUND(E7952,4)*F7952,2)</f>
        <v>3.4</v>
      </c>
    </row>
    <row r="7953" customHeight="1" ht="29">
      <c r="A7953" s="18" t="inlineStr">
        <is>
          <r>
            <t xml:space="preserve">J.02.000.038008</t>
          </r>
        </is>
      </c>
      <c r="B7953" s="19" t="inlineStr">
        <is>
          <r>
            <t xml:space="preserve">Tinta acrílica antimofo acetinado fosco; ref. Metalatex antimofo (Sherwin Williams) ou equivalente</t>
          </r>
        </is>
      </c>
      <c r="C7953" s="18" t="inlineStr">
        <is>
          <r>
            <t xml:space="preserve">SP Obras</t>
          </r>
        </is>
      </c>
      <c r="D7953" s="18" t="inlineStr">
        <is>
          <r>
            <t xml:space="preserve">L</t>
          </r>
        </is>
      </c>
      <c r="E7953" s="20" t="n">
        <v>0.2</v>
      </c>
      <c r="F7953" s="21" t="n">
        <v>49.61</v>
      </c>
      <c r="G7953" s="21" t="n">
        <f>ROUND(ROUND(E7953,4)*F7953,2)</f>
        <v>9.92</v>
      </c>
    </row>
    <row r="7954" customHeight="1" ht="15">
      <c r="A7954" s="2" t="inlineStr"/>
      <c r="B7954" s="2" t="inlineStr"/>
      <c r="C7954" s="2" t="inlineStr"/>
      <c r="D7954" s="2" t="inlineStr"/>
      <c r="E7954" s="22" t="inlineStr">
        <is>
          <r>
            <t xml:space="preserve">TOTAL Material:</t>
          </r>
        </is>
      </c>
      <c r="F7954" s="22" t="inlineStr"/>
      <c r="G7954" s="23" t="n">
        <f>SUM(G7951:G7953)</f>
        <v>13.55</v>
      </c>
    </row>
    <row r="7955" customHeight="1" ht="15">
      <c r="A7955" s="16" t="inlineStr">
        <is>
          <r>
            <t xml:space="preserve">Mão de Obra</t>
          </r>
        </is>
      </c>
      <c r="B7955" s="16" t="inlineStr"/>
      <c r="C7955" s="17" t="inlineStr">
        <is>
          <r>
            <t xml:space="preserve">FONTE</t>
          </r>
        </is>
      </c>
      <c r="D7955" s="17" t="inlineStr">
        <is>
          <r>
            <t xml:space="preserve">UNID</t>
          </r>
        </is>
      </c>
      <c r="E7955" s="17" t="inlineStr">
        <is>
          <r>
            <t xml:space="preserve">COEFICIENTE</t>
          </r>
        </is>
      </c>
      <c r="F7955" s="17" t="inlineStr">
        <is>
          <r>
            <t xml:space="preserve">PREÇO UNITÁRIO</t>
          </r>
        </is>
      </c>
      <c r="G7955" s="17" t="inlineStr">
        <is>
          <r>
            <t xml:space="preserve">TOTAL</t>
          </r>
        </is>
      </c>
    </row>
    <row r="7956" customHeight="1" ht="29">
      <c r="A7956" s="18" t="inlineStr">
        <is>
          <r>
            <t xml:space="preserve">B.01.000.010141</t>
          </r>
        </is>
      </c>
      <c r="B7956" s="19" t="inlineStr">
        <is>
          <r>
            <t xml:space="preserve">Ajudante de pintor</t>
          </r>
        </is>
      </c>
      <c r="C7956" s="18" t="inlineStr">
        <is>
          <r>
            <t xml:space="preserve">SP Obras</t>
          </r>
        </is>
      </c>
      <c r="D7956" s="18" t="inlineStr">
        <is>
          <r>
            <t xml:space="preserve">H</t>
          </r>
        </is>
      </c>
      <c r="E7956" s="20" t="n">
        <v>0.4</v>
      </c>
      <c r="F7956" s="21" t="n">
        <v>20.4363</v>
      </c>
      <c r="G7956" s="21" t="n">
        <f>ROUND(ROUND(E7956,4)*F7956,2)</f>
        <v>8.17</v>
      </c>
    </row>
    <row r="7957" customHeight="1" ht="29">
      <c r="A7957" s="18" t="inlineStr">
        <is>
          <r>
            <t xml:space="preserve">B.01.000.010140</t>
          </r>
        </is>
      </c>
      <c r="B7957" s="19" t="inlineStr">
        <is>
          <r>
            <t xml:space="preserve">Pintor</t>
          </r>
        </is>
      </c>
      <c r="C7957" s="18" t="inlineStr">
        <is>
          <r>
            <t xml:space="preserve">SP Obras</t>
          </r>
        </is>
      </c>
      <c r="D7957" s="18" t="inlineStr">
        <is>
          <r>
            <t xml:space="preserve">H</t>
          </r>
        </is>
      </c>
      <c r="E7957" s="20" t="n">
        <v>0.45</v>
      </c>
      <c r="F7957" s="21" t="n">
        <v>29.8021</v>
      </c>
      <c r="G7957" s="21" t="n">
        <f>ROUND(ROUND(E7957,4)*F7957,2)</f>
        <v>13.41</v>
      </c>
    </row>
    <row r="7958" customHeight="1" ht="15">
      <c r="A7958" s="2" t="inlineStr"/>
      <c r="B7958" s="2" t="inlineStr"/>
      <c r="C7958" s="2" t="inlineStr"/>
      <c r="D7958" s="2" t="inlineStr"/>
      <c r="E7958" s="22" t="inlineStr">
        <is>
          <r>
            <t xml:space="preserve">TOTAL Mão de Obra:</t>
          </r>
        </is>
      </c>
      <c r="F7958" s="22" t="inlineStr"/>
      <c r="G7958" s="23" t="n">
        <f>SUM(G7956:G7957)</f>
        <v>21.58</v>
      </c>
    </row>
    <row r="7959" customHeight="1" ht="15">
      <c r="A7959" s="2" t="inlineStr"/>
      <c r="B7959" s="2" t="inlineStr"/>
      <c r="C7959" s="2" t="inlineStr"/>
      <c r="D7959" s="2" t="inlineStr"/>
      <c r="E7959" s="24" t="inlineStr">
        <is>
          <r>
            <t xml:space="preserve">VALOR:</t>
          </r>
        </is>
      </c>
      <c r="F7959" s="24" t="inlineStr"/>
      <c r="G7959" s="25" t="n">
        <f>ROUND(SUM(G7954,G7958),2)</f>
        <v>35.14</v>
      </c>
    </row>
    <row r="7960" customHeight="1" ht="10">
      <c r="A7960" s="2" t="inlineStr"/>
      <c r="B7960" s="2" t="inlineStr"/>
      <c r="C7960" s="2" t="inlineStr"/>
      <c r="D7960" s="2" t="inlineStr"/>
      <c r="E7960" s="14" t="inlineStr"/>
      <c r="F7960" s="14" t="inlineStr"/>
      <c r="G7960" s="14" t="inlineStr"/>
    </row>
    <row r="7961" customHeight="1" ht="20">
      <c r="A7961" s="15" t="inlineStr">
        <is>
          <r>
            <t xml:space="preserve">7.9.3. ​33.11.050​ Esmalte à base água em superfície metálica, inclusive preparo​ (M2)</t>
          </r>
        </is>
      </c>
      <c r="B7961" s="15" t="inlineStr"/>
      <c r="C7961" s="15" t="inlineStr"/>
      <c r="D7961" s="15" t="inlineStr"/>
      <c r="E7961" s="15" t="inlineStr"/>
      <c r="F7961" s="15" t="inlineStr"/>
      <c r="G7961" s="15" t="inlineStr"/>
    </row>
    <row r="7962" customHeight="1" ht="15">
      <c r="A7962" s="16" t="inlineStr">
        <is>
          <r>
            <t xml:space="preserve">Material</t>
          </r>
        </is>
      </c>
      <c r="B7962" s="16" t="inlineStr"/>
      <c r="C7962" s="17" t="inlineStr">
        <is>
          <r>
            <t xml:space="preserve">FONTE</t>
          </r>
        </is>
      </c>
      <c r="D7962" s="17" t="inlineStr">
        <is>
          <r>
            <t xml:space="preserve">UNID</t>
          </r>
        </is>
      </c>
      <c r="E7962" s="17" t="inlineStr">
        <is>
          <r>
            <t xml:space="preserve">COEFICIENTE</t>
          </r>
        </is>
      </c>
      <c r="F7962" s="17" t="inlineStr">
        <is>
          <r>
            <t xml:space="preserve">PREÇO UNITÁRIO</t>
          </r>
        </is>
      </c>
      <c r="G7962" s="17" t="inlineStr">
        <is>
          <r>
            <t xml:space="preserve">TOTAL</t>
          </r>
        </is>
      </c>
    </row>
    <row r="7963" customHeight="1" ht="38">
      <c r="A7963" s="18" t="inlineStr">
        <is>
          <r>
            <t xml:space="preserve">J.02.000.038000</t>
          </r>
        </is>
      </c>
      <c r="B7963" s="19" t="inlineStr">
        <is>
          <r>
            <t xml:space="preserve">Fundo preparador base água, para madeira e metais; ref. Fundo preparador Coralit Balance da Coral, Metalatex Eco fundo antiferrugem da Sherwin Williams, Fundo preparador da Suvinil ou equivalente</t>
          </r>
        </is>
      </c>
      <c r="C7963" s="18" t="inlineStr">
        <is>
          <r>
            <t xml:space="preserve">SP Obras</t>
          </r>
        </is>
      </c>
      <c r="D7963" s="18" t="inlineStr">
        <is>
          <r>
            <t xml:space="preserve">L</t>
          </r>
        </is>
      </c>
      <c r="E7963" s="20" t="n">
        <v>0.2</v>
      </c>
      <c r="F7963" s="21" t="n">
        <v>41.61</v>
      </c>
      <c r="G7963" s="21" t="n">
        <f>ROUND(ROUND(E7963,4)*F7963,2)</f>
        <v>8.32</v>
      </c>
    </row>
    <row r="7964" customHeight="1" ht="29">
      <c r="A7964" s="18" t="inlineStr">
        <is>
          <r>
            <t xml:space="preserve">J.01.000.038040</t>
          </r>
        </is>
      </c>
      <c r="B7964" s="19" t="inlineStr">
        <is>
          <r>
            <t xml:space="preserve">Lixa d´água, ref. Norton n° 80, Aquaflex ou equivalente</t>
          </r>
        </is>
      </c>
      <c r="C7964" s="18" t="inlineStr">
        <is>
          <r>
            <t xml:space="preserve">SP Obras</t>
          </r>
        </is>
      </c>
      <c r="D7964" s="18" t="inlineStr">
        <is>
          <r>
            <t xml:space="preserve">UN</t>
          </r>
        </is>
      </c>
      <c r="E7964" s="20" t="n">
        <v>0.3</v>
      </c>
      <c r="F7964" s="21" t="n">
        <v>2.17</v>
      </c>
      <c r="G7964" s="21" t="n">
        <f>ROUND(ROUND(E7964,4)*F7964,2)</f>
        <v>0.65</v>
      </c>
    </row>
    <row r="7965" customHeight="1" ht="38">
      <c r="A7965" s="18" t="inlineStr">
        <is>
          <r>
            <t xml:space="preserve">J.02.000.028058</t>
          </r>
        </is>
      </c>
      <c r="B7965" s="19" t="inlineStr">
        <is>
          <r>
            <t xml:space="preserve">Tinta esmalte Premium, base água, brilhante/acetinado, várias cores, pintura interna/externa, ref. Coralit Zero da Coral, Futura Premium, Suvinil Premium, Metalatex Eco, Sherwin Williams, ou equivalente</t>
          </r>
        </is>
      </c>
      <c r="C7965" s="18" t="inlineStr">
        <is>
          <r>
            <t xml:space="preserve">SP Obras</t>
          </r>
        </is>
      </c>
      <c r="D7965" s="18" t="inlineStr">
        <is>
          <r>
            <t xml:space="preserve">L</t>
          </r>
        </is>
      </c>
      <c r="E7965" s="20" t="n">
        <v>0.25</v>
      </c>
      <c r="F7965" s="21" t="n">
        <v>39.44</v>
      </c>
      <c r="G7965" s="21" t="n">
        <f>ROUND(ROUND(E7965,4)*F7965,2)</f>
        <v>9.86</v>
      </c>
    </row>
    <row r="7966" customHeight="1" ht="15">
      <c r="A7966" s="2" t="inlineStr"/>
      <c r="B7966" s="2" t="inlineStr"/>
      <c r="C7966" s="2" t="inlineStr"/>
      <c r="D7966" s="2" t="inlineStr"/>
      <c r="E7966" s="22" t="inlineStr">
        <is>
          <r>
            <t xml:space="preserve">TOTAL Material:</t>
          </r>
        </is>
      </c>
      <c r="F7966" s="22" t="inlineStr"/>
      <c r="G7966" s="23" t="n">
        <f>SUM(G7963:G7965)</f>
        <v>18.83</v>
      </c>
    </row>
    <row r="7967" customHeight="1" ht="15">
      <c r="A7967" s="16" t="inlineStr">
        <is>
          <r>
            <t xml:space="preserve">Mão de Obra</t>
          </r>
        </is>
      </c>
      <c r="B7967" s="16" t="inlineStr"/>
      <c r="C7967" s="17" t="inlineStr">
        <is>
          <r>
            <t xml:space="preserve">FONTE</t>
          </r>
        </is>
      </c>
      <c r="D7967" s="17" t="inlineStr">
        <is>
          <r>
            <t xml:space="preserve">UNID</t>
          </r>
        </is>
      </c>
      <c r="E7967" s="17" t="inlineStr">
        <is>
          <r>
            <t xml:space="preserve">COEFICIENTE</t>
          </r>
        </is>
      </c>
      <c r="F7967" s="17" t="inlineStr">
        <is>
          <r>
            <t xml:space="preserve">PREÇO UNITÁRIO</t>
          </r>
        </is>
      </c>
      <c r="G7967" s="17" t="inlineStr">
        <is>
          <r>
            <t xml:space="preserve">TOTAL</t>
          </r>
        </is>
      </c>
    </row>
    <row r="7968" customHeight="1" ht="29">
      <c r="A7968" s="18" t="inlineStr">
        <is>
          <r>
            <t xml:space="preserve">B.01.000.010141</t>
          </r>
        </is>
      </c>
      <c r="B7968" s="19" t="inlineStr">
        <is>
          <r>
            <t xml:space="preserve">Ajudante de pintor</t>
          </r>
        </is>
      </c>
      <c r="C7968" s="18" t="inlineStr">
        <is>
          <r>
            <t xml:space="preserve">SP Obras</t>
          </r>
        </is>
      </c>
      <c r="D7968" s="18" t="inlineStr">
        <is>
          <r>
            <t xml:space="preserve">H</t>
          </r>
        </is>
      </c>
      <c r="E7968" s="20" t="n">
        <v>0.6</v>
      </c>
      <c r="F7968" s="21" t="n">
        <v>20.4363</v>
      </c>
      <c r="G7968" s="21" t="n">
        <f>ROUND(ROUND(E7968,4)*F7968,2)</f>
        <v>12.26</v>
      </c>
    </row>
    <row r="7969" customHeight="1" ht="29">
      <c r="A7969" s="18" t="inlineStr">
        <is>
          <r>
            <t xml:space="preserve">B.01.000.010140</t>
          </r>
        </is>
      </c>
      <c r="B7969" s="19" t="inlineStr">
        <is>
          <r>
            <t xml:space="preserve">Pintor</t>
          </r>
        </is>
      </c>
      <c r="C7969" s="18" t="inlineStr">
        <is>
          <r>
            <t xml:space="preserve">SP Obras</t>
          </r>
        </is>
      </c>
      <c r="D7969" s="18" t="inlineStr">
        <is>
          <r>
            <t xml:space="preserve">H</t>
          </r>
        </is>
      </c>
      <c r="E7969" s="20" t="n">
        <v>0.6</v>
      </c>
      <c r="F7969" s="21" t="n">
        <v>29.8021</v>
      </c>
      <c r="G7969" s="21" t="n">
        <f>ROUND(ROUND(E7969,4)*F7969,2)</f>
        <v>17.88</v>
      </c>
    </row>
    <row r="7970" customHeight="1" ht="15">
      <c r="A7970" s="2" t="inlineStr"/>
      <c r="B7970" s="2" t="inlineStr"/>
      <c r="C7970" s="2" t="inlineStr"/>
      <c r="D7970" s="2" t="inlineStr"/>
      <c r="E7970" s="22" t="inlineStr">
        <is>
          <r>
            <t xml:space="preserve">TOTAL Mão de Obra:</t>
          </r>
        </is>
      </c>
      <c r="F7970" s="22" t="inlineStr"/>
      <c r="G7970" s="23" t="n">
        <f>SUM(G7968:G7969)</f>
        <v>30.14</v>
      </c>
    </row>
    <row r="7971" customHeight="1" ht="15">
      <c r="A7971" s="2" t="inlineStr"/>
      <c r="B7971" s="2" t="inlineStr"/>
      <c r="C7971" s="2" t="inlineStr"/>
      <c r="D7971" s="2" t="inlineStr"/>
      <c r="E7971" s="24" t="inlineStr">
        <is>
          <r>
            <t xml:space="preserve">VALOR:</t>
          </r>
        </is>
      </c>
      <c r="F7971" s="24" t="inlineStr"/>
      <c r="G7971" s="25" t="n">
        <f>ROUND(SUM(G7966,G7970),2)</f>
        <v>48.97</v>
      </c>
    </row>
    <row r="7972" customHeight="1" ht="10">
      <c r="A7972" s="2" t="inlineStr"/>
      <c r="B7972" s="2" t="inlineStr"/>
      <c r="C7972" s="2" t="inlineStr"/>
      <c r="D7972" s="2" t="inlineStr"/>
      <c r="E7972" s="14" t="inlineStr"/>
      <c r="F7972" s="14" t="inlineStr"/>
      <c r="G7972" s="14" t="inlineStr"/>
    </row>
    <row r="7973" customHeight="1" ht="20">
      <c r="A7973" s="15" t="inlineStr">
        <is>
          <r>
            <t xml:space="preserve">7.10.1. ​09.01.030​ Forma em madeira comum para estrutura​ (M2)</t>
          </r>
        </is>
      </c>
      <c r="B7973" s="15" t="inlineStr"/>
      <c r="C7973" s="15" t="inlineStr"/>
      <c r="D7973" s="15" t="inlineStr"/>
      <c r="E7973" s="15" t="inlineStr"/>
      <c r="F7973" s="15" t="inlineStr"/>
      <c r="G7973" s="15" t="inlineStr"/>
    </row>
    <row r="7974" customHeight="1" ht="15">
      <c r="A7974" s="16" t="inlineStr">
        <is>
          <r>
            <t xml:space="preserve">Material</t>
          </r>
        </is>
      </c>
      <c r="B7974" s="16" t="inlineStr"/>
      <c r="C7974" s="17" t="inlineStr">
        <is>
          <r>
            <t xml:space="preserve">FONTE</t>
          </r>
        </is>
      </c>
      <c r="D7974" s="17" t="inlineStr">
        <is>
          <r>
            <t xml:space="preserve">UNID</t>
          </r>
        </is>
      </c>
      <c r="E7974" s="17" t="inlineStr">
        <is>
          <r>
            <t xml:space="preserve">COEFICIENTE</t>
          </r>
        </is>
      </c>
      <c r="F7974" s="17" t="inlineStr">
        <is>
          <r>
            <t xml:space="preserve">PREÇO UNITÁRIO</t>
          </r>
        </is>
      </c>
      <c r="G7974" s="17" t="inlineStr">
        <is>
          <r>
            <t xml:space="preserve">TOTAL</t>
          </r>
        </is>
      </c>
    </row>
    <row r="7975" customHeight="1" ht="29">
      <c r="A7975" s="18" t="inlineStr">
        <is>
          <r>
            <t xml:space="preserve">F.12.000.028008</t>
          </r>
        </is>
      </c>
      <c r="B7975" s="19" t="inlineStr">
        <is>
          <r>
            <t xml:space="preserve">Desmoldante para formas</t>
          </r>
        </is>
      </c>
      <c r="C7975" s="18" t="inlineStr">
        <is>
          <r>
            <t xml:space="preserve">SP Obras</t>
          </r>
        </is>
      </c>
      <c r="D7975" s="18" t="inlineStr">
        <is>
          <r>
            <t xml:space="preserve">L</t>
          </r>
        </is>
      </c>
      <c r="E7975" s="20" t="n">
        <v>0.17</v>
      </c>
      <c r="F7975" s="21" t="n">
        <v>14.74</v>
      </c>
      <c r="G7975" s="21" t="n">
        <f>ROUND(ROUND(E7975,4)*F7975,2)</f>
        <v>2.51</v>
      </c>
    </row>
    <row r="7976" customHeight="1" ht="29">
      <c r="A7976" s="18" t="inlineStr">
        <is>
          <r>
            <t xml:space="preserve">D.02.000.021009</t>
          </r>
        </is>
      </c>
      <c r="B7976" s="19" t="inlineStr">
        <is>
          <r>
            <t xml:space="preserve">Pontalete de cedrinho de 75 mm x 75 mm - 3ª construção</t>
          </r>
        </is>
      </c>
      <c r="C7976" s="18" t="inlineStr">
        <is>
          <r>
            <t xml:space="preserve">SP Obras</t>
          </r>
        </is>
      </c>
      <c r="D7976" s="18" t="inlineStr">
        <is>
          <r>
            <t xml:space="preserve">M</t>
          </r>
        </is>
      </c>
      <c r="E7976" s="20" t="n">
        <v>3.0</v>
      </c>
      <c r="F7976" s="21" t="n">
        <v>22.14</v>
      </c>
      <c r="G7976" s="21" t="n">
        <f>ROUND(ROUND(E7976,4)*F7976,2)</f>
        <v>66.42</v>
      </c>
    </row>
    <row r="7977" customHeight="1" ht="29">
      <c r="A7977" s="18" t="inlineStr">
        <is>
          <r>
            <t xml:space="preserve">E.02.000.026760</t>
          </r>
        </is>
      </c>
      <c r="B7977" s="19" t="inlineStr">
        <is>
          <r>
            <t xml:space="preserve">Prego diversas bitolas (referência 18 x 27)</t>
          </r>
        </is>
      </c>
      <c r="C7977" s="18" t="inlineStr">
        <is>
          <r>
            <t xml:space="preserve">SP Obras</t>
          </r>
        </is>
      </c>
      <c r="D7977" s="18" t="inlineStr">
        <is>
          <r>
            <t xml:space="preserve">KG</t>
          </r>
        </is>
      </c>
      <c r="E7977" s="20" t="n">
        <v>0.2</v>
      </c>
      <c r="F7977" s="21" t="n">
        <v>10.42</v>
      </c>
      <c r="G7977" s="21" t="n">
        <f>ROUND(ROUND(E7977,4)*F7977,2)</f>
        <v>2.08</v>
      </c>
    </row>
    <row r="7978" customHeight="1" ht="29">
      <c r="A7978" s="18" t="inlineStr">
        <is>
          <r>
            <t xml:space="preserve">D.02.000.021017</t>
          </r>
        </is>
      </c>
      <c r="B7978" s="19" t="inlineStr">
        <is>
          <r>
            <t xml:space="preserve">Sarrafo de cedrinho 2,5 x 10 cm</t>
          </r>
        </is>
      </c>
      <c r="C7978" s="18" t="inlineStr">
        <is>
          <r>
            <t xml:space="preserve">SP Obras</t>
          </r>
        </is>
      </c>
      <c r="D7978" s="18" t="inlineStr">
        <is>
          <r>
            <t xml:space="preserve">M</t>
          </r>
        </is>
      </c>
      <c r="E7978" s="20" t="n">
        <v>1.53</v>
      </c>
      <c r="F7978" s="21" t="n">
        <v>7.74</v>
      </c>
      <c r="G7978" s="21" t="n">
        <f>ROUND(ROUND(E7978,4)*F7978,2)</f>
        <v>11.84</v>
      </c>
    </row>
    <row r="7979" customHeight="1" ht="29">
      <c r="A7979" s="18" t="inlineStr">
        <is>
          <r>
            <t xml:space="preserve">D.02.000.021021</t>
          </r>
        </is>
      </c>
      <c r="B7979" s="19" t="inlineStr">
        <is>
          <r>
            <t xml:space="preserve">Tábua cedrinho 25 mm x 300 mm de 3ª</t>
          </r>
        </is>
      </c>
      <c r="C7979" s="18" t="inlineStr">
        <is>
          <r>
            <t xml:space="preserve">SP Obras</t>
          </r>
        </is>
      </c>
      <c r="D7979" s="18" t="inlineStr">
        <is>
          <r>
            <t xml:space="preserve">M2</t>
          </r>
        </is>
      </c>
      <c r="E7979" s="20" t="n">
        <v>0.852</v>
      </c>
      <c r="F7979" s="21" t="n">
        <v>110.92</v>
      </c>
      <c r="G7979" s="21" t="n">
        <f>ROUND(ROUND(E7979,4)*F7979,2)</f>
        <v>94.5</v>
      </c>
    </row>
    <row r="7980" customHeight="1" ht="15">
      <c r="A7980" s="2" t="inlineStr"/>
      <c r="B7980" s="2" t="inlineStr"/>
      <c r="C7980" s="2" t="inlineStr"/>
      <c r="D7980" s="2" t="inlineStr"/>
      <c r="E7980" s="22" t="inlineStr">
        <is>
          <r>
            <t xml:space="preserve">TOTAL Material:</t>
          </r>
        </is>
      </c>
      <c r="F7980" s="22" t="inlineStr"/>
      <c r="G7980" s="23" t="n">
        <f>SUM(G7975:G7979)</f>
        <v>177.35</v>
      </c>
    </row>
    <row r="7981" customHeight="1" ht="15">
      <c r="A7981" s="16" t="inlineStr">
        <is>
          <r>
            <t xml:space="preserve">Mão de Obra</t>
          </r>
        </is>
      </c>
      <c r="B7981" s="16" t="inlineStr"/>
      <c r="C7981" s="17" t="inlineStr">
        <is>
          <r>
            <t xml:space="preserve">FONTE</t>
          </r>
        </is>
      </c>
      <c r="D7981" s="17" t="inlineStr">
        <is>
          <r>
            <t xml:space="preserve">UNID</t>
          </r>
        </is>
      </c>
      <c r="E7981" s="17" t="inlineStr">
        <is>
          <r>
            <t xml:space="preserve">COEFICIENTE</t>
          </r>
        </is>
      </c>
      <c r="F7981" s="17" t="inlineStr">
        <is>
          <r>
            <t xml:space="preserve">PREÇO UNITÁRIO</t>
          </r>
        </is>
      </c>
      <c r="G7981" s="17" t="inlineStr">
        <is>
          <r>
            <t xml:space="preserve">TOTAL</t>
          </r>
        </is>
      </c>
    </row>
    <row r="7982" customHeight="1" ht="29">
      <c r="A7982" s="18" t="inlineStr">
        <is>
          <r>
            <t xml:space="preserve">B.01.000.010112</t>
          </r>
        </is>
      </c>
      <c r="B7982" s="19" t="inlineStr">
        <is>
          <r>
            <t xml:space="preserve">Ajudante de carpinteiro</t>
          </r>
        </is>
      </c>
      <c r="C7982" s="18" t="inlineStr">
        <is>
          <r>
            <t xml:space="preserve">SP Obras</t>
          </r>
        </is>
      </c>
      <c r="D7982" s="18" t="inlineStr">
        <is>
          <r>
            <t xml:space="preserve">H</t>
          </r>
        </is>
      </c>
      <c r="E7982" s="20" t="n">
        <v>1.5</v>
      </c>
      <c r="F7982" s="21" t="n">
        <v>20.4363</v>
      </c>
      <c r="G7982" s="21" t="n">
        <f>ROUND(ROUND(E7982,4)*F7982,2)</f>
        <v>30.65</v>
      </c>
    </row>
    <row r="7983" customHeight="1" ht="29">
      <c r="A7983" s="18" t="inlineStr">
        <is>
          <r>
            <t xml:space="preserve">B.01.000.010111</t>
          </r>
        </is>
      </c>
      <c r="B7983" s="19" t="inlineStr">
        <is>
          <r>
            <t xml:space="preserve">Carpinteiro</t>
          </r>
        </is>
      </c>
      <c r="C7983" s="18" t="inlineStr">
        <is>
          <r>
            <t xml:space="preserve">SP Obras</t>
          </r>
        </is>
      </c>
      <c r="D7983" s="18" t="inlineStr">
        <is>
          <r>
            <t xml:space="preserve">H</t>
          </r>
        </is>
      </c>
      <c r="E7983" s="20" t="n">
        <v>1.5</v>
      </c>
      <c r="F7983" s="21" t="n">
        <v>24.8727</v>
      </c>
      <c r="G7983" s="21" t="n">
        <f>ROUND(ROUND(E7983,4)*F7983,2)</f>
        <v>37.31</v>
      </c>
    </row>
    <row r="7984" customHeight="1" ht="15">
      <c r="A7984" s="2" t="inlineStr"/>
      <c r="B7984" s="2" t="inlineStr"/>
      <c r="C7984" s="2" t="inlineStr"/>
      <c r="D7984" s="2" t="inlineStr"/>
      <c r="E7984" s="22" t="inlineStr">
        <is>
          <r>
            <t xml:space="preserve">TOTAL Mão de Obra:</t>
          </r>
        </is>
      </c>
      <c r="F7984" s="22" t="inlineStr"/>
      <c r="G7984" s="23" t="n">
        <f>SUM(G7982:G7983)</f>
        <v>67.96</v>
      </c>
    </row>
    <row r="7985" customHeight="1" ht="15">
      <c r="A7985" s="2" t="inlineStr"/>
      <c r="B7985" s="2" t="inlineStr"/>
      <c r="C7985" s="2" t="inlineStr"/>
      <c r="D7985" s="2" t="inlineStr"/>
      <c r="E7985" s="24" t="inlineStr">
        <is>
          <r>
            <t xml:space="preserve">VALOR:</t>
          </r>
        </is>
      </c>
      <c r="F7985" s="24" t="inlineStr"/>
      <c r="G7985" s="25" t="n">
        <f>ROUND(SUM(G7980,G7984),2)</f>
        <v>245.32</v>
      </c>
    </row>
    <row r="7986" customHeight="1" ht="10">
      <c r="A7986" s="2" t="inlineStr"/>
      <c r="B7986" s="2" t="inlineStr"/>
      <c r="C7986" s="2" t="inlineStr"/>
      <c r="D7986" s="2" t="inlineStr"/>
      <c r="E7986" s="14" t="inlineStr"/>
      <c r="F7986" s="14" t="inlineStr"/>
      <c r="G7986" s="14" t="inlineStr"/>
    </row>
    <row r="7987" customHeight="1" ht="20">
      <c r="A7987" s="15" t="inlineStr">
        <is>
          <r>
            <t xml:space="preserve">7.10.2. ​10.01.040​ Armadura em barra de aço CA-50 (A ou B) fyk = 500 MPa​ (KG)</t>
          </r>
        </is>
      </c>
      <c r="B7987" s="15" t="inlineStr"/>
      <c r="C7987" s="15" t="inlineStr"/>
      <c r="D7987" s="15" t="inlineStr"/>
      <c r="E7987" s="15" t="inlineStr"/>
      <c r="F7987" s="15" t="inlineStr"/>
      <c r="G7987" s="15" t="inlineStr"/>
    </row>
    <row r="7988" customHeight="1" ht="15">
      <c r="A7988" s="16" t="inlineStr">
        <is>
          <r>
            <t xml:space="preserve">Material</t>
          </r>
        </is>
      </c>
      <c r="B7988" s="16" t="inlineStr"/>
      <c r="C7988" s="17" t="inlineStr">
        <is>
          <r>
            <t xml:space="preserve">FONTE</t>
          </r>
        </is>
      </c>
      <c r="D7988" s="17" t="inlineStr">
        <is>
          <r>
            <t xml:space="preserve">UNID</t>
          </r>
        </is>
      </c>
      <c r="E7988" s="17" t="inlineStr">
        <is>
          <r>
            <t xml:space="preserve">COEFICIENTE</t>
          </r>
        </is>
      </c>
      <c r="F7988" s="17" t="inlineStr">
        <is>
          <r>
            <t xml:space="preserve">PREÇO UNITÁRIO</t>
          </r>
        </is>
      </c>
      <c r="G7988" s="17" t="inlineStr">
        <is>
          <r>
            <t xml:space="preserve">TOTAL</t>
          </r>
        </is>
      </c>
    </row>
    <row r="7989" customHeight="1" ht="29">
      <c r="A7989" s="18" t="inlineStr">
        <is>
          <r>
            <t xml:space="preserve">B.06.000.021525</t>
          </r>
        </is>
      </c>
      <c r="B7989" s="19" t="inlineStr">
        <is>
          <r>
            <t xml:space="preserve">Aço CA-50-A $MD bitolas</t>
          </r>
        </is>
      </c>
      <c r="C7989" s="18" t="inlineStr">
        <is>
          <r>
            <t xml:space="preserve">SP Obras</t>
          </r>
        </is>
      </c>
      <c r="D7989" s="18" t="inlineStr">
        <is>
          <r>
            <t xml:space="preserve">KG</t>
          </r>
        </is>
      </c>
      <c r="E7989" s="20" t="n">
        <v>1.1</v>
      </c>
      <c r="F7989" s="21" t="n">
        <v>6.21</v>
      </c>
      <c r="G7989" s="21" t="n">
        <f>ROUND(ROUND(E7989,4)*F7989,2)</f>
        <v>6.83</v>
      </c>
    </row>
    <row r="7990" customHeight="1" ht="29">
      <c r="A7990" s="18" t="inlineStr">
        <is>
          <r>
            <t xml:space="preserve">E.02.000.027010</t>
          </r>
        </is>
      </c>
      <c r="B7990" s="19" t="inlineStr">
        <is>
          <r>
            <t xml:space="preserve">Arame recozido nº 18 BWG</t>
          </r>
        </is>
      </c>
      <c r="C7990" s="18" t="inlineStr">
        <is>
          <r>
            <t xml:space="preserve">SP Obras</t>
          </r>
        </is>
      </c>
      <c r="D7990" s="18" t="inlineStr">
        <is>
          <r>
            <t xml:space="preserve">KG</t>
          </r>
        </is>
      </c>
      <c r="E7990" s="20" t="n">
        <v>0.03</v>
      </c>
      <c r="F7990" s="21" t="n">
        <v>12.68</v>
      </c>
      <c r="G7990" s="21" t="n">
        <f>ROUND(ROUND(E7990,4)*F7990,2)</f>
        <v>0.38</v>
      </c>
    </row>
    <row r="7991" customHeight="1" ht="15">
      <c r="A7991" s="2" t="inlineStr"/>
      <c r="B7991" s="2" t="inlineStr"/>
      <c r="C7991" s="2" t="inlineStr"/>
      <c r="D7991" s="2" t="inlineStr"/>
      <c r="E7991" s="22" t="inlineStr">
        <is>
          <r>
            <t xml:space="preserve">TOTAL Material:</t>
          </r>
        </is>
      </c>
      <c r="F7991" s="22" t="inlineStr"/>
      <c r="G7991" s="23" t="n">
        <f>SUM(G7989:G7990)</f>
        <v>7.21</v>
      </c>
    </row>
    <row r="7992" customHeight="1" ht="15">
      <c r="A7992" s="16" t="inlineStr">
        <is>
          <r>
            <t xml:space="preserve">Mão de Obra</t>
          </r>
        </is>
      </c>
      <c r="B7992" s="16" t="inlineStr"/>
      <c r="C7992" s="17" t="inlineStr">
        <is>
          <r>
            <t xml:space="preserve">FONTE</t>
          </r>
        </is>
      </c>
      <c r="D7992" s="17" t="inlineStr">
        <is>
          <r>
            <t xml:space="preserve">UNID</t>
          </r>
        </is>
      </c>
      <c r="E7992" s="17" t="inlineStr">
        <is>
          <r>
            <t xml:space="preserve">COEFICIENTE</t>
          </r>
        </is>
      </c>
      <c r="F7992" s="17" t="inlineStr">
        <is>
          <r>
            <t xml:space="preserve">PREÇO UNITÁRIO</t>
          </r>
        </is>
      </c>
      <c r="G7992" s="17" t="inlineStr">
        <is>
          <r>
            <t xml:space="preserve">TOTAL</t>
          </r>
        </is>
      </c>
    </row>
    <row r="7993" customHeight="1" ht="29">
      <c r="A7993" s="18" t="inlineStr">
        <is>
          <r>
            <t xml:space="preserve">B.01.000.010122</t>
          </r>
        </is>
      </c>
      <c r="B7993" s="19" t="inlineStr">
        <is>
          <r>
            <t xml:space="preserve">Ajudante de ferreiro</t>
          </r>
        </is>
      </c>
      <c r="C7993" s="18" t="inlineStr">
        <is>
          <r>
            <t xml:space="preserve">SP Obras</t>
          </r>
        </is>
      </c>
      <c r="D7993" s="18" t="inlineStr">
        <is>
          <r>
            <t xml:space="preserve">H</t>
          </r>
        </is>
      </c>
      <c r="E7993" s="20" t="n">
        <v>0.08</v>
      </c>
      <c r="F7993" s="21" t="n">
        <v>20.4363</v>
      </c>
      <c r="G7993" s="21" t="n">
        <f>ROUND(ROUND(E7993,4)*F7993,2)</f>
        <v>1.63</v>
      </c>
    </row>
    <row r="7994" customHeight="1" ht="29">
      <c r="A7994" s="18" t="inlineStr">
        <is>
          <r>
            <t xml:space="preserve">B.01.000.010121</t>
          </r>
        </is>
      </c>
      <c r="B7994" s="19" t="inlineStr">
        <is>
          <r>
            <t xml:space="preserve">Ferreiro/armador</t>
          </r>
        </is>
      </c>
      <c r="C7994" s="18" t="inlineStr">
        <is>
          <r>
            <t xml:space="preserve">SP Obras</t>
          </r>
        </is>
      </c>
      <c r="D7994" s="18" t="inlineStr">
        <is>
          <r>
            <t xml:space="preserve">H</t>
          </r>
        </is>
      </c>
      <c r="E7994" s="20" t="n">
        <v>0.04</v>
      </c>
      <c r="F7994" s="21" t="n">
        <v>24.8727</v>
      </c>
      <c r="G7994" s="21" t="n">
        <f>ROUND(ROUND(E7994,4)*F7994,2)</f>
        <v>0.99</v>
      </c>
    </row>
    <row r="7995" customHeight="1" ht="15">
      <c r="A7995" s="2" t="inlineStr"/>
      <c r="B7995" s="2" t="inlineStr"/>
      <c r="C7995" s="2" t="inlineStr"/>
      <c r="D7995" s="2" t="inlineStr"/>
      <c r="E7995" s="22" t="inlineStr">
        <is>
          <r>
            <t xml:space="preserve">TOTAL Mão de Obra:</t>
          </r>
        </is>
      </c>
      <c r="F7995" s="22" t="inlineStr"/>
      <c r="G7995" s="23" t="n">
        <f>SUM(G7993:G7994)</f>
        <v>2.62</v>
      </c>
    </row>
    <row r="7996" customHeight="1" ht="15">
      <c r="A7996" s="2" t="inlineStr"/>
      <c r="B7996" s="2" t="inlineStr"/>
      <c r="C7996" s="2" t="inlineStr"/>
      <c r="D7996" s="2" t="inlineStr"/>
      <c r="E7996" s="24" t="inlineStr">
        <is>
          <r>
            <t xml:space="preserve">VALOR:</t>
          </r>
        </is>
      </c>
      <c r="F7996" s="24" t="inlineStr"/>
      <c r="G7996" s="25" t="n">
        <f>ROUND(SUM(G7991,G7995),2)</f>
        <v>9.84</v>
      </c>
    </row>
    <row r="7997" customHeight="1" ht="10">
      <c r="A7997" s="2" t="inlineStr"/>
      <c r="B7997" s="2" t="inlineStr"/>
      <c r="C7997" s="2" t="inlineStr"/>
      <c r="D7997" s="2" t="inlineStr"/>
      <c r="E7997" s="14" t="inlineStr"/>
      <c r="F7997" s="14" t="inlineStr"/>
      <c r="G7997" s="14" t="inlineStr"/>
    </row>
    <row r="7998" customHeight="1" ht="20">
      <c r="A7998" s="15" t="inlineStr">
        <is>
          <r>
            <t xml:space="preserve">7.10.3. ​11.01.130​ Concreto usinado, fck = 25 MPa​ (M3)</t>
          </r>
        </is>
      </c>
      <c r="B7998" s="15" t="inlineStr"/>
      <c r="C7998" s="15" t="inlineStr"/>
      <c r="D7998" s="15" t="inlineStr"/>
      <c r="E7998" s="15" t="inlineStr"/>
      <c r="F7998" s="15" t="inlineStr"/>
      <c r="G7998" s="15" t="inlineStr"/>
    </row>
    <row r="7999" customHeight="1" ht="15">
      <c r="A7999" s="16" t="inlineStr">
        <is>
          <r>
            <t xml:space="preserve">Material</t>
          </r>
        </is>
      </c>
      <c r="B7999" s="16" t="inlineStr"/>
      <c r="C7999" s="17" t="inlineStr">
        <is>
          <r>
            <t xml:space="preserve">FONTE</t>
          </r>
        </is>
      </c>
      <c r="D7999" s="17" t="inlineStr">
        <is>
          <r>
            <t xml:space="preserve">UNID</t>
          </r>
        </is>
      </c>
      <c r="E7999" s="17" t="inlineStr">
        <is>
          <r>
            <t xml:space="preserve">COEFICIENTE</t>
          </r>
        </is>
      </c>
      <c r="F7999" s="17" t="inlineStr">
        <is>
          <r>
            <t xml:space="preserve">PREÇO UNITÁRIO</t>
          </r>
        </is>
      </c>
      <c r="G7999" s="17" t="inlineStr">
        <is>
          <r>
            <t xml:space="preserve">TOTAL</t>
          </r>
        </is>
      </c>
    </row>
    <row r="8000" customHeight="1" ht="29">
      <c r="A8000" s="18" t="inlineStr">
        <is>
          <r>
            <t xml:space="preserve">C.04.000.020536</t>
          </r>
        </is>
      </c>
      <c r="B8000" s="19" t="inlineStr">
        <is>
          <r>
            <t xml:space="preserve">Concreto usinado fck= 25 MPa, slump 5 ± 1cm</t>
          </r>
        </is>
      </c>
      <c r="C8000" s="18" t="inlineStr">
        <is>
          <r>
            <t xml:space="preserve">SP Obras</t>
          </r>
        </is>
      </c>
      <c r="D8000" s="18" t="inlineStr">
        <is>
          <r>
            <t xml:space="preserve">M3</t>
          </r>
        </is>
      </c>
      <c r="E8000" s="20" t="n">
        <v>1.05</v>
      </c>
      <c r="F8000" s="21" t="n">
        <v>494.64</v>
      </c>
      <c r="G8000" s="21" t="n">
        <f>ROUND(ROUND(E8000,4)*F8000,2)</f>
        <v>519.37</v>
      </c>
    </row>
    <row r="8001" customHeight="1" ht="15">
      <c r="A8001" s="2" t="inlineStr"/>
      <c r="B8001" s="2" t="inlineStr"/>
      <c r="C8001" s="2" t="inlineStr"/>
      <c r="D8001" s="2" t="inlineStr"/>
      <c r="E8001" s="22" t="inlineStr">
        <is>
          <r>
            <t xml:space="preserve">TOTAL Material:</t>
          </r>
        </is>
      </c>
      <c r="F8001" s="22" t="inlineStr"/>
      <c r="G8001" s="23" t="n">
        <f>SUM(G8000:G8000)</f>
        <v>519.37</v>
      </c>
    </row>
    <row r="8002" customHeight="1" ht="15">
      <c r="A8002" s="2" t="inlineStr"/>
      <c r="B8002" s="2" t="inlineStr"/>
      <c r="C8002" s="2" t="inlineStr"/>
      <c r="D8002" s="2" t="inlineStr"/>
      <c r="E8002" s="24" t="inlineStr">
        <is>
          <r>
            <t xml:space="preserve">VALOR:</t>
          </r>
        </is>
      </c>
      <c r="F8002" s="24" t="inlineStr"/>
      <c r="G8002" s="25" t="n">
        <f>ROUND(SUM(G8001),2)</f>
        <v>519.37</v>
      </c>
    </row>
    <row r="8003" customHeight="1" ht="10">
      <c r="A8003" s="2" t="inlineStr"/>
      <c r="B8003" s="2" t="inlineStr"/>
      <c r="C8003" s="2" t="inlineStr"/>
      <c r="D8003" s="2" t="inlineStr"/>
      <c r="E8003" s="14" t="inlineStr"/>
      <c r="F8003" s="14" t="inlineStr"/>
      <c r="G8003" s="14" t="inlineStr"/>
    </row>
    <row r="8004" customHeight="1" ht="20">
      <c r="A8004" s="15" t="inlineStr">
        <is>
          <r>
            <t xml:space="preserve">7.10.4. ​11.16.060​ Lançamento e adensamento de concreto ou massa em estrutura​ (M3)</t>
          </r>
        </is>
      </c>
      <c r="B8004" s="15" t="inlineStr"/>
      <c r="C8004" s="15" t="inlineStr"/>
      <c r="D8004" s="15" t="inlineStr"/>
      <c r="E8004" s="15" t="inlineStr"/>
      <c r="F8004" s="15" t="inlineStr"/>
      <c r="G8004" s="15" t="inlineStr"/>
    </row>
    <row r="8005" customHeight="1" ht="15">
      <c r="A8005" s="16" t="inlineStr">
        <is>
          <r>
            <t xml:space="preserve">Mão de Obra</t>
          </r>
        </is>
      </c>
      <c r="B8005" s="16" t="inlineStr"/>
      <c r="C8005" s="17" t="inlineStr">
        <is>
          <r>
            <t xml:space="preserve">FONTE</t>
          </r>
        </is>
      </c>
      <c r="D8005" s="17" t="inlineStr">
        <is>
          <r>
            <t xml:space="preserve">UNID</t>
          </r>
        </is>
      </c>
      <c r="E8005" s="17" t="inlineStr">
        <is>
          <r>
            <t xml:space="preserve">COEFICIENTE</t>
          </r>
        </is>
      </c>
      <c r="F8005" s="17" t="inlineStr">
        <is>
          <r>
            <t xml:space="preserve">PREÇO UNITÁRIO</t>
          </r>
        </is>
      </c>
      <c r="G8005" s="17" t="inlineStr">
        <is>
          <r>
            <t xml:space="preserve">TOTAL</t>
          </r>
        </is>
      </c>
    </row>
    <row r="8006" customHeight="1" ht="29">
      <c r="A8006" s="18" t="inlineStr">
        <is>
          <r>
            <t xml:space="preserve">B.01.000.010139</t>
          </r>
        </is>
      </c>
      <c r="B8006" s="19" t="inlineStr">
        <is>
          <r>
            <t xml:space="preserve">Pedreiro</t>
          </r>
        </is>
      </c>
      <c r="C8006" s="18" t="inlineStr">
        <is>
          <r>
            <t xml:space="preserve">SP Obras</t>
          </r>
        </is>
      </c>
      <c r="D8006" s="18" t="inlineStr">
        <is>
          <r>
            <t xml:space="preserve">H</t>
          </r>
        </is>
      </c>
      <c r="E8006" s="20" t="n">
        <v>1.5</v>
      </c>
      <c r="F8006" s="21" t="n">
        <v>24.8727</v>
      </c>
      <c r="G8006" s="21" t="n">
        <f>ROUND(ROUND(E8006,4)*F8006,2)</f>
        <v>37.31</v>
      </c>
    </row>
    <row r="8007" customHeight="1" ht="29">
      <c r="A8007" s="18" t="inlineStr">
        <is>
          <r>
            <t xml:space="preserve">B.01.000.010146</t>
          </r>
        </is>
      </c>
      <c r="B8007" s="19" t="inlineStr">
        <is>
          <r>
            <t xml:space="preserve">Servente</t>
          </r>
        </is>
      </c>
      <c r="C8007" s="18" t="inlineStr">
        <is>
          <r>
            <t xml:space="preserve">SP Obras</t>
          </r>
        </is>
      </c>
      <c r="D8007" s="18" t="inlineStr">
        <is>
          <r>
            <t xml:space="preserve">H</t>
          </r>
        </is>
      </c>
      <c r="E8007" s="20" t="n">
        <v>4.0</v>
      </c>
      <c r="F8007" s="21" t="n">
        <v>20.4363</v>
      </c>
      <c r="G8007" s="21" t="n">
        <f>ROUND(ROUND(E8007,4)*F8007,2)</f>
        <v>81.75</v>
      </c>
    </row>
    <row r="8008" customHeight="1" ht="15">
      <c r="A8008" s="2" t="inlineStr"/>
      <c r="B8008" s="2" t="inlineStr"/>
      <c r="C8008" s="2" t="inlineStr"/>
      <c r="D8008" s="2" t="inlineStr"/>
      <c r="E8008" s="22" t="inlineStr">
        <is>
          <r>
            <t xml:space="preserve">TOTAL Mão de Obra:</t>
          </r>
        </is>
      </c>
      <c r="F8008" s="22" t="inlineStr"/>
      <c r="G8008" s="23" t="n">
        <f>SUM(G8006:G8007)</f>
        <v>119.06</v>
      </c>
    </row>
    <row r="8009" customHeight="1" ht="15">
      <c r="A8009" s="2" t="inlineStr"/>
      <c r="B8009" s="2" t="inlineStr"/>
      <c r="C8009" s="2" t="inlineStr"/>
      <c r="D8009" s="2" t="inlineStr"/>
      <c r="E8009" s="24" t="inlineStr">
        <is>
          <r>
            <t xml:space="preserve">VALOR:</t>
          </r>
        </is>
      </c>
      <c r="F8009" s="24" t="inlineStr"/>
      <c r="G8009" s="25" t="n">
        <f>ROUND(SUM(G8008),2)</f>
        <v>119.07</v>
      </c>
    </row>
    <row r="8010" customHeight="1" ht="10">
      <c r="A8010" s="2" t="inlineStr"/>
      <c r="B8010" s="2" t="inlineStr"/>
      <c r="C8010" s="2" t="inlineStr"/>
      <c r="D8010" s="2" t="inlineStr"/>
      <c r="E8010" s="14" t="inlineStr"/>
      <c r="F8010" s="14" t="inlineStr"/>
      <c r="G8010" s="14" t="inlineStr"/>
    </row>
    <row r="8011" customHeight="1" ht="20">
      <c r="A8011" s="15" t="inlineStr">
        <is>
          <r>
            <t xml:space="preserve">7.10.5. ​14.10.111​ Alvenaria de bloco de concreto de vedação de 14 cm - classe C​ (M2)</t>
          </r>
        </is>
      </c>
      <c r="B8011" s="15" t="inlineStr"/>
      <c r="C8011" s="15" t="inlineStr"/>
      <c r="D8011" s="15" t="inlineStr"/>
      <c r="E8011" s="15" t="inlineStr"/>
      <c r="F8011" s="15" t="inlineStr"/>
      <c r="G8011" s="15" t="inlineStr"/>
    </row>
    <row r="8012" customHeight="1" ht="15">
      <c r="A8012" s="16" t="inlineStr">
        <is>
          <r>
            <t xml:space="preserve">Material</t>
          </r>
        </is>
      </c>
      <c r="B8012" s="16" t="inlineStr"/>
      <c r="C8012" s="17" t="inlineStr">
        <is>
          <r>
            <t xml:space="preserve">FONTE</t>
          </r>
        </is>
      </c>
      <c r="D8012" s="17" t="inlineStr">
        <is>
          <r>
            <t xml:space="preserve">UNID</t>
          </r>
        </is>
      </c>
      <c r="E8012" s="17" t="inlineStr">
        <is>
          <r>
            <t xml:space="preserve">COEFICIENTE</t>
          </r>
        </is>
      </c>
      <c r="F8012" s="17" t="inlineStr">
        <is>
          <r>
            <t xml:space="preserve">PREÇO UNITÁRIO</t>
          </r>
        </is>
      </c>
      <c r="G8012" s="17" t="inlineStr">
        <is>
          <r>
            <t xml:space="preserve">TOTAL</t>
          </r>
        </is>
      </c>
    </row>
    <row r="8013" customHeight="1" ht="29">
      <c r="A8013" s="18" t="inlineStr">
        <is>
          <r>
            <t xml:space="preserve">B.04.000.020503</t>
          </r>
        </is>
      </c>
      <c r="B8013" s="19" t="inlineStr">
        <is>
          <r>
            <t xml:space="preserve">Areia média lavada (a granel caçamba fechada)</t>
          </r>
        </is>
      </c>
      <c r="C8013" s="18" t="inlineStr">
        <is>
          <r>
            <t xml:space="preserve">SP Obras</t>
          </r>
        </is>
      </c>
      <c r="D8013" s="18" t="inlineStr">
        <is>
          <r>
            <t xml:space="preserve">M3</t>
          </r>
        </is>
      </c>
      <c r="E8013" s="20" t="n">
        <v>0.012</v>
      </c>
      <c r="F8013" s="21" t="n">
        <v>170.0</v>
      </c>
      <c r="G8013" s="21" t="n">
        <f>ROUND(ROUND(E8013,4)*F8013,2)</f>
        <v>2.04</v>
      </c>
    </row>
    <row r="8014" customHeight="1" ht="29">
      <c r="A8014" s="18" t="inlineStr">
        <is>
          <r>
            <t xml:space="preserve">C.07.000.022522</t>
          </r>
        </is>
      </c>
      <c r="B8014" s="19" t="inlineStr">
        <is>
          <r>
            <t xml:space="preserve">Bloco de concreto de vedação 14 x 19 x 39 cm, classe C (resistência &gt; ou = 3 Mpa)</t>
          </r>
        </is>
      </c>
      <c r="C8014" s="18" t="inlineStr">
        <is>
          <r>
            <t xml:space="preserve">SP Obras</t>
          </r>
        </is>
      </c>
      <c r="D8014" s="18" t="inlineStr">
        <is>
          <r>
            <t xml:space="preserve">UN</t>
          </r>
        </is>
      </c>
      <c r="E8014" s="20" t="n">
        <v>13.0</v>
      </c>
      <c r="F8014" s="21" t="n">
        <v>4.34</v>
      </c>
      <c r="G8014" s="21" t="n">
        <f>ROUND(ROUND(E8014,4)*F8014,2)</f>
        <v>56.42</v>
      </c>
    </row>
    <row r="8015" customHeight="1" ht="29">
      <c r="A8015" s="18" t="inlineStr">
        <is>
          <r>
            <t xml:space="preserve">B.03.000.020505</t>
          </r>
        </is>
      </c>
      <c r="B8015" s="19" t="inlineStr">
        <is>
          <r>
            <t xml:space="preserve">Cal hidratada (saco de 20 kg)</t>
          </r>
        </is>
      </c>
      <c r="C8015" s="18" t="inlineStr">
        <is>
          <r>
            <t xml:space="preserve">SP Obras</t>
          </r>
        </is>
      </c>
      <c r="D8015" s="18" t="inlineStr">
        <is>
          <r>
            <t xml:space="preserve">KG</t>
          </r>
        </is>
      </c>
      <c r="E8015" s="20" t="n">
        <v>0.45</v>
      </c>
      <c r="F8015" s="21" t="n">
        <v>0.88</v>
      </c>
      <c r="G8015" s="21" t="n">
        <f>ROUND(ROUND(E8015,4)*F8015,2)</f>
        <v>0.4</v>
      </c>
    </row>
    <row r="8016" customHeight="1" ht="29">
      <c r="A8016" s="18" t="inlineStr">
        <is>
          <r>
            <t xml:space="preserve">B.02.000.020508</t>
          </r>
        </is>
      </c>
      <c r="B8016" s="19" t="inlineStr">
        <is>
          <r>
            <t xml:space="preserve">Cimento CPII-E-32 (sacos de 50 kg)</t>
          </r>
        </is>
      </c>
      <c r="C8016" s="18" t="inlineStr">
        <is>
          <r>
            <t xml:space="preserve">SP Obras</t>
          </r>
        </is>
      </c>
      <c r="D8016" s="18" t="inlineStr">
        <is>
          <r>
            <t xml:space="preserve">KG</t>
          </r>
        </is>
      </c>
      <c r="E8016" s="20" t="n">
        <v>1.8</v>
      </c>
      <c r="F8016" s="21" t="n">
        <v>0.65</v>
      </c>
      <c r="G8016" s="21" t="n">
        <f>ROUND(ROUND(E8016,4)*F8016,2)</f>
        <v>1.17</v>
      </c>
    </row>
    <row r="8017" customHeight="1" ht="15">
      <c r="A8017" s="2" t="inlineStr"/>
      <c r="B8017" s="2" t="inlineStr"/>
      <c r="C8017" s="2" t="inlineStr"/>
      <c r="D8017" s="2" t="inlineStr"/>
      <c r="E8017" s="22" t="inlineStr">
        <is>
          <r>
            <t xml:space="preserve">TOTAL Material:</t>
          </r>
        </is>
      </c>
      <c r="F8017" s="22" t="inlineStr"/>
      <c r="G8017" s="23" t="n">
        <f>SUM(G8013:G8016)</f>
        <v>60.03</v>
      </c>
    </row>
    <row r="8018" customHeight="1" ht="15">
      <c r="A8018" s="16" t="inlineStr">
        <is>
          <r>
            <t xml:space="preserve">Mão de Obra</t>
          </r>
        </is>
      </c>
      <c r="B8018" s="16" t="inlineStr"/>
      <c r="C8018" s="17" t="inlineStr">
        <is>
          <r>
            <t xml:space="preserve">FONTE</t>
          </r>
        </is>
      </c>
      <c r="D8018" s="17" t="inlineStr">
        <is>
          <r>
            <t xml:space="preserve">UNID</t>
          </r>
        </is>
      </c>
      <c r="E8018" s="17" t="inlineStr">
        <is>
          <r>
            <t xml:space="preserve">COEFICIENTE</t>
          </r>
        </is>
      </c>
      <c r="F8018" s="17" t="inlineStr">
        <is>
          <r>
            <t xml:space="preserve">PREÇO UNITÁRIO</t>
          </r>
        </is>
      </c>
      <c r="G8018" s="17" t="inlineStr">
        <is>
          <r>
            <t xml:space="preserve">TOTAL</t>
          </r>
        </is>
      </c>
    </row>
    <row r="8019" customHeight="1" ht="29">
      <c r="A8019" s="18" t="inlineStr">
        <is>
          <r>
            <t xml:space="preserve">B.01.000.010139</t>
          </r>
        </is>
      </c>
      <c r="B8019" s="19" t="inlineStr">
        <is>
          <r>
            <t xml:space="preserve">Pedreiro</t>
          </r>
        </is>
      </c>
      <c r="C8019" s="18" t="inlineStr">
        <is>
          <r>
            <t xml:space="preserve">SP Obras</t>
          </r>
        </is>
      </c>
      <c r="D8019" s="18" t="inlineStr">
        <is>
          <r>
            <t xml:space="preserve">H</t>
          </r>
        </is>
      </c>
      <c r="E8019" s="20" t="n">
        <v>0.75</v>
      </c>
      <c r="F8019" s="21" t="n">
        <v>24.8727</v>
      </c>
      <c r="G8019" s="21" t="n">
        <f>ROUND(ROUND(E8019,4)*F8019,2)</f>
        <v>18.65</v>
      </c>
    </row>
    <row r="8020" customHeight="1" ht="29">
      <c r="A8020" s="18" t="inlineStr">
        <is>
          <r>
            <t xml:space="preserve">B.01.000.010146</t>
          </r>
        </is>
      </c>
      <c r="B8020" s="19" t="inlineStr">
        <is>
          <r>
            <t xml:space="preserve">Servente</t>
          </r>
        </is>
      </c>
      <c r="C8020" s="18" t="inlineStr">
        <is>
          <r>
            <t xml:space="preserve">SP Obras</t>
          </r>
        </is>
      </c>
      <c r="D8020" s="18" t="inlineStr">
        <is>
          <r>
            <t xml:space="preserve">H</t>
          </r>
        </is>
      </c>
      <c r="E8020" s="20" t="n">
        <v>0.85</v>
      </c>
      <c r="F8020" s="21" t="n">
        <v>20.4363</v>
      </c>
      <c r="G8020" s="21" t="n">
        <f>ROUND(ROUND(E8020,4)*F8020,2)</f>
        <v>17.37</v>
      </c>
    </row>
    <row r="8021" customHeight="1" ht="15">
      <c r="A8021" s="2" t="inlineStr"/>
      <c r="B8021" s="2" t="inlineStr"/>
      <c r="C8021" s="2" t="inlineStr"/>
      <c r="D8021" s="2" t="inlineStr"/>
      <c r="E8021" s="22" t="inlineStr">
        <is>
          <r>
            <t xml:space="preserve">TOTAL Mão de Obra:</t>
          </r>
        </is>
      </c>
      <c r="F8021" s="22" t="inlineStr"/>
      <c r="G8021" s="23" t="n">
        <f>SUM(G8019:G8020)</f>
        <v>36.02</v>
      </c>
    </row>
    <row r="8022" customHeight="1" ht="15">
      <c r="A8022" s="2" t="inlineStr"/>
      <c r="B8022" s="2" t="inlineStr"/>
      <c r="C8022" s="2" t="inlineStr"/>
      <c r="D8022" s="2" t="inlineStr"/>
      <c r="E8022" s="24" t="inlineStr">
        <is>
          <r>
            <t xml:space="preserve">VALOR:</t>
          </r>
        </is>
      </c>
      <c r="F8022" s="24" t="inlineStr"/>
      <c r="G8022" s="25" t="n">
        <f>ROUND(SUM(G8017,G8021),2)</f>
        <v>96.05</v>
      </c>
    </row>
    <row r="8023" customHeight="1" ht="10">
      <c r="A8023" s="2" t="inlineStr"/>
      <c r="B8023" s="2" t="inlineStr"/>
      <c r="C8023" s="2" t="inlineStr"/>
      <c r="D8023" s="2" t="inlineStr"/>
      <c r="E8023" s="14" t="inlineStr"/>
      <c r="F8023" s="14" t="inlineStr"/>
      <c r="G8023" s="14" t="inlineStr"/>
    </row>
    <row r="8024" customHeight="1" ht="20">
      <c r="A8024" s="15" t="inlineStr">
        <is>
          <r>
            <t xml:space="preserve">7.10.6. ​17.02.020​ Chapisco​ (M2)</t>
          </r>
        </is>
      </c>
      <c r="B8024" s="15" t="inlineStr"/>
      <c r="C8024" s="15" t="inlineStr"/>
      <c r="D8024" s="15" t="inlineStr"/>
      <c r="E8024" s="15" t="inlineStr"/>
      <c r="F8024" s="15" t="inlineStr"/>
      <c r="G8024" s="15" t="inlineStr"/>
    </row>
    <row r="8025" customHeight="1" ht="15">
      <c r="A8025" s="16" t="inlineStr">
        <is>
          <r>
            <t xml:space="preserve">Equipamento</t>
          </r>
        </is>
      </c>
      <c r="B8025" s="16" t="inlineStr"/>
      <c r="C8025" s="17" t="inlineStr">
        <is>
          <r>
            <t xml:space="preserve">FONTE</t>
          </r>
        </is>
      </c>
      <c r="D8025" s="17" t="inlineStr">
        <is>
          <r>
            <t xml:space="preserve">UNID</t>
          </r>
        </is>
      </c>
      <c r="E8025" s="17" t="inlineStr">
        <is>
          <r>
            <t xml:space="preserve">COEFICIENTE</t>
          </r>
        </is>
      </c>
      <c r="F8025" s="17" t="inlineStr">
        <is>
          <r>
            <t xml:space="preserve">PREÇO UNITÁRIO</t>
          </r>
        </is>
      </c>
      <c r="G8025" s="17" t="inlineStr">
        <is>
          <r>
            <t xml:space="preserve">TOTAL</t>
          </r>
        </is>
      </c>
    </row>
    <row r="8026" customHeight="1" ht="29">
      <c r="A8026" s="18" t="inlineStr">
        <is>
          <r>
            <t xml:space="preserve">S.01.000.080125</t>
          </r>
        </is>
      </c>
      <c r="B8026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8026" s="18" t="inlineStr">
        <is>
          <r>
            <t xml:space="preserve">SP Obras</t>
          </r>
        </is>
      </c>
      <c r="D8026" s="18" t="inlineStr">
        <is>
          <r>
            <t xml:space="preserve">H</t>
          </r>
        </is>
      </c>
      <c r="E8026" s="20" t="n">
        <v>0.0022</v>
      </c>
      <c r="F8026" s="21" t="n">
        <v>29.83</v>
      </c>
      <c r="G8026" s="21" t="n">
        <f>ROUND(ROUND(E8026,4)*F8026,2)</f>
        <v>0.07</v>
      </c>
    </row>
    <row r="8027" customHeight="1" ht="15">
      <c r="A8027" s="2" t="inlineStr"/>
      <c r="B8027" s="2" t="inlineStr"/>
      <c r="C8027" s="2" t="inlineStr"/>
      <c r="D8027" s="2" t="inlineStr"/>
      <c r="E8027" s="22" t="inlineStr">
        <is>
          <r>
            <t xml:space="preserve">TOTAL Equipamento:</t>
          </r>
        </is>
      </c>
      <c r="F8027" s="22" t="inlineStr"/>
      <c r="G8027" s="23" t="n">
        <f>SUM(G8026:G8026)</f>
        <v>0.07</v>
      </c>
    </row>
    <row r="8028" customHeight="1" ht="15">
      <c r="A8028" s="16" t="inlineStr">
        <is>
          <r>
            <t xml:space="preserve">Material</t>
          </r>
        </is>
      </c>
      <c r="B8028" s="16" t="inlineStr"/>
      <c r="C8028" s="17" t="inlineStr">
        <is>
          <r>
            <t xml:space="preserve">FONTE</t>
          </r>
        </is>
      </c>
      <c r="D8028" s="17" t="inlineStr">
        <is>
          <r>
            <t xml:space="preserve">UNID</t>
          </r>
        </is>
      </c>
      <c r="E8028" s="17" t="inlineStr">
        <is>
          <r>
            <t xml:space="preserve">COEFICIENTE</t>
          </r>
        </is>
      </c>
      <c r="F8028" s="17" t="inlineStr">
        <is>
          <r>
            <t xml:space="preserve">PREÇO UNITÁRIO</t>
          </r>
        </is>
      </c>
      <c r="G8028" s="17" t="inlineStr">
        <is>
          <r>
            <t xml:space="preserve">TOTAL</t>
          </r>
        </is>
      </c>
    </row>
    <row r="8029" customHeight="1" ht="29">
      <c r="A8029" s="18" t="inlineStr">
        <is>
          <r>
            <t xml:space="preserve">B.04.000.020503</t>
          </r>
        </is>
      </c>
      <c r="B8029" s="19" t="inlineStr">
        <is>
          <r>
            <t xml:space="preserve">Areia média lavada (a granel caçamba fechada)</t>
          </r>
        </is>
      </c>
      <c r="C8029" s="18" t="inlineStr">
        <is>
          <r>
            <t xml:space="preserve">SP Obras</t>
          </r>
        </is>
      </c>
      <c r="D8029" s="18" t="inlineStr">
        <is>
          <r>
            <t xml:space="preserve">M3</t>
          </r>
        </is>
      </c>
      <c r="E8029" s="20" t="n">
        <v>0.0052</v>
      </c>
      <c r="F8029" s="21" t="n">
        <v>170.0</v>
      </c>
      <c r="G8029" s="21" t="n">
        <f>ROUND(ROUND(E8029,4)*F8029,2)</f>
        <v>0.88</v>
      </c>
    </row>
    <row r="8030" customHeight="1" ht="29">
      <c r="A8030" s="18" t="inlineStr">
        <is>
          <r>
            <t xml:space="preserve">B.02.000.020508</t>
          </r>
        </is>
      </c>
      <c r="B8030" s="19" t="inlineStr">
        <is>
          <r>
            <t xml:space="preserve">Cimento CPII-E-32 (sacos de 50 kg)</t>
          </r>
        </is>
      </c>
      <c r="C8030" s="18" t="inlineStr">
        <is>
          <r>
            <t xml:space="preserve">SP Obras</t>
          </r>
        </is>
      </c>
      <c r="D8030" s="18" t="inlineStr">
        <is>
          <r>
            <t xml:space="preserve">KG</t>
          </r>
        </is>
      </c>
      <c r="E8030" s="20" t="n">
        <v>2.265</v>
      </c>
      <c r="F8030" s="21" t="n">
        <v>0.65</v>
      </c>
      <c r="G8030" s="21" t="n">
        <f>ROUND(ROUND(E8030,4)*F8030,2)</f>
        <v>1.47</v>
      </c>
    </row>
    <row r="8031" customHeight="1" ht="15">
      <c r="A8031" s="2" t="inlineStr"/>
      <c r="B8031" s="2" t="inlineStr"/>
      <c r="C8031" s="2" t="inlineStr"/>
      <c r="D8031" s="2" t="inlineStr"/>
      <c r="E8031" s="22" t="inlineStr">
        <is>
          <r>
            <t xml:space="preserve">TOTAL Material:</t>
          </r>
        </is>
      </c>
      <c r="F8031" s="22" t="inlineStr"/>
      <c r="G8031" s="23" t="n">
        <f>SUM(G8029:G8030)</f>
        <v>2.35</v>
      </c>
    </row>
    <row r="8032" customHeight="1" ht="15">
      <c r="A8032" s="16" t="inlineStr">
        <is>
          <r>
            <t xml:space="preserve">Mão de Obra</t>
          </r>
        </is>
      </c>
      <c r="B8032" s="16" t="inlineStr"/>
      <c r="C8032" s="17" t="inlineStr">
        <is>
          <r>
            <t xml:space="preserve">FONTE</t>
          </r>
        </is>
      </c>
      <c r="D8032" s="17" t="inlineStr">
        <is>
          <r>
            <t xml:space="preserve">UNID</t>
          </r>
        </is>
      </c>
      <c r="E8032" s="17" t="inlineStr">
        <is>
          <r>
            <t xml:space="preserve">COEFICIENTE</t>
          </r>
        </is>
      </c>
      <c r="F8032" s="17" t="inlineStr">
        <is>
          <r>
            <t xml:space="preserve">PREÇO UNITÁRIO</t>
          </r>
        </is>
      </c>
      <c r="G8032" s="17" t="inlineStr">
        <is>
          <r>
            <t xml:space="preserve">TOTAL</t>
          </r>
        </is>
      </c>
    </row>
    <row r="8033" customHeight="1" ht="29">
      <c r="A8033" s="18" t="inlineStr">
        <is>
          <r>
            <t xml:space="preserve">B.01.000.010139</t>
          </r>
        </is>
      </c>
      <c r="B8033" s="19" t="inlineStr">
        <is>
          <r>
            <t xml:space="preserve">Pedreiro</t>
          </r>
        </is>
      </c>
      <c r="C8033" s="18" t="inlineStr">
        <is>
          <r>
            <t xml:space="preserve">SP Obras</t>
          </r>
        </is>
      </c>
      <c r="D8033" s="18" t="inlineStr">
        <is>
          <r>
            <t xml:space="preserve">H</t>
          </r>
        </is>
      </c>
      <c r="E8033" s="20" t="n">
        <v>0.1</v>
      </c>
      <c r="F8033" s="21" t="n">
        <v>24.8727</v>
      </c>
      <c r="G8033" s="21" t="n">
        <f>ROUND(ROUND(E8033,4)*F8033,2)</f>
        <v>2.49</v>
      </c>
    </row>
    <row r="8034" customHeight="1" ht="29">
      <c r="A8034" s="18" t="inlineStr">
        <is>
          <r>
            <t xml:space="preserve">B.01.000.010146</t>
          </r>
        </is>
      </c>
      <c r="B8034" s="19" t="inlineStr">
        <is>
          <r>
            <t xml:space="preserve">Servente</t>
          </r>
        </is>
      </c>
      <c r="C8034" s="18" t="inlineStr">
        <is>
          <r>
            <t xml:space="preserve">SP Obras</t>
          </r>
        </is>
      </c>
      <c r="D8034" s="18" t="inlineStr">
        <is>
          <r>
            <t xml:space="preserve">H</t>
          </r>
        </is>
      </c>
      <c r="E8034" s="20" t="n">
        <v>0.1125</v>
      </c>
      <c r="F8034" s="21" t="n">
        <v>20.4363</v>
      </c>
      <c r="G8034" s="21" t="n">
        <f>ROUND(ROUND(E8034,4)*F8034,2)</f>
        <v>2.3</v>
      </c>
    </row>
    <row r="8035" customHeight="1" ht="15">
      <c r="A8035" s="2" t="inlineStr"/>
      <c r="B8035" s="2" t="inlineStr"/>
      <c r="C8035" s="2" t="inlineStr"/>
      <c r="D8035" s="2" t="inlineStr"/>
      <c r="E8035" s="22" t="inlineStr">
        <is>
          <r>
            <t xml:space="preserve">TOTAL Mão de Obra:</t>
          </r>
        </is>
      </c>
      <c r="F8035" s="22" t="inlineStr"/>
      <c r="G8035" s="23" t="n">
        <f>SUM(G8033:G8034)</f>
        <v>4.79</v>
      </c>
    </row>
    <row r="8036" customHeight="1" ht="15">
      <c r="A8036" s="2" t="inlineStr"/>
      <c r="B8036" s="2" t="inlineStr"/>
      <c r="C8036" s="2" t="inlineStr"/>
      <c r="D8036" s="2" t="inlineStr"/>
      <c r="E8036" s="24" t="inlineStr">
        <is>
          <r>
            <t xml:space="preserve">VALOR:</t>
          </r>
        </is>
      </c>
      <c r="F8036" s="24" t="inlineStr"/>
      <c r="G8036" s="25" t="n">
        <f>ROUND(SUM(G8027,G8031,G8035),2)</f>
        <v>7.21</v>
      </c>
    </row>
    <row r="8037" customHeight="1" ht="10">
      <c r="A8037" s="2" t="inlineStr"/>
      <c r="B8037" s="2" t="inlineStr"/>
      <c r="C8037" s="2" t="inlineStr"/>
      <c r="D8037" s="2" t="inlineStr"/>
      <c r="E8037" s="14" t="inlineStr"/>
      <c r="F8037" s="14" t="inlineStr"/>
      <c r="G8037" s="14" t="inlineStr"/>
    </row>
    <row r="8038" customHeight="1" ht="20">
      <c r="A8038" s="15" t="inlineStr">
        <is>
          <r>
            <t xml:space="preserve">7.10.7. ​17.02.140​ Emboço desempenado com espuma de poliéster​ (M2)</t>
          </r>
        </is>
      </c>
      <c r="B8038" s="15" t="inlineStr"/>
      <c r="C8038" s="15" t="inlineStr"/>
      <c r="D8038" s="15" t="inlineStr"/>
      <c r="E8038" s="15" t="inlineStr"/>
      <c r="F8038" s="15" t="inlineStr"/>
      <c r="G8038" s="15" t="inlineStr"/>
    </row>
    <row r="8039" customHeight="1" ht="15">
      <c r="A8039" s="16" t="inlineStr">
        <is>
          <r>
            <t xml:space="preserve">Equipamento</t>
          </r>
        </is>
      </c>
      <c r="B8039" s="16" t="inlineStr"/>
      <c r="C8039" s="17" t="inlineStr">
        <is>
          <r>
            <t xml:space="preserve">FONTE</t>
          </r>
        </is>
      </c>
      <c r="D8039" s="17" t="inlineStr">
        <is>
          <r>
            <t xml:space="preserve">UNID</t>
          </r>
        </is>
      </c>
      <c r="E8039" s="17" t="inlineStr">
        <is>
          <r>
            <t xml:space="preserve">COEFICIENTE</t>
          </r>
        </is>
      </c>
      <c r="F8039" s="17" t="inlineStr">
        <is>
          <r>
            <t xml:space="preserve">PREÇO UNITÁRIO</t>
          </r>
        </is>
      </c>
      <c r="G8039" s="17" t="inlineStr">
        <is>
          <r>
            <t xml:space="preserve">TOTAL</t>
          </r>
        </is>
      </c>
    </row>
    <row r="8040" customHeight="1" ht="29">
      <c r="A8040" s="18" t="inlineStr">
        <is>
          <r>
            <t xml:space="preserve">S.01.000.080125</t>
          </r>
        </is>
      </c>
      <c r="B8040" s="19" t="inlineStr">
        <is>
          <r>
            <t xml:space="preserve">Betoneira reversível com carregador, capacidade de 320 litros, acionamento do motor combustão interna (diesel e gasolina) ou motor elétrico Alfa 320</t>
          </r>
        </is>
      </c>
      <c r="C8040" s="18" t="inlineStr">
        <is>
          <r>
            <t xml:space="preserve">SP Obras</t>
          </r>
        </is>
      </c>
      <c r="D8040" s="18" t="inlineStr">
        <is>
          <r>
            <t xml:space="preserve">H</t>
          </r>
        </is>
      </c>
      <c r="E8040" s="20" t="n">
        <v>0.0086</v>
      </c>
      <c r="F8040" s="21" t="n">
        <v>29.83</v>
      </c>
      <c r="G8040" s="21" t="n">
        <f>ROUND(ROUND(E8040,4)*F8040,2)</f>
        <v>0.26</v>
      </c>
    </row>
    <row r="8041" customHeight="1" ht="15">
      <c r="A8041" s="2" t="inlineStr"/>
      <c r="B8041" s="2" t="inlineStr"/>
      <c r="C8041" s="2" t="inlineStr"/>
      <c r="D8041" s="2" t="inlineStr"/>
      <c r="E8041" s="22" t="inlineStr">
        <is>
          <r>
            <t xml:space="preserve">TOTAL Equipamento:</t>
          </r>
        </is>
      </c>
      <c r="F8041" s="22" t="inlineStr"/>
      <c r="G8041" s="23" t="n">
        <f>SUM(G8040:G8040)</f>
        <v>0.26</v>
      </c>
    </row>
    <row r="8042" customHeight="1" ht="15">
      <c r="A8042" s="16" t="inlineStr">
        <is>
          <r>
            <t xml:space="preserve">Material</t>
          </r>
        </is>
      </c>
      <c r="B8042" s="16" t="inlineStr"/>
      <c r="C8042" s="17" t="inlineStr">
        <is>
          <r>
            <t xml:space="preserve">FONTE</t>
          </r>
        </is>
      </c>
      <c r="D8042" s="17" t="inlineStr">
        <is>
          <r>
            <t xml:space="preserve">UNID</t>
          </r>
        </is>
      </c>
      <c r="E8042" s="17" t="inlineStr">
        <is>
          <r>
            <t xml:space="preserve">COEFICIENTE</t>
          </r>
        </is>
      </c>
      <c r="F8042" s="17" t="inlineStr">
        <is>
          <r>
            <t xml:space="preserve">PREÇO UNITÁRIO</t>
          </r>
        </is>
      </c>
      <c r="G8042" s="17" t="inlineStr">
        <is>
          <r>
            <t xml:space="preserve">TOTAL</t>
          </r>
        </is>
      </c>
    </row>
    <row r="8043" customHeight="1" ht="29">
      <c r="A8043" s="18" t="inlineStr">
        <is>
          <r>
            <t xml:space="preserve">B.04.000.020503</t>
          </r>
        </is>
      </c>
      <c r="B8043" s="19" t="inlineStr">
        <is>
          <r>
            <t xml:space="preserve">Areia média lavada (a granel caçamba fechada)</t>
          </r>
        </is>
      </c>
      <c r="C8043" s="18" t="inlineStr">
        <is>
          <r>
            <t xml:space="preserve">SP Obras</t>
          </r>
        </is>
      </c>
      <c r="D8043" s="18" t="inlineStr">
        <is>
          <r>
            <t xml:space="preserve">M3</t>
          </r>
        </is>
      </c>
      <c r="E8043" s="20" t="n">
        <v>0.0255</v>
      </c>
      <c r="F8043" s="21" t="n">
        <v>170.0</v>
      </c>
      <c r="G8043" s="21" t="n">
        <f>ROUND(ROUND(E8043,4)*F8043,2)</f>
        <v>4.34</v>
      </c>
    </row>
    <row r="8044" customHeight="1" ht="29">
      <c r="A8044" s="18" t="inlineStr">
        <is>
          <r>
            <t xml:space="preserve">B.03.000.020505</t>
          </r>
        </is>
      </c>
      <c r="B8044" s="19" t="inlineStr">
        <is>
          <r>
            <t xml:space="preserve">Cal hidratada (saco de 20 kg)</t>
          </r>
        </is>
      </c>
      <c r="C8044" s="18" t="inlineStr">
        <is>
          <r>
            <t xml:space="preserve">SP Obras</t>
          </r>
        </is>
      </c>
      <c r="D8044" s="18" t="inlineStr">
        <is>
          <r>
            <t xml:space="preserve">KG</t>
          </r>
        </is>
      </c>
      <c r="E8044" s="20" t="n">
        <v>4.54</v>
      </c>
      <c r="F8044" s="21" t="n">
        <v>0.88</v>
      </c>
      <c r="G8044" s="21" t="n">
        <f>ROUND(ROUND(E8044,4)*F8044,2)</f>
        <v>4.0</v>
      </c>
    </row>
    <row r="8045" customHeight="1" ht="29">
      <c r="A8045" s="18" t="inlineStr">
        <is>
          <r>
            <t xml:space="preserve">B.02.000.020508</t>
          </r>
        </is>
      </c>
      <c r="B8045" s="19" t="inlineStr">
        <is>
          <r>
            <t xml:space="preserve">Cimento CPII-E-32 (sacos de 50 kg)</t>
          </r>
        </is>
      </c>
      <c r="C8045" s="18" t="inlineStr">
        <is>
          <r>
            <t xml:space="preserve">SP Obras</t>
          </r>
        </is>
      </c>
      <c r="D8045" s="18" t="inlineStr">
        <is>
          <r>
            <t xml:space="preserve">KG</t>
          </r>
        </is>
      </c>
      <c r="E8045" s="20" t="n">
        <v>2.28</v>
      </c>
      <c r="F8045" s="21" t="n">
        <v>0.65</v>
      </c>
      <c r="G8045" s="21" t="n">
        <f>ROUND(ROUND(E8045,4)*F8045,2)</f>
        <v>1.48</v>
      </c>
    </row>
    <row r="8046" customHeight="1" ht="15">
      <c r="A8046" s="2" t="inlineStr"/>
      <c r="B8046" s="2" t="inlineStr"/>
      <c r="C8046" s="2" t="inlineStr"/>
      <c r="D8046" s="2" t="inlineStr"/>
      <c r="E8046" s="22" t="inlineStr">
        <is>
          <r>
            <t xml:space="preserve">TOTAL Material:</t>
          </r>
        </is>
      </c>
      <c r="F8046" s="22" t="inlineStr"/>
      <c r="G8046" s="23" t="n">
        <f>SUM(G8043:G8045)</f>
        <v>9.82</v>
      </c>
    </row>
    <row r="8047" customHeight="1" ht="15">
      <c r="A8047" s="16" t="inlineStr">
        <is>
          <r>
            <t xml:space="preserve">Mão de Obra</t>
          </r>
        </is>
      </c>
      <c r="B8047" s="16" t="inlineStr"/>
      <c r="C8047" s="17" t="inlineStr">
        <is>
          <r>
            <t xml:space="preserve">FONTE</t>
          </r>
        </is>
      </c>
      <c r="D8047" s="17" t="inlineStr">
        <is>
          <r>
            <t xml:space="preserve">UNID</t>
          </r>
        </is>
      </c>
      <c r="E8047" s="17" t="inlineStr">
        <is>
          <r>
            <t xml:space="preserve">COEFICIENTE</t>
          </r>
        </is>
      </c>
      <c r="F8047" s="17" t="inlineStr">
        <is>
          <r>
            <t xml:space="preserve">PREÇO UNITÁRIO</t>
          </r>
        </is>
      </c>
      <c r="G8047" s="17" t="inlineStr">
        <is>
          <r>
            <t xml:space="preserve">TOTAL</t>
          </r>
        </is>
      </c>
    </row>
    <row r="8048" customHeight="1" ht="29">
      <c r="A8048" s="18" t="inlineStr">
        <is>
          <r>
            <t xml:space="preserve">B.01.000.010139</t>
          </r>
        </is>
      </c>
      <c r="B8048" s="19" t="inlineStr">
        <is>
          <r>
            <t xml:space="preserve">Pedreiro</t>
          </r>
        </is>
      </c>
      <c r="C8048" s="18" t="inlineStr">
        <is>
          <r>
            <t xml:space="preserve">SP Obras</t>
          </r>
        </is>
      </c>
      <c r="D8048" s="18" t="inlineStr">
        <is>
          <r>
            <t xml:space="preserve">H</t>
          </r>
        </is>
      </c>
      <c r="E8048" s="20" t="n">
        <v>0.4</v>
      </c>
      <c r="F8048" s="21" t="n">
        <v>24.8727</v>
      </c>
      <c r="G8048" s="21" t="n">
        <f>ROUND(ROUND(E8048,4)*F8048,2)</f>
        <v>9.95</v>
      </c>
    </row>
    <row r="8049" customHeight="1" ht="29">
      <c r="A8049" s="18" t="inlineStr">
        <is>
          <r>
            <t xml:space="preserve">B.01.000.010146</t>
          </r>
        </is>
      </c>
      <c r="B8049" s="19" t="inlineStr">
        <is>
          <r>
            <t xml:space="preserve">Servente</t>
          </r>
        </is>
      </c>
      <c r="C8049" s="18" t="inlineStr">
        <is>
          <r>
            <t xml:space="preserve">SP Obras</t>
          </r>
        </is>
      </c>
      <c r="D8049" s="18" t="inlineStr">
        <is>
          <r>
            <t xml:space="preserve">H</t>
          </r>
        </is>
      </c>
      <c r="E8049" s="20" t="n">
        <v>0.4</v>
      </c>
      <c r="F8049" s="21" t="n">
        <v>20.4363</v>
      </c>
      <c r="G8049" s="21" t="n">
        <f>ROUND(ROUND(E8049,4)*F8049,2)</f>
        <v>8.17</v>
      </c>
    </row>
    <row r="8050" customHeight="1" ht="15">
      <c r="A8050" s="2" t="inlineStr"/>
      <c r="B8050" s="2" t="inlineStr"/>
      <c r="C8050" s="2" t="inlineStr"/>
      <c r="D8050" s="2" t="inlineStr"/>
      <c r="E8050" s="22" t="inlineStr">
        <is>
          <r>
            <t xml:space="preserve">TOTAL Mão de Obra:</t>
          </r>
        </is>
      </c>
      <c r="F8050" s="22" t="inlineStr"/>
      <c r="G8050" s="23" t="n">
        <f>SUM(G8048:G8049)</f>
        <v>18.12</v>
      </c>
    </row>
    <row r="8051" customHeight="1" ht="15">
      <c r="A8051" s="2" t="inlineStr"/>
      <c r="B8051" s="2" t="inlineStr"/>
      <c r="C8051" s="2" t="inlineStr"/>
      <c r="D8051" s="2" t="inlineStr"/>
      <c r="E8051" s="24" t="inlineStr">
        <is>
          <r>
            <t xml:space="preserve">VALOR:</t>
          </r>
        </is>
      </c>
      <c r="F8051" s="24" t="inlineStr"/>
      <c r="G8051" s="25" t="n">
        <f>ROUND(SUM(G8041,G8046,G8050),2)</f>
        <v>28.21</v>
      </c>
    </row>
    <row r="8052" customHeight="1" ht="10">
      <c r="A8052" s="2" t="inlineStr"/>
      <c r="B8052" s="2" t="inlineStr"/>
      <c r="C8052" s="2" t="inlineStr"/>
      <c r="D8052" s="2" t="inlineStr"/>
      <c r="E8052" s="14" t="inlineStr"/>
      <c r="F8052" s="14" t="inlineStr"/>
      <c r="G8052" s="14" t="inlineStr"/>
    </row>
    <row r="8053" customHeight="1" ht="20">
      <c r="A8053" s="15" t="inlineStr">
        <is>
          <r>
            <t xml:space="preserve">7.10.8. ​18.11.032​ Revestimento em placa cerâmica esmaltada de 15x15 cm, tipo monocolor, assentado e rejuntado com argamassa industrializada​ (M2)</t>
          </r>
        </is>
      </c>
      <c r="B8053" s="15" t="inlineStr"/>
      <c r="C8053" s="15" t="inlineStr"/>
      <c r="D8053" s="15" t="inlineStr"/>
      <c r="E8053" s="15" t="inlineStr"/>
      <c r="F8053" s="15" t="inlineStr"/>
      <c r="G8053" s="15" t="inlineStr"/>
    </row>
    <row r="8054" customHeight="1" ht="15">
      <c r="A8054" s="16" t="inlineStr">
        <is>
          <r>
            <t xml:space="preserve">Material</t>
          </r>
        </is>
      </c>
      <c r="B8054" s="16" t="inlineStr"/>
      <c r="C8054" s="17" t="inlineStr">
        <is>
          <r>
            <t xml:space="preserve">FONTE</t>
          </r>
        </is>
      </c>
      <c r="D8054" s="17" t="inlineStr">
        <is>
          <r>
            <t xml:space="preserve">UNID</t>
          </r>
        </is>
      </c>
      <c r="E8054" s="17" t="inlineStr">
        <is>
          <r>
            <t xml:space="preserve">COEFICIENTE</t>
          </r>
        </is>
      </c>
      <c r="F8054" s="17" t="inlineStr">
        <is>
          <r>
            <t xml:space="preserve">PREÇO UNITÁRIO</t>
          </r>
        </is>
      </c>
      <c r="G8054" s="17" t="inlineStr">
        <is>
          <r>
            <t xml:space="preserve">TOTAL</t>
          </r>
        </is>
      </c>
    </row>
    <row r="8055" customHeight="1" ht="29">
      <c r="A8055" s="18" t="inlineStr">
        <is>
          <r>
            <t xml:space="preserve">B.02.000.039031</t>
          </r>
        </is>
      </c>
      <c r="B8055" s="19" t="inlineStr">
        <is>
          <r>
            <t xml:space="preserve">Argamassa colante industrializada para assentamento, uso interno, tipo AC-I, conforme NBR 14081</t>
          </r>
        </is>
      </c>
      <c r="C8055" s="18" t="inlineStr">
        <is>
          <r>
            <t xml:space="preserve">SP Obras</t>
          </r>
        </is>
      </c>
      <c r="D8055" s="18" t="inlineStr">
        <is>
          <r>
            <t xml:space="preserve">KG</t>
          </r>
        </is>
      </c>
      <c r="E8055" s="20" t="n">
        <v>4.4</v>
      </c>
      <c r="F8055" s="21" t="n">
        <v>0.87</v>
      </c>
      <c r="G8055" s="21" t="n">
        <f>ROUND(ROUND(E8055,4)*F8055,2)</f>
        <v>3.83</v>
      </c>
    </row>
    <row r="8056" customHeight="1" ht="29">
      <c r="A8056" s="18" t="inlineStr">
        <is>
          <r>
            <t xml:space="preserve">G.02.000.023008</t>
          </r>
        </is>
      </c>
      <c r="B8056" s="19" t="inlineStr">
        <is>
          <r>
            <t xml:space="preserve">Placa cerâmica esmaltada para parede, de 15x15cm, tipo monocolor, diversas cores; ref. White/azul da Geral, bold cobalto/branco da Pierini ou equivalente</t>
          </r>
        </is>
      </c>
      <c r="C8056" s="18" t="inlineStr">
        <is>
          <r>
            <t xml:space="preserve">SP Obras</t>
          </r>
        </is>
      </c>
      <c r="D8056" s="18" t="inlineStr">
        <is>
          <r>
            <t xml:space="preserve">M2</t>
          </r>
        </is>
      </c>
      <c r="E8056" s="20" t="n">
        <v>1.1</v>
      </c>
      <c r="F8056" s="21" t="n">
        <v>61.89</v>
      </c>
      <c r="G8056" s="21" t="n">
        <f>ROUND(ROUND(E8056,4)*F8056,2)</f>
        <v>68.08</v>
      </c>
    </row>
    <row r="8057" customHeight="1" ht="15">
      <c r="A8057" s="2" t="inlineStr"/>
      <c r="B8057" s="2" t="inlineStr"/>
      <c r="C8057" s="2" t="inlineStr"/>
      <c r="D8057" s="2" t="inlineStr"/>
      <c r="E8057" s="22" t="inlineStr">
        <is>
          <r>
            <t xml:space="preserve">TOTAL Material:</t>
          </r>
        </is>
      </c>
      <c r="F8057" s="22" t="inlineStr"/>
      <c r="G8057" s="23" t="n">
        <f>SUM(G8055:G8056)</f>
        <v>71.91</v>
      </c>
    </row>
    <row r="8058" customHeight="1" ht="15">
      <c r="A8058" s="16" t="inlineStr">
        <is>
          <r>
            <t xml:space="preserve">Mão de Obra</t>
          </r>
        </is>
      </c>
      <c r="B8058" s="16" t="inlineStr"/>
      <c r="C8058" s="17" t="inlineStr">
        <is>
          <r>
            <t xml:space="preserve">FONTE</t>
          </r>
        </is>
      </c>
      <c r="D8058" s="17" t="inlineStr">
        <is>
          <r>
            <t xml:space="preserve">UNID</t>
          </r>
        </is>
      </c>
      <c r="E8058" s="17" t="inlineStr">
        <is>
          <r>
            <t xml:space="preserve">COEFICIENTE</t>
          </r>
        </is>
      </c>
      <c r="F8058" s="17" t="inlineStr">
        <is>
          <r>
            <t xml:space="preserve">PREÇO UNITÁRIO</t>
          </r>
        </is>
      </c>
      <c r="G8058" s="17" t="inlineStr">
        <is>
          <r>
            <t xml:space="preserve">TOTAL</t>
          </r>
        </is>
      </c>
    </row>
    <row r="8059" customHeight="1" ht="29">
      <c r="A8059" s="18" t="inlineStr">
        <is>
          <r>
            <t xml:space="preserve">B.01.000.010139</t>
          </r>
        </is>
      </c>
      <c r="B8059" s="19" t="inlineStr">
        <is>
          <r>
            <t xml:space="preserve">Pedreiro</t>
          </r>
        </is>
      </c>
      <c r="C8059" s="18" t="inlineStr">
        <is>
          <r>
            <t xml:space="preserve">SP Obras</t>
          </r>
        </is>
      </c>
      <c r="D8059" s="18" t="inlineStr">
        <is>
          <r>
            <t xml:space="preserve">H</t>
          </r>
        </is>
      </c>
      <c r="E8059" s="20" t="n">
        <v>0.6</v>
      </c>
      <c r="F8059" s="21" t="n">
        <v>24.8727</v>
      </c>
      <c r="G8059" s="21" t="n">
        <f>ROUND(ROUND(E8059,4)*F8059,2)</f>
        <v>14.92</v>
      </c>
    </row>
    <row r="8060" customHeight="1" ht="29">
      <c r="A8060" s="18" t="inlineStr">
        <is>
          <r>
            <t xml:space="preserve">B.01.000.010146</t>
          </r>
        </is>
      </c>
      <c r="B8060" s="19" t="inlineStr">
        <is>
          <r>
            <t xml:space="preserve">Servente</t>
          </r>
        </is>
      </c>
      <c r="C8060" s="18" t="inlineStr">
        <is>
          <r>
            <t xml:space="preserve">SP Obras</t>
          </r>
        </is>
      </c>
      <c r="D8060" s="18" t="inlineStr">
        <is>
          <r>
            <t xml:space="preserve">H</t>
          </r>
        </is>
      </c>
      <c r="E8060" s="20" t="n">
        <v>0.4</v>
      </c>
      <c r="F8060" s="21" t="n">
        <v>20.4363</v>
      </c>
      <c r="G8060" s="21" t="n">
        <f>ROUND(ROUND(E8060,4)*F8060,2)</f>
        <v>8.17</v>
      </c>
    </row>
    <row r="8061" customHeight="1" ht="15">
      <c r="A8061" s="2" t="inlineStr"/>
      <c r="B8061" s="2" t="inlineStr"/>
      <c r="C8061" s="2" t="inlineStr"/>
      <c r="D8061" s="2" t="inlineStr"/>
      <c r="E8061" s="22" t="inlineStr">
        <is>
          <r>
            <t xml:space="preserve">TOTAL Mão de Obra:</t>
          </r>
        </is>
      </c>
      <c r="F8061" s="22" t="inlineStr"/>
      <c r="G8061" s="23" t="n">
        <f>SUM(G8059:G8060)</f>
        <v>23.09</v>
      </c>
    </row>
    <row r="8062" customHeight="1" ht="15">
      <c r="A8062" s="16" t="inlineStr">
        <is>
          <r>
            <t xml:space="preserve">Serviço</t>
          </r>
        </is>
      </c>
      <c r="B8062" s="16" t="inlineStr"/>
      <c r="C8062" s="17" t="inlineStr">
        <is>
          <r>
            <t xml:space="preserve">FONTE</t>
          </r>
        </is>
      </c>
      <c r="D8062" s="17" t="inlineStr">
        <is>
          <r>
            <t xml:space="preserve">UNID</t>
          </r>
        </is>
      </c>
      <c r="E8062" s="17" t="inlineStr">
        <is>
          <r>
            <t xml:space="preserve">COEFICIENTE</t>
          </r>
        </is>
      </c>
      <c r="F8062" s="17" t="inlineStr">
        <is>
          <r>
            <t xml:space="preserve">PREÇO UNITÁRIO</t>
          </r>
        </is>
      </c>
      <c r="G8062" s="17" t="inlineStr">
        <is>
          <r>
            <t xml:space="preserve">TOTAL</t>
          </r>
        </is>
      </c>
    </row>
    <row r="8063" customHeight="1" ht="29">
      <c r="A8063" s="18" t="inlineStr">
        <is>
          <r>
            <t xml:space="preserve">B.02.000.039027</t>
          </r>
        </is>
      </c>
      <c r="B8063" s="19" t="inlineStr">
        <is>
          <r>
            <t xml:space="preserve">Rejunte flexível cores diversas, para áreas interna e externa, pisos e paredes, juntas de 2 a 10 mm</t>
          </r>
        </is>
      </c>
      <c r="C8063" s="18" t="inlineStr">
        <is>
          <r>
            <t xml:space="preserve">SP Obras</t>
          </r>
        </is>
      </c>
      <c r="D8063" s="18" t="inlineStr">
        <is>
          <r>
            <t xml:space="preserve">KG</t>
          </r>
        </is>
      </c>
      <c r="E8063" s="20" t="n">
        <v>0.45</v>
      </c>
      <c r="F8063" s="21" t="n">
        <v>7.39</v>
      </c>
      <c r="G8063" s="21" t="n">
        <f>ROUND(ROUND(E8063,4)*F8063,2)</f>
        <v>3.33</v>
      </c>
    </row>
    <row r="8064" customHeight="1" ht="15">
      <c r="A8064" s="2" t="inlineStr"/>
      <c r="B8064" s="2" t="inlineStr"/>
      <c r="C8064" s="2" t="inlineStr"/>
      <c r="D8064" s="2" t="inlineStr"/>
      <c r="E8064" s="22" t="inlineStr">
        <is>
          <r>
            <t xml:space="preserve">TOTAL Serviço:</t>
          </r>
        </is>
      </c>
      <c r="F8064" s="22" t="inlineStr"/>
      <c r="G8064" s="23" t="n">
        <f>SUM(G8063:G8063)</f>
        <v>3.33</v>
      </c>
    </row>
    <row r="8065" customHeight="1" ht="15">
      <c r="A8065" s="2" t="inlineStr"/>
      <c r="B8065" s="2" t="inlineStr"/>
      <c r="C8065" s="2" t="inlineStr"/>
      <c r="D8065" s="2" t="inlineStr"/>
      <c r="E8065" s="24" t="inlineStr">
        <is>
          <r>
            <t xml:space="preserve">VALOR:</t>
          </r>
        </is>
      </c>
      <c r="F8065" s="24" t="inlineStr"/>
      <c r="G8065" s="25" t="n">
        <f>ROUND(SUM(G8057,G8061,G8064),2)</f>
        <v>98.34</v>
      </c>
    </row>
    <row r="8066" customHeight="1" ht="10">
      <c r="A8066" s="2" t="inlineStr"/>
      <c r="B8066" s="2" t="inlineStr"/>
      <c r="C8066" s="2" t="inlineStr"/>
      <c r="D8066" s="2" t="inlineStr"/>
      <c r="E8066" s="14" t="inlineStr"/>
      <c r="F8066" s="14" t="inlineStr"/>
      <c r="G8066" s="14" t="inlineStr"/>
    </row>
    <row r="8067" customHeight="1" ht="20">
      <c r="A8067" s="15" t="inlineStr">
        <is>
          <r>
            <t xml:space="preserve">7.10.9. ​44.03.400​ Torneira curta com rosca para uso geral, em latão fundido cromado, DN= 3/4´​ (UN)</t>
          </r>
        </is>
      </c>
      <c r="B8067" s="15" t="inlineStr"/>
      <c r="C8067" s="15" t="inlineStr"/>
      <c r="D8067" s="15" t="inlineStr"/>
      <c r="E8067" s="15" t="inlineStr"/>
      <c r="F8067" s="15" t="inlineStr"/>
      <c r="G8067" s="15" t="inlineStr"/>
    </row>
    <row r="8068" customHeight="1" ht="15">
      <c r="A8068" s="16" t="inlineStr">
        <is>
          <r>
            <t xml:space="preserve">Material</t>
          </r>
        </is>
      </c>
      <c r="B8068" s="16" t="inlineStr"/>
      <c r="C8068" s="17" t="inlineStr">
        <is>
          <r>
            <t xml:space="preserve">FONTE</t>
          </r>
        </is>
      </c>
      <c r="D8068" s="17" t="inlineStr">
        <is>
          <r>
            <t xml:space="preserve">UNID</t>
          </r>
        </is>
      </c>
      <c r="E8068" s="17" t="inlineStr">
        <is>
          <r>
            <t xml:space="preserve">COEFICIENTE</t>
          </r>
        </is>
      </c>
      <c r="F8068" s="17" t="inlineStr">
        <is>
          <r>
            <t xml:space="preserve">PREÇO UNITÁRIO</t>
          </r>
        </is>
      </c>
      <c r="G8068" s="17" t="inlineStr">
        <is>
          <r>
            <t xml:space="preserve">TOTAL</t>
          </r>
        </is>
      </c>
    </row>
    <row r="8069" customHeight="1" ht="29">
      <c r="A8069" s="18" t="inlineStr">
        <is>
          <r>
            <t xml:space="preserve">B.07.000.069552</t>
          </r>
        </is>
      </c>
      <c r="B8069" s="19" t="inlineStr">
        <is>
          <r>
            <t xml:space="preserve">Fita teflon de 18 mm</t>
          </r>
        </is>
      </c>
      <c r="C8069" s="18" t="inlineStr">
        <is>
          <r>
            <t xml:space="preserve">SP Obras</t>
          </r>
        </is>
      </c>
      <c r="D8069" s="18" t="inlineStr">
        <is>
          <r>
            <t xml:space="preserve">M</t>
          </r>
        </is>
      </c>
      <c r="E8069" s="20" t="n">
        <v>0.28</v>
      </c>
      <c r="F8069" s="21" t="n">
        <v>0.19</v>
      </c>
      <c r="G8069" s="21" t="n">
        <f>ROUND(ROUND(E8069,4)*F8069,2)</f>
        <v>0.05</v>
      </c>
    </row>
    <row r="8070" customHeight="1" ht="29">
      <c r="A8070" s="18" t="inlineStr">
        <is>
          <r>
            <t xml:space="preserve">O.11.000.066010</t>
          </r>
        </is>
      </c>
      <c r="B8070" s="19" t="inlineStr">
        <is>
          <r>
            <t xml:space="preserve">Torneira curta cromada de 3/4´ para jardim, ref. Chaveta 1128C da Metais Poly, Linha C23 da Forusi ou equivalente</t>
          </r>
        </is>
      </c>
      <c r="C8070" s="18" t="inlineStr">
        <is>
          <r>
            <t xml:space="preserve">SP Obras</t>
          </r>
        </is>
      </c>
      <c r="D8070" s="18" t="inlineStr">
        <is>
          <r>
            <t xml:space="preserve">UN</t>
          </r>
        </is>
      </c>
      <c r="E8070" s="20" t="n">
        <v>1.0</v>
      </c>
      <c r="F8070" s="21" t="n">
        <v>39.01</v>
      </c>
      <c r="G8070" s="21" t="n">
        <f>ROUND(ROUND(E8070,4)*F8070,2)</f>
        <v>39.01</v>
      </c>
    </row>
    <row r="8071" customHeight="1" ht="15">
      <c r="A8071" s="2" t="inlineStr"/>
      <c r="B8071" s="2" t="inlineStr"/>
      <c r="C8071" s="2" t="inlineStr"/>
      <c r="D8071" s="2" t="inlineStr"/>
      <c r="E8071" s="22" t="inlineStr">
        <is>
          <r>
            <t xml:space="preserve">TOTAL Material:</t>
          </r>
        </is>
      </c>
      <c r="F8071" s="22" t="inlineStr"/>
      <c r="G8071" s="23" t="n">
        <f>SUM(G8069:G8070)</f>
        <v>39.06</v>
      </c>
    </row>
    <row r="8072" customHeight="1" ht="15">
      <c r="A8072" s="16" t="inlineStr">
        <is>
          <r>
            <t xml:space="preserve">Mão de Obra</t>
          </r>
        </is>
      </c>
      <c r="B8072" s="16" t="inlineStr"/>
      <c r="C8072" s="17" t="inlineStr">
        <is>
          <r>
            <t xml:space="preserve">FONTE</t>
          </r>
        </is>
      </c>
      <c r="D8072" s="17" t="inlineStr">
        <is>
          <r>
            <t xml:space="preserve">UNID</t>
          </r>
        </is>
      </c>
      <c r="E8072" s="17" t="inlineStr">
        <is>
          <r>
            <t xml:space="preserve">COEFICIENTE</t>
          </r>
        </is>
      </c>
      <c r="F8072" s="17" t="inlineStr">
        <is>
          <r>
            <t xml:space="preserve">PREÇO UNITÁRIO</t>
          </r>
        </is>
      </c>
      <c r="G8072" s="17" t="inlineStr">
        <is>
          <r>
            <t xml:space="preserve">TOTAL</t>
          </r>
        </is>
      </c>
    </row>
    <row r="8073" customHeight="1" ht="29">
      <c r="A8073" s="18" t="inlineStr">
        <is>
          <r>
            <t xml:space="preserve">B.01.000.010119</t>
          </r>
        </is>
      </c>
      <c r="B8073" s="19" t="inlineStr">
        <is>
          <r>
            <t xml:space="preserve">Ajudante de encanador</t>
          </r>
        </is>
      </c>
      <c r="C8073" s="18" t="inlineStr">
        <is>
          <r>
            <t xml:space="preserve">SP Obras</t>
          </r>
        </is>
      </c>
      <c r="D8073" s="18" t="inlineStr">
        <is>
          <r>
            <t xml:space="preserve">H</t>
          </r>
        </is>
      </c>
      <c r="E8073" s="20" t="n">
        <v>0.5</v>
      </c>
      <c r="F8073" s="21" t="n">
        <v>20.4363</v>
      </c>
      <c r="G8073" s="21" t="n">
        <f>ROUND(ROUND(E8073,4)*F8073,2)</f>
        <v>10.22</v>
      </c>
    </row>
    <row r="8074" customHeight="1" ht="29">
      <c r="A8074" s="18" t="inlineStr">
        <is>
          <r>
            <t xml:space="preserve">B.01.000.010118</t>
          </r>
        </is>
      </c>
      <c r="B8074" s="19" t="inlineStr">
        <is>
          <r>
            <t xml:space="preserve">Encanador</t>
          </r>
        </is>
      </c>
      <c r="C8074" s="18" t="inlineStr">
        <is>
          <r>
            <t xml:space="preserve">SP Obras</t>
          </r>
        </is>
      </c>
      <c r="D8074" s="18" t="inlineStr">
        <is>
          <r>
            <t xml:space="preserve">H</t>
          </r>
        </is>
      </c>
      <c r="E8074" s="20" t="n">
        <v>0.25</v>
      </c>
      <c r="F8074" s="21" t="n">
        <v>29.8021</v>
      </c>
      <c r="G8074" s="21" t="n">
        <f>ROUND(ROUND(E8074,4)*F8074,2)</f>
        <v>7.45</v>
      </c>
    </row>
    <row r="8075" customHeight="1" ht="15">
      <c r="A8075" s="2" t="inlineStr"/>
      <c r="B8075" s="2" t="inlineStr"/>
      <c r="C8075" s="2" t="inlineStr"/>
      <c r="D8075" s="2" t="inlineStr"/>
      <c r="E8075" s="22" t="inlineStr">
        <is>
          <r>
            <t xml:space="preserve">TOTAL Mão de Obra:</t>
          </r>
        </is>
      </c>
      <c r="F8075" s="22" t="inlineStr"/>
      <c r="G8075" s="23" t="n">
        <f>SUM(G8073:G8074)</f>
        <v>17.67</v>
      </c>
    </row>
    <row r="8076" customHeight="1" ht="15">
      <c r="A8076" s="2" t="inlineStr"/>
      <c r="B8076" s="2" t="inlineStr"/>
      <c r="C8076" s="2" t="inlineStr"/>
      <c r="D8076" s="2" t="inlineStr"/>
      <c r="E8076" s="24" t="inlineStr">
        <is>
          <r>
            <t xml:space="preserve">VALOR:</t>
          </r>
        </is>
      </c>
      <c r="F8076" s="24" t="inlineStr"/>
      <c r="G8076" s="25" t="n">
        <f>ROUND(SUM(G8071,G8075),2)</f>
        <v>56.73</v>
      </c>
    </row>
    <row r="8077" customHeight="1" ht="10">
      <c r="A8077" s="2" t="inlineStr"/>
      <c r="B8077" s="2" t="inlineStr"/>
      <c r="C8077" s="2" t="inlineStr"/>
      <c r="D8077" s="2" t="inlineStr"/>
      <c r="E8077" s="14" t="inlineStr"/>
      <c r="F8077" s="14" t="inlineStr"/>
      <c r="G8077" s="14" t="inlineStr"/>
    </row>
    <row r="8078" customHeight="1" ht="20">
      <c r="A8078" s="15" t="inlineStr">
        <is>
          <r>
            <t xml:space="preserve">7.10.10. ​44.20.200​ Sifão de metal cromado de 1 1/2´ x 2´​ (UN)</t>
          </r>
        </is>
      </c>
      <c r="B8078" s="15" t="inlineStr"/>
      <c r="C8078" s="15" t="inlineStr"/>
      <c r="D8078" s="15" t="inlineStr"/>
      <c r="E8078" s="15" t="inlineStr"/>
      <c r="F8078" s="15" t="inlineStr"/>
      <c r="G8078" s="15" t="inlineStr"/>
    </row>
    <row r="8079" customHeight="1" ht="15">
      <c r="A8079" s="16" t="inlineStr">
        <is>
          <r>
            <t xml:space="preserve">Material</t>
          </r>
        </is>
      </c>
      <c r="B8079" s="16" t="inlineStr"/>
      <c r="C8079" s="17" t="inlineStr">
        <is>
          <r>
            <t xml:space="preserve">FONTE</t>
          </r>
        </is>
      </c>
      <c r="D8079" s="17" t="inlineStr">
        <is>
          <r>
            <t xml:space="preserve">UNID</t>
          </r>
        </is>
      </c>
      <c r="E8079" s="17" t="inlineStr">
        <is>
          <r>
            <t xml:space="preserve">COEFICIENTE</t>
          </r>
        </is>
      </c>
      <c r="F8079" s="17" t="inlineStr">
        <is>
          <r>
            <t xml:space="preserve">PREÇO UNITÁRIO</t>
          </r>
        </is>
      </c>
      <c r="G8079" s="17" t="inlineStr">
        <is>
          <r>
            <t xml:space="preserve">TOTAL</t>
          </r>
        </is>
      </c>
    </row>
    <row r="8080" customHeight="1" ht="29">
      <c r="A8080" s="18" t="inlineStr">
        <is>
          <r>
            <t xml:space="preserve">B.07.000.069552</t>
          </r>
        </is>
      </c>
      <c r="B8080" s="19" t="inlineStr">
        <is>
          <r>
            <t xml:space="preserve">Fita teflon de 18 mm</t>
          </r>
        </is>
      </c>
      <c r="C8080" s="18" t="inlineStr">
        <is>
          <r>
            <t xml:space="preserve">SP Obras</t>
          </r>
        </is>
      </c>
      <c r="D8080" s="18" t="inlineStr">
        <is>
          <r>
            <t xml:space="preserve">M</t>
          </r>
        </is>
      </c>
      <c r="E8080" s="20" t="n">
        <v>0.5</v>
      </c>
      <c r="F8080" s="21" t="n">
        <v>0.19</v>
      </c>
      <c r="G8080" s="21" t="n">
        <f>ROUND(ROUND(E8080,4)*F8080,2)</f>
        <v>0.1</v>
      </c>
    </row>
    <row r="8081" customHeight="1" ht="29">
      <c r="A8081" s="18" t="inlineStr">
        <is>
          <r>
            <t xml:space="preserve">O.11.000.064513</t>
          </r>
        </is>
      </c>
      <c r="B8081" s="19" t="inlineStr">
        <is>
          <r>
            <t xml:space="preserve">Sifão metálico cromado 1 1/2´ x 2´, com tubo de ligação; ref. Fabrimar, Oriente ou equivalente</t>
          </r>
        </is>
      </c>
      <c r="C8081" s="18" t="inlineStr">
        <is>
          <r>
            <t xml:space="preserve">SP Obras</t>
          </r>
        </is>
      </c>
      <c r="D8081" s="18" t="inlineStr">
        <is>
          <r>
            <t xml:space="preserve">UN</t>
          </r>
        </is>
      </c>
      <c r="E8081" s="20" t="n">
        <v>1.0</v>
      </c>
      <c r="F8081" s="21" t="n">
        <v>156.3</v>
      </c>
      <c r="G8081" s="21" t="n">
        <f>ROUND(ROUND(E8081,4)*F8081,2)</f>
        <v>156.3</v>
      </c>
    </row>
    <row r="8082" customHeight="1" ht="15">
      <c r="A8082" s="2" t="inlineStr"/>
      <c r="B8082" s="2" t="inlineStr"/>
      <c r="C8082" s="2" t="inlineStr"/>
      <c r="D8082" s="2" t="inlineStr"/>
      <c r="E8082" s="22" t="inlineStr">
        <is>
          <r>
            <t xml:space="preserve">TOTAL Material:</t>
          </r>
        </is>
      </c>
      <c r="F8082" s="22" t="inlineStr"/>
      <c r="G8082" s="23" t="n">
        <f>SUM(G8080:G8081)</f>
        <v>156.4</v>
      </c>
    </row>
    <row r="8083" customHeight="1" ht="15">
      <c r="A8083" s="16" t="inlineStr">
        <is>
          <r>
            <t xml:space="preserve">Mão de Obra</t>
          </r>
        </is>
      </c>
      <c r="B8083" s="16" t="inlineStr"/>
      <c r="C8083" s="17" t="inlineStr">
        <is>
          <r>
            <t xml:space="preserve">FONTE</t>
          </r>
        </is>
      </c>
      <c r="D8083" s="17" t="inlineStr">
        <is>
          <r>
            <t xml:space="preserve">UNID</t>
          </r>
        </is>
      </c>
      <c r="E8083" s="17" t="inlineStr">
        <is>
          <r>
            <t xml:space="preserve">COEFICIENTE</t>
          </r>
        </is>
      </c>
      <c r="F8083" s="17" t="inlineStr">
        <is>
          <r>
            <t xml:space="preserve">PREÇO UNITÁRIO</t>
          </r>
        </is>
      </c>
      <c r="G8083" s="17" t="inlineStr">
        <is>
          <r>
            <t xml:space="preserve">TOTAL</t>
          </r>
        </is>
      </c>
    </row>
    <row r="8084" customHeight="1" ht="29">
      <c r="A8084" s="18" t="inlineStr">
        <is>
          <r>
            <t xml:space="preserve">B.01.000.010119</t>
          </r>
        </is>
      </c>
      <c r="B8084" s="19" t="inlineStr">
        <is>
          <r>
            <t xml:space="preserve">Ajudante de encanador</t>
          </r>
        </is>
      </c>
      <c r="C8084" s="18" t="inlineStr">
        <is>
          <r>
            <t xml:space="preserve">SP Obras</t>
          </r>
        </is>
      </c>
      <c r="D8084" s="18" t="inlineStr">
        <is>
          <r>
            <t xml:space="preserve">H</t>
          </r>
        </is>
      </c>
      <c r="E8084" s="20" t="n">
        <v>0.5</v>
      </c>
      <c r="F8084" s="21" t="n">
        <v>20.4363</v>
      </c>
      <c r="G8084" s="21" t="n">
        <f>ROUND(ROUND(E8084,4)*F8084,2)</f>
        <v>10.22</v>
      </c>
    </row>
    <row r="8085" customHeight="1" ht="29">
      <c r="A8085" s="18" t="inlineStr">
        <is>
          <r>
            <t xml:space="preserve">B.01.000.010118</t>
          </r>
        </is>
      </c>
      <c r="B8085" s="19" t="inlineStr">
        <is>
          <r>
            <t xml:space="preserve">Encanador</t>
          </r>
        </is>
      </c>
      <c r="C8085" s="18" t="inlineStr">
        <is>
          <r>
            <t xml:space="preserve">SP Obras</t>
          </r>
        </is>
      </c>
      <c r="D8085" s="18" t="inlineStr">
        <is>
          <r>
            <t xml:space="preserve">H</t>
          </r>
        </is>
      </c>
      <c r="E8085" s="20" t="n">
        <v>0.5</v>
      </c>
      <c r="F8085" s="21" t="n">
        <v>29.8021</v>
      </c>
      <c r="G8085" s="21" t="n">
        <f>ROUND(ROUND(E8085,4)*F8085,2)</f>
        <v>14.9</v>
      </c>
    </row>
    <row r="8086" customHeight="1" ht="15">
      <c r="A8086" s="2" t="inlineStr"/>
      <c r="B8086" s="2" t="inlineStr"/>
      <c r="C8086" s="2" t="inlineStr"/>
      <c r="D8086" s="2" t="inlineStr"/>
      <c r="E8086" s="22" t="inlineStr">
        <is>
          <r>
            <t xml:space="preserve">TOTAL Mão de Obra:</t>
          </r>
        </is>
      </c>
      <c r="F8086" s="22" t="inlineStr"/>
      <c r="G8086" s="23" t="n">
        <f>SUM(G8084:G8085)</f>
        <v>25.12</v>
      </c>
    </row>
    <row r="8087" customHeight="1" ht="15">
      <c r="A8087" s="2" t="inlineStr"/>
      <c r="B8087" s="2" t="inlineStr"/>
      <c r="C8087" s="2" t="inlineStr"/>
      <c r="D8087" s="2" t="inlineStr"/>
      <c r="E8087" s="24" t="inlineStr">
        <is>
          <r>
            <t xml:space="preserve">VALOR:</t>
          </r>
        </is>
      </c>
      <c r="F8087" s="24" t="inlineStr"/>
      <c r="G8087" s="25" t="n">
        <f>ROUND(SUM(G8082,G8086),2)</f>
        <v>181.52</v>
      </c>
    </row>
    <row r="8088" customHeight="1" ht="10">
      <c r="A8088" s="2" t="inlineStr"/>
      <c r="B8088" s="2" t="inlineStr"/>
      <c r="C8088" s="2" t="inlineStr"/>
      <c r="D8088" s="2" t="inlineStr"/>
      <c r="E8088" s="14" t="inlineStr"/>
      <c r="F8088" s="14" t="inlineStr"/>
      <c r="G8088" s="14" t="inlineStr"/>
    </row>
    <row r="8089" customHeight="1" ht="20">
      <c r="A8089" s="15" t="inlineStr">
        <is>
          <r>
            <t xml:space="preserve">7.10.11. ​44.20.640​ Válvula de metal cromado de 1 1/2´​ (UN)</t>
          </r>
        </is>
      </c>
      <c r="B8089" s="15" t="inlineStr"/>
      <c r="C8089" s="15" t="inlineStr"/>
      <c r="D8089" s="15" t="inlineStr"/>
      <c r="E8089" s="15" t="inlineStr"/>
      <c r="F8089" s="15" t="inlineStr"/>
      <c r="G8089" s="15" t="inlineStr"/>
    </row>
    <row r="8090" customHeight="1" ht="15">
      <c r="A8090" s="16" t="inlineStr">
        <is>
          <r>
            <t xml:space="preserve">Material</t>
          </r>
        </is>
      </c>
      <c r="B8090" s="16" t="inlineStr"/>
      <c r="C8090" s="17" t="inlineStr">
        <is>
          <r>
            <t xml:space="preserve">FONTE</t>
          </r>
        </is>
      </c>
      <c r="D8090" s="17" t="inlineStr">
        <is>
          <r>
            <t xml:space="preserve">UNID</t>
          </r>
        </is>
      </c>
      <c r="E8090" s="17" t="inlineStr">
        <is>
          <r>
            <t xml:space="preserve">COEFICIENTE</t>
          </r>
        </is>
      </c>
      <c r="F8090" s="17" t="inlineStr">
        <is>
          <r>
            <t xml:space="preserve">PREÇO UNITÁRIO</t>
          </r>
        </is>
      </c>
      <c r="G8090" s="17" t="inlineStr">
        <is>
          <r>
            <t xml:space="preserve">TOTAL</t>
          </r>
        </is>
      </c>
    </row>
    <row r="8091" customHeight="1" ht="29">
      <c r="A8091" s="18" t="inlineStr">
        <is>
          <r>
            <t xml:space="preserve">O.11.000.064004</t>
          </r>
        </is>
      </c>
      <c r="B8091" s="19" t="inlineStr">
        <is>
          <r>
            <t xml:space="preserve">Válvula de escoamento cromada de 1 1/2', ref. 1606C da Deca ou equivalente</t>
          </r>
        </is>
      </c>
      <c r="C8091" s="18" t="inlineStr">
        <is>
          <r>
            <t xml:space="preserve">SP Obras</t>
          </r>
        </is>
      </c>
      <c r="D8091" s="18" t="inlineStr">
        <is>
          <r>
            <t xml:space="preserve">UN</t>
          </r>
        </is>
      </c>
      <c r="E8091" s="20" t="n">
        <v>1.0</v>
      </c>
      <c r="F8091" s="21" t="n">
        <v>86.09</v>
      </c>
      <c r="G8091" s="21" t="n">
        <f>ROUND(ROUND(E8091,4)*F8091,2)</f>
        <v>86.09</v>
      </c>
    </row>
    <row r="8092" customHeight="1" ht="15">
      <c r="A8092" s="2" t="inlineStr"/>
      <c r="B8092" s="2" t="inlineStr"/>
      <c r="C8092" s="2" t="inlineStr"/>
      <c r="D8092" s="2" t="inlineStr"/>
      <c r="E8092" s="22" t="inlineStr">
        <is>
          <r>
            <t xml:space="preserve">TOTAL Material:</t>
          </r>
        </is>
      </c>
      <c r="F8092" s="22" t="inlineStr"/>
      <c r="G8092" s="23" t="n">
        <f>SUM(G8091:G8091)</f>
        <v>86.09</v>
      </c>
    </row>
    <row r="8093" customHeight="1" ht="15">
      <c r="A8093" s="16" t="inlineStr">
        <is>
          <r>
            <t xml:space="preserve">Mão de Obra</t>
          </r>
        </is>
      </c>
      <c r="B8093" s="16" t="inlineStr"/>
      <c r="C8093" s="17" t="inlineStr">
        <is>
          <r>
            <t xml:space="preserve">FONTE</t>
          </r>
        </is>
      </c>
      <c r="D8093" s="17" t="inlineStr">
        <is>
          <r>
            <t xml:space="preserve">UNID</t>
          </r>
        </is>
      </c>
      <c r="E8093" s="17" t="inlineStr">
        <is>
          <r>
            <t xml:space="preserve">COEFICIENTE</t>
          </r>
        </is>
      </c>
      <c r="F8093" s="17" t="inlineStr">
        <is>
          <r>
            <t xml:space="preserve">PREÇO UNITÁRIO</t>
          </r>
        </is>
      </c>
      <c r="G8093" s="17" t="inlineStr">
        <is>
          <r>
            <t xml:space="preserve">TOTAL</t>
          </r>
        </is>
      </c>
    </row>
    <row r="8094" customHeight="1" ht="29">
      <c r="A8094" s="18" t="inlineStr">
        <is>
          <r>
            <t xml:space="preserve">B.01.000.010119</t>
          </r>
        </is>
      </c>
      <c r="B8094" s="19" t="inlineStr">
        <is>
          <r>
            <t xml:space="preserve">Ajudante de encanador</t>
          </r>
        </is>
      </c>
      <c r="C8094" s="18" t="inlineStr">
        <is>
          <r>
            <t xml:space="preserve">SP Obras</t>
          </r>
        </is>
      </c>
      <c r="D8094" s="18" t="inlineStr">
        <is>
          <r>
            <t xml:space="preserve">H</t>
          </r>
        </is>
      </c>
      <c r="E8094" s="20" t="n">
        <v>0.2</v>
      </c>
      <c r="F8094" s="21" t="n">
        <v>20.4363</v>
      </c>
      <c r="G8094" s="21" t="n">
        <f>ROUND(ROUND(E8094,4)*F8094,2)</f>
        <v>4.09</v>
      </c>
    </row>
    <row r="8095" customHeight="1" ht="29">
      <c r="A8095" s="18" t="inlineStr">
        <is>
          <r>
            <t xml:space="preserve">B.01.000.010118</t>
          </r>
        </is>
      </c>
      <c r="B8095" s="19" t="inlineStr">
        <is>
          <r>
            <t xml:space="preserve">Encanador</t>
          </r>
        </is>
      </c>
      <c r="C8095" s="18" t="inlineStr">
        <is>
          <r>
            <t xml:space="preserve">SP Obras</t>
          </r>
        </is>
      </c>
      <c r="D8095" s="18" t="inlineStr">
        <is>
          <r>
            <t xml:space="preserve">H</t>
          </r>
        </is>
      </c>
      <c r="E8095" s="20" t="n">
        <v>0.2</v>
      </c>
      <c r="F8095" s="21" t="n">
        <v>29.8021</v>
      </c>
      <c r="G8095" s="21" t="n">
        <f>ROUND(ROUND(E8095,4)*F8095,2)</f>
        <v>5.96</v>
      </c>
    </row>
    <row r="8096" customHeight="1" ht="15">
      <c r="A8096" s="2" t="inlineStr"/>
      <c r="B8096" s="2" t="inlineStr"/>
      <c r="C8096" s="2" t="inlineStr"/>
      <c r="D8096" s="2" t="inlineStr"/>
      <c r="E8096" s="22" t="inlineStr">
        <is>
          <r>
            <t xml:space="preserve">TOTAL Mão de Obra:</t>
          </r>
        </is>
      </c>
      <c r="F8096" s="22" t="inlineStr"/>
      <c r="G8096" s="23" t="n">
        <f>SUM(G8094:G8095)</f>
        <v>10.05</v>
      </c>
    </row>
    <row r="8097" customHeight="1" ht="15">
      <c r="A8097" s="2" t="inlineStr"/>
      <c r="B8097" s="2" t="inlineStr"/>
      <c r="C8097" s="2" t="inlineStr"/>
      <c r="D8097" s="2" t="inlineStr"/>
      <c r="E8097" s="24" t="inlineStr">
        <is>
          <r>
            <t xml:space="preserve">VALOR:</t>
          </r>
        </is>
      </c>
      <c r="F8097" s="24" t="inlineStr"/>
      <c r="G8097" s="25" t="n">
        <f>ROUND(SUM(G8092,G8096),2)</f>
        <v>96.14</v>
      </c>
    </row>
    <row r="8098" customHeight="1" ht="10">
      <c r="A8098" s="2" t="inlineStr"/>
      <c r="B8098" s="2" t="inlineStr"/>
      <c r="C8098" s="2" t="inlineStr"/>
      <c r="D8098" s="2" t="inlineStr"/>
      <c r="E8098" s="14" t="inlineStr"/>
      <c r="F8098" s="14" t="inlineStr"/>
      <c r="G8098" s="14" t="inlineStr"/>
    </row>
    <row r="8099" customHeight="1" ht="20">
      <c r="A8099" s="15" t="inlineStr">
        <is>
          <r>
            <t xml:space="preserve">7.10.12. ​46.01.020​ Tubo de PVC rígido soldável marrom, DN= 25 mm, (3/4´), inclusive conexões​ (M)</t>
          </r>
        </is>
      </c>
      <c r="B8099" s="15" t="inlineStr"/>
      <c r="C8099" s="15" t="inlineStr"/>
      <c r="D8099" s="15" t="inlineStr"/>
      <c r="E8099" s="15" t="inlineStr"/>
      <c r="F8099" s="15" t="inlineStr"/>
      <c r="G8099" s="15" t="inlineStr"/>
    </row>
    <row r="8100" customHeight="1" ht="15">
      <c r="A8100" s="16" t="inlineStr">
        <is>
          <r>
            <t xml:space="preserve">Material</t>
          </r>
        </is>
      </c>
      <c r="B8100" s="16" t="inlineStr"/>
      <c r="C8100" s="17" t="inlineStr">
        <is>
          <r>
            <t xml:space="preserve">FONTE</t>
          </r>
        </is>
      </c>
      <c r="D8100" s="17" t="inlineStr">
        <is>
          <r>
            <t xml:space="preserve">UNID</t>
          </r>
        </is>
      </c>
      <c r="E8100" s="17" t="inlineStr">
        <is>
          <r>
            <t xml:space="preserve">COEFICIENTE</t>
          </r>
        </is>
      </c>
      <c r="F8100" s="17" t="inlineStr">
        <is>
          <r>
            <t xml:space="preserve">PREÇO UNITÁRIO</t>
          </r>
        </is>
      </c>
      <c r="G8100" s="17" t="inlineStr">
        <is>
          <r>
            <t xml:space="preserve">TOTAL</t>
          </r>
        </is>
      </c>
    </row>
    <row r="8101" customHeight="1" ht="29">
      <c r="A8101" s="18" t="inlineStr">
        <is>
          <r>
            <t xml:space="preserve">B.09.000.069513</t>
          </r>
        </is>
      </c>
      <c r="B8101" s="19" t="inlineStr">
        <is>
          <r>
            <t xml:space="preserve">Adesivo para tubos PVC</t>
          </r>
        </is>
      </c>
      <c r="C8101" s="18" t="inlineStr">
        <is>
          <r>
            <t xml:space="preserve">SP Obras</t>
          </r>
        </is>
      </c>
      <c r="D8101" s="18" t="inlineStr">
        <is>
          <r>
            <t xml:space="preserve">KG</t>
          </r>
        </is>
      </c>
      <c r="E8101" s="20" t="n">
        <v>0.003</v>
      </c>
      <c r="F8101" s="21" t="n">
        <v>72.86</v>
      </c>
      <c r="G8101" s="21" t="n">
        <f>ROUND(ROUND(E8101,4)*F8101,2)</f>
        <v>0.22</v>
      </c>
    </row>
    <row r="8102" customHeight="1" ht="29">
      <c r="A8102" s="18" t="inlineStr">
        <is>
          <r>
            <t xml:space="preserve">J.01.000.038040</t>
          </r>
        </is>
      </c>
      <c r="B8102" s="19" t="inlineStr">
        <is>
          <r>
            <t xml:space="preserve">Lixa d´água, ref. Norton n° 80, Aquaflex ou equivalente</t>
          </r>
        </is>
      </c>
      <c r="C8102" s="18" t="inlineStr">
        <is>
          <r>
            <t xml:space="preserve">SP Obras</t>
          </r>
        </is>
      </c>
      <c r="D8102" s="18" t="inlineStr">
        <is>
          <r>
            <t xml:space="preserve">UN</t>
          </r>
        </is>
      </c>
      <c r="E8102" s="20" t="n">
        <v>0.05</v>
      </c>
      <c r="F8102" s="21" t="n">
        <v>2.17</v>
      </c>
      <c r="G8102" s="21" t="n">
        <f>ROUND(ROUND(E8102,4)*F8102,2)</f>
        <v>0.11</v>
      </c>
    </row>
    <row r="8103" customHeight="1" ht="29">
      <c r="A8103" s="18" t="inlineStr">
        <is>
          <r>
            <t xml:space="preserve">O.02.000.069514</t>
          </r>
        </is>
      </c>
      <c r="B8103" s="19" t="inlineStr">
        <is>
          <r>
            <t xml:space="preserve">Solução limpadora para PVC</t>
          </r>
        </is>
      </c>
      <c r="C8103" s="18" t="inlineStr">
        <is>
          <r>
            <t xml:space="preserve">SP Obras</t>
          </r>
        </is>
      </c>
      <c r="D8103" s="18" t="inlineStr">
        <is>
          <r>
            <t xml:space="preserve">L</t>
          </r>
        </is>
      </c>
      <c r="E8103" s="20" t="n">
        <v>0.004</v>
      </c>
      <c r="F8103" s="21" t="n">
        <v>50.22</v>
      </c>
      <c r="G8103" s="21" t="n">
        <f>ROUND(ROUND(E8103,4)*F8103,2)</f>
        <v>0.2</v>
      </c>
    </row>
    <row r="8104" customHeight="1" ht="29">
      <c r="A8104" s="18" t="inlineStr">
        <is>
          <r>
            <t xml:space="preserve">O.02.000.062502</t>
          </r>
        </is>
      </c>
      <c r="B8104" s="19" t="inlineStr">
        <is>
          <r>
            <t xml:space="preserve">Tubo de PVC rígido soldável marrom, DN= 25mm (3/4´)</t>
          </r>
        </is>
      </c>
      <c r="C8104" s="18" t="inlineStr">
        <is>
          <r>
            <t xml:space="preserve">SP Obras</t>
          </r>
        </is>
      </c>
      <c r="D8104" s="18" t="inlineStr">
        <is>
          <r>
            <t xml:space="preserve">M</t>
          </r>
        </is>
      </c>
      <c r="E8104" s="20" t="n">
        <v>1.5</v>
      </c>
      <c r="F8104" s="21" t="n">
        <v>3.64</v>
      </c>
      <c r="G8104" s="21" t="n">
        <f>ROUND(ROUND(E8104,4)*F8104,2)</f>
        <v>5.46</v>
      </c>
    </row>
    <row r="8105" customHeight="1" ht="15">
      <c r="A8105" s="2" t="inlineStr"/>
      <c r="B8105" s="2" t="inlineStr"/>
      <c r="C8105" s="2" t="inlineStr"/>
      <c r="D8105" s="2" t="inlineStr"/>
      <c r="E8105" s="22" t="inlineStr">
        <is>
          <r>
            <t xml:space="preserve">TOTAL Material:</t>
          </r>
        </is>
      </c>
      <c r="F8105" s="22" t="inlineStr"/>
      <c r="G8105" s="23" t="n">
        <f>SUM(G8101:G8104)</f>
        <v>5.99</v>
      </c>
    </row>
    <row r="8106" customHeight="1" ht="15">
      <c r="A8106" s="16" t="inlineStr">
        <is>
          <r>
            <t xml:space="preserve">Mão de Obra</t>
          </r>
        </is>
      </c>
      <c r="B8106" s="16" t="inlineStr"/>
      <c r="C8106" s="17" t="inlineStr">
        <is>
          <r>
            <t xml:space="preserve">FONTE</t>
          </r>
        </is>
      </c>
      <c r="D8106" s="17" t="inlineStr">
        <is>
          <r>
            <t xml:space="preserve">UNID</t>
          </r>
        </is>
      </c>
      <c r="E8106" s="17" t="inlineStr">
        <is>
          <r>
            <t xml:space="preserve">COEFICIENTE</t>
          </r>
        </is>
      </c>
      <c r="F8106" s="17" t="inlineStr">
        <is>
          <r>
            <t xml:space="preserve">PREÇO UNITÁRIO</t>
          </r>
        </is>
      </c>
      <c r="G8106" s="17" t="inlineStr">
        <is>
          <r>
            <t xml:space="preserve">TOTAL</t>
          </r>
        </is>
      </c>
    </row>
    <row r="8107" customHeight="1" ht="29">
      <c r="A8107" s="18" t="inlineStr">
        <is>
          <r>
            <t xml:space="preserve">B.01.000.010119</t>
          </r>
        </is>
      </c>
      <c r="B8107" s="19" t="inlineStr">
        <is>
          <r>
            <t xml:space="preserve">Ajudante de encanador</t>
          </r>
        </is>
      </c>
      <c r="C8107" s="18" t="inlineStr">
        <is>
          <r>
            <t xml:space="preserve">SP Obras</t>
          </r>
        </is>
      </c>
      <c r="D8107" s="18" t="inlineStr">
        <is>
          <r>
            <t xml:space="preserve">H</t>
          </r>
        </is>
      </c>
      <c r="E8107" s="20" t="n">
        <v>0.5</v>
      </c>
      <c r="F8107" s="21" t="n">
        <v>20.4363</v>
      </c>
      <c r="G8107" s="21" t="n">
        <f>ROUND(ROUND(E8107,4)*F8107,2)</f>
        <v>10.22</v>
      </c>
    </row>
    <row r="8108" customHeight="1" ht="29">
      <c r="A8108" s="18" t="inlineStr">
        <is>
          <r>
            <t xml:space="preserve">B.01.000.010118</t>
          </r>
        </is>
      </c>
      <c r="B8108" s="19" t="inlineStr">
        <is>
          <r>
            <t xml:space="preserve">Encanador</t>
          </r>
        </is>
      </c>
      <c r="C8108" s="18" t="inlineStr">
        <is>
          <r>
            <t xml:space="preserve">SP Obras</t>
          </r>
        </is>
      </c>
      <c r="D8108" s="18" t="inlineStr">
        <is>
          <r>
            <t xml:space="preserve">H</t>
          </r>
        </is>
      </c>
      <c r="E8108" s="20" t="n">
        <v>0.5</v>
      </c>
      <c r="F8108" s="21" t="n">
        <v>29.8021</v>
      </c>
      <c r="G8108" s="21" t="n">
        <f>ROUND(ROUND(E8108,4)*F8108,2)</f>
        <v>14.9</v>
      </c>
    </row>
    <row r="8109" customHeight="1" ht="15">
      <c r="A8109" s="2" t="inlineStr"/>
      <c r="B8109" s="2" t="inlineStr"/>
      <c r="C8109" s="2" t="inlineStr"/>
      <c r="D8109" s="2" t="inlineStr"/>
      <c r="E8109" s="22" t="inlineStr">
        <is>
          <r>
            <t xml:space="preserve">TOTAL Mão de Obra:</t>
          </r>
        </is>
      </c>
      <c r="F8109" s="22" t="inlineStr"/>
      <c r="G8109" s="23" t="n">
        <f>SUM(G8107:G8108)</f>
        <v>25.12</v>
      </c>
    </row>
    <row r="8110" customHeight="1" ht="15">
      <c r="A8110" s="2" t="inlineStr"/>
      <c r="B8110" s="2" t="inlineStr"/>
      <c r="C8110" s="2" t="inlineStr"/>
      <c r="D8110" s="2" t="inlineStr"/>
      <c r="E8110" s="24" t="inlineStr">
        <is>
          <r>
            <t xml:space="preserve">VALOR:</t>
          </r>
        </is>
      </c>
      <c r="F8110" s="24" t="inlineStr"/>
      <c r="G8110" s="25" t="n">
        <f>ROUND(SUM(G8105,G8109),2)</f>
        <v>31.11</v>
      </c>
    </row>
    <row r="8111" customHeight="1" ht="10">
      <c r="A8111" s="2" t="inlineStr"/>
      <c r="B8111" s="2" t="inlineStr"/>
      <c r="C8111" s="2" t="inlineStr"/>
      <c r="D8111" s="2" t="inlineStr"/>
      <c r="E8111" s="14" t="inlineStr"/>
      <c r="F8111" s="14" t="inlineStr"/>
      <c r="G8111" s="14" t="inlineStr"/>
    </row>
    <row r="8112" customHeight="1" ht="20">
      <c r="A8112" s="15" t="inlineStr">
        <is>
          <r>
            <t xml:space="preserve">7.10.13. ​46.02.050​ Tubo de PVC rígido branco PxB com virola e anel de borracha, linha esgoto série normal, DN= 50 mm, inclusive conexões​ (M)</t>
          </r>
        </is>
      </c>
      <c r="B8112" s="15" t="inlineStr"/>
      <c r="C8112" s="15" t="inlineStr"/>
      <c r="D8112" s="15" t="inlineStr"/>
      <c r="E8112" s="15" t="inlineStr"/>
      <c r="F8112" s="15" t="inlineStr"/>
      <c r="G8112" s="15" t="inlineStr"/>
    </row>
    <row r="8113" customHeight="1" ht="15">
      <c r="A8113" s="16" t="inlineStr">
        <is>
          <r>
            <t xml:space="preserve">Material</t>
          </r>
        </is>
      </c>
      <c r="B8113" s="16" t="inlineStr"/>
      <c r="C8113" s="17" t="inlineStr">
        <is>
          <r>
            <t xml:space="preserve">FONTE</t>
          </r>
        </is>
      </c>
      <c r="D8113" s="17" t="inlineStr">
        <is>
          <r>
            <t xml:space="preserve">UNID</t>
          </r>
        </is>
      </c>
      <c r="E8113" s="17" t="inlineStr">
        <is>
          <r>
            <t xml:space="preserve">COEFICIENTE</t>
          </r>
        </is>
      </c>
      <c r="F8113" s="17" t="inlineStr">
        <is>
          <r>
            <t xml:space="preserve">PREÇO UNITÁRIO</t>
          </r>
        </is>
      </c>
      <c r="G8113" s="17" t="inlineStr">
        <is>
          <r>
            <t xml:space="preserve">TOTAL</t>
          </r>
        </is>
      </c>
    </row>
    <row r="8114" customHeight="1" ht="29">
      <c r="A8114" s="18" t="inlineStr">
        <is>
          <r>
            <t xml:space="preserve">O.12.000.062671</t>
          </r>
        </is>
      </c>
      <c r="B8114" s="19" t="inlineStr">
        <is>
          <r>
            <t xml:space="preserve">Anel de borracha para tubo PVC 50mm (2´)</t>
          </r>
        </is>
      </c>
      <c r="C8114" s="18" t="inlineStr">
        <is>
          <r>
            <t xml:space="preserve">SP Obras</t>
          </r>
        </is>
      </c>
      <c r="D8114" s="18" t="inlineStr">
        <is>
          <r>
            <t xml:space="preserve">UN</t>
          </r>
        </is>
      </c>
      <c r="E8114" s="20" t="n">
        <v>1.0</v>
      </c>
      <c r="F8114" s="21" t="n">
        <v>1.73</v>
      </c>
      <c r="G8114" s="21" t="n">
        <f>ROUND(ROUND(E8114,4)*F8114,2)</f>
        <v>1.73</v>
      </c>
    </row>
    <row r="8115" customHeight="1" ht="29">
      <c r="A8115" s="18" t="inlineStr">
        <is>
          <r>
            <t xml:space="preserve">O.12.000.069527</t>
          </r>
        </is>
      </c>
      <c r="B8115" s="19" t="inlineStr">
        <is>
          <r>
            <t xml:space="preserve">Lubrificante para anel de neoprene</t>
          </r>
        </is>
      </c>
      <c r="C8115" s="18" t="inlineStr">
        <is>
          <r>
            <t xml:space="preserve">SP Obras</t>
          </r>
        </is>
      </c>
      <c r="D8115" s="18" t="inlineStr">
        <is>
          <r>
            <t xml:space="preserve">KG</t>
          </r>
        </is>
      </c>
      <c r="E8115" s="20" t="n">
        <v>0.01</v>
      </c>
      <c r="F8115" s="21" t="n">
        <v>18.35</v>
      </c>
      <c r="G8115" s="21" t="n">
        <f>ROUND(ROUND(E8115,4)*F8115,2)</f>
        <v>0.18</v>
      </c>
    </row>
    <row r="8116" customHeight="1" ht="29">
      <c r="A8116" s="18" t="inlineStr">
        <is>
          <r>
            <t xml:space="preserve">O.02.000.069514</t>
          </r>
        </is>
      </c>
      <c r="B8116" s="19" t="inlineStr">
        <is>
          <r>
            <t xml:space="preserve">Solução limpadora para PVC</t>
          </r>
        </is>
      </c>
      <c r="C8116" s="18" t="inlineStr">
        <is>
          <r>
            <t xml:space="preserve">SP Obras</t>
          </r>
        </is>
      </c>
      <c r="D8116" s="18" t="inlineStr">
        <is>
          <r>
            <t xml:space="preserve">L</t>
          </r>
        </is>
      </c>
      <c r="E8116" s="20" t="n">
        <v>0.011</v>
      </c>
      <c r="F8116" s="21" t="n">
        <v>50.22</v>
      </c>
      <c r="G8116" s="21" t="n">
        <f>ROUND(ROUND(E8116,4)*F8116,2)</f>
        <v>0.55</v>
      </c>
    </row>
    <row r="8117" customHeight="1" ht="29">
      <c r="A8117" s="18" t="inlineStr">
        <is>
          <r>
            <t xml:space="preserve">O.02.000.062531</t>
          </r>
        </is>
      </c>
      <c r="B8117" s="19" t="inlineStr">
        <is>
          <r>
            <t xml:space="preserve">Tubo de PVC rígido branco PxB com virola, linha esgoto série normal, DN= 50mm</t>
          </r>
        </is>
      </c>
      <c r="C8117" s="18" t="inlineStr">
        <is>
          <r>
            <t xml:space="preserve">SP Obras</t>
          </r>
        </is>
      </c>
      <c r="D8117" s="18" t="inlineStr">
        <is>
          <r>
            <t xml:space="preserve">M</t>
          </r>
        </is>
      </c>
      <c r="E8117" s="20" t="n">
        <v>1.4</v>
      </c>
      <c r="F8117" s="21" t="n">
        <v>9.95</v>
      </c>
      <c r="G8117" s="21" t="n">
        <f>ROUND(ROUND(E8117,4)*F8117,2)</f>
        <v>13.93</v>
      </c>
    </row>
    <row r="8118" customHeight="1" ht="15">
      <c r="A8118" s="2" t="inlineStr"/>
      <c r="B8118" s="2" t="inlineStr"/>
      <c r="C8118" s="2" t="inlineStr"/>
      <c r="D8118" s="2" t="inlineStr"/>
      <c r="E8118" s="22" t="inlineStr">
        <is>
          <r>
            <t xml:space="preserve">TOTAL Material:</t>
          </r>
        </is>
      </c>
      <c r="F8118" s="22" t="inlineStr"/>
      <c r="G8118" s="23" t="n">
        <f>SUM(G8114:G8117)</f>
        <v>16.39</v>
      </c>
    </row>
    <row r="8119" customHeight="1" ht="15">
      <c r="A8119" s="16" t="inlineStr">
        <is>
          <r>
            <t xml:space="preserve">Mão de Obra</t>
          </r>
        </is>
      </c>
      <c r="B8119" s="16" t="inlineStr"/>
      <c r="C8119" s="17" t="inlineStr">
        <is>
          <r>
            <t xml:space="preserve">FONTE</t>
          </r>
        </is>
      </c>
      <c r="D8119" s="17" t="inlineStr">
        <is>
          <r>
            <t xml:space="preserve">UNID</t>
          </r>
        </is>
      </c>
      <c r="E8119" s="17" t="inlineStr">
        <is>
          <r>
            <t xml:space="preserve">COEFICIENTE</t>
          </r>
        </is>
      </c>
      <c r="F8119" s="17" t="inlineStr">
        <is>
          <r>
            <t xml:space="preserve">PREÇO UNITÁRIO</t>
          </r>
        </is>
      </c>
      <c r="G8119" s="17" t="inlineStr">
        <is>
          <r>
            <t xml:space="preserve">TOTAL</t>
          </r>
        </is>
      </c>
    </row>
    <row r="8120" customHeight="1" ht="29">
      <c r="A8120" s="18" t="inlineStr">
        <is>
          <r>
            <t xml:space="preserve">B.01.000.010119</t>
          </r>
        </is>
      </c>
      <c r="B8120" s="19" t="inlineStr">
        <is>
          <r>
            <t xml:space="preserve">Ajudante de encanador</t>
          </r>
        </is>
      </c>
      <c r="C8120" s="18" t="inlineStr">
        <is>
          <r>
            <t xml:space="preserve">SP Obras</t>
          </r>
        </is>
      </c>
      <c r="D8120" s="18" t="inlineStr">
        <is>
          <r>
            <t xml:space="preserve">H</t>
          </r>
        </is>
      </c>
      <c r="E8120" s="20" t="n">
        <v>0.6</v>
      </c>
      <c r="F8120" s="21" t="n">
        <v>20.4363</v>
      </c>
      <c r="G8120" s="21" t="n">
        <f>ROUND(ROUND(E8120,4)*F8120,2)</f>
        <v>12.26</v>
      </c>
    </row>
    <row r="8121" customHeight="1" ht="29">
      <c r="A8121" s="18" t="inlineStr">
        <is>
          <r>
            <t xml:space="preserve">B.01.000.010118</t>
          </r>
        </is>
      </c>
      <c r="B8121" s="19" t="inlineStr">
        <is>
          <r>
            <t xml:space="preserve">Encanador</t>
          </r>
        </is>
      </c>
      <c r="C8121" s="18" t="inlineStr">
        <is>
          <r>
            <t xml:space="preserve">SP Obras</t>
          </r>
        </is>
      </c>
      <c r="D8121" s="18" t="inlineStr">
        <is>
          <r>
            <t xml:space="preserve">H</t>
          </r>
        </is>
      </c>
      <c r="E8121" s="20" t="n">
        <v>0.6</v>
      </c>
      <c r="F8121" s="21" t="n">
        <v>29.8021</v>
      </c>
      <c r="G8121" s="21" t="n">
        <f>ROUND(ROUND(E8121,4)*F8121,2)</f>
        <v>17.88</v>
      </c>
    </row>
    <row r="8122" customHeight="1" ht="15">
      <c r="A8122" s="2" t="inlineStr"/>
      <c r="B8122" s="2" t="inlineStr"/>
      <c r="C8122" s="2" t="inlineStr"/>
      <c r="D8122" s="2" t="inlineStr"/>
      <c r="E8122" s="22" t="inlineStr">
        <is>
          <r>
            <t xml:space="preserve">TOTAL Mão de Obra:</t>
          </r>
        </is>
      </c>
      <c r="F8122" s="22" t="inlineStr"/>
      <c r="G8122" s="23" t="n">
        <f>SUM(G8120:G8121)</f>
        <v>30.14</v>
      </c>
    </row>
    <row r="8123" customHeight="1" ht="15">
      <c r="A8123" s="2" t="inlineStr"/>
      <c r="B8123" s="2" t="inlineStr"/>
      <c r="C8123" s="2" t="inlineStr"/>
      <c r="D8123" s="2" t="inlineStr"/>
      <c r="E8123" s="24" t="inlineStr">
        <is>
          <r>
            <t xml:space="preserve">VALOR:</t>
          </r>
        </is>
      </c>
      <c r="F8123" s="24" t="inlineStr"/>
      <c r="G8123" s="25" t="n">
        <f>ROUND(SUM(G8118,G8122),2)</f>
        <v>46.53</v>
      </c>
    </row>
    <row r="8124" customHeight="1" ht="10">
      <c r="A8124" s="2" t="inlineStr"/>
      <c r="B8124" s="2" t="inlineStr"/>
      <c r="C8124" s="2" t="inlineStr"/>
      <c r="D8124" s="2" t="inlineStr"/>
      <c r="E8124" s="14" t="inlineStr"/>
      <c r="F8124" s="14" t="inlineStr"/>
      <c r="G8124" s="14" t="inlineStr"/>
    </row>
    <row r="8125" customHeight="1" ht="20">
      <c r="A8125" s="15" t="inlineStr">
        <is>
          <r>
            <t xml:space="preserve">8.1.1. ​01.17.031​ Projeto executivo de arquitetura em formato A1​ (UN)</t>
          </r>
        </is>
      </c>
      <c r="B8125" s="15" t="inlineStr"/>
      <c r="C8125" s="15" t="inlineStr"/>
      <c r="D8125" s="15" t="inlineStr"/>
      <c r="E8125" s="15" t="inlineStr"/>
      <c r="F8125" s="15" t="inlineStr"/>
      <c r="G8125" s="15" t="inlineStr"/>
    </row>
    <row r="8126" customHeight="1" ht="15">
      <c r="A8126" s="16" t="inlineStr">
        <is>
          <r>
            <t xml:space="preserve">Mão de Obra</t>
          </r>
        </is>
      </c>
      <c r="B8126" s="16" t="inlineStr"/>
      <c r="C8126" s="17" t="inlineStr">
        <is>
          <r>
            <t xml:space="preserve">FONTE</t>
          </r>
        </is>
      </c>
      <c r="D8126" s="17" t="inlineStr">
        <is>
          <r>
            <t xml:space="preserve">UNID</t>
          </r>
        </is>
      </c>
      <c r="E8126" s="17" t="inlineStr">
        <is>
          <r>
            <t xml:space="preserve">COEFICIENTE</t>
          </r>
        </is>
      </c>
      <c r="F8126" s="17" t="inlineStr">
        <is>
          <r>
            <t xml:space="preserve">PREÇO UNITÁRIO</t>
          </r>
        </is>
      </c>
      <c r="G8126" s="17" t="inlineStr">
        <is>
          <r>
            <t xml:space="preserve">TOTAL</t>
          </r>
        </is>
      </c>
    </row>
    <row r="8127" customHeight="1" ht="29">
      <c r="A8127" s="18" t="inlineStr">
        <is>
          <r>
            <t xml:space="preserve">B.01.000.020113</t>
          </r>
        </is>
      </c>
      <c r="B8127" s="19" t="inlineStr">
        <is>
          <r>
            <t xml:space="preserve">Arquiteto junior</t>
          </r>
        </is>
      </c>
      <c r="C8127" s="18" t="inlineStr">
        <is>
          <r>
            <t xml:space="preserve">SP Obras</t>
          </r>
        </is>
      </c>
      <c r="D8127" s="18" t="inlineStr">
        <is>
          <r>
            <t xml:space="preserve">H</t>
          </r>
        </is>
      </c>
      <c r="E8127" s="20" t="n">
        <v>3.0</v>
      </c>
      <c r="F8127" s="21" t="n">
        <v>113.7039</v>
      </c>
      <c r="G8127" s="21" t="n">
        <f>ROUND(ROUND(E8127,4)*F8127,2)</f>
        <v>341.11</v>
      </c>
    </row>
    <row r="8128" customHeight="1" ht="29">
      <c r="A8128" s="18" t="inlineStr">
        <is>
          <r>
            <t xml:space="preserve">B.01.000.020114</t>
          </r>
        </is>
      </c>
      <c r="B8128" s="19" t="inlineStr">
        <is>
          <r>
            <t xml:space="preserve">Arquiteto senior</t>
          </r>
        </is>
      </c>
      <c r="C8128" s="18" t="inlineStr">
        <is>
          <r>
            <t xml:space="preserve">SP Obras</t>
          </r>
        </is>
      </c>
      <c r="D8128" s="18" t="inlineStr">
        <is>
          <r>
            <t xml:space="preserve">H</t>
          </r>
        </is>
      </c>
      <c r="E8128" s="20" t="n">
        <v>2.2</v>
      </c>
      <c r="F8128" s="21" t="n">
        <v>137.4675</v>
      </c>
      <c r="G8128" s="21" t="n">
        <f>ROUND(ROUND(E8128,4)*F8128,2)</f>
        <v>302.43</v>
      </c>
    </row>
    <row r="8129" customHeight="1" ht="29">
      <c r="A8129" s="18" t="inlineStr">
        <is>
          <r>
            <t xml:space="preserve">B.01.000.020112</t>
          </r>
        </is>
      </c>
      <c r="B8129" s="19" t="inlineStr">
        <is>
          <r>
            <t xml:space="preserve">Coordenador de projetos</t>
          </r>
        </is>
      </c>
      <c r="C8129" s="18" t="inlineStr">
        <is>
          <r>
            <t xml:space="preserve">SP Obras</t>
          </r>
        </is>
      </c>
      <c r="D8129" s="18" t="inlineStr">
        <is>
          <r>
            <t xml:space="preserve">H</t>
          </r>
        </is>
      </c>
      <c r="E8129" s="20" t="n">
        <v>1.4</v>
      </c>
      <c r="F8129" s="21" t="n">
        <v>340.5572</v>
      </c>
      <c r="G8129" s="21" t="n">
        <f>ROUND(ROUND(E8129,4)*F8129,2)</f>
        <v>476.78</v>
      </c>
    </row>
    <row r="8130" customHeight="1" ht="29">
      <c r="A8130" s="18" t="inlineStr">
        <is>
          <r>
            <t xml:space="preserve">B.01.000.020122</t>
          </r>
        </is>
      </c>
      <c r="B8130" s="19" t="inlineStr">
        <is>
          <r>
            <t xml:space="preserve">Desenhista pleno/cadista</t>
          </r>
        </is>
      </c>
      <c r="C8130" s="18" t="inlineStr">
        <is>
          <r>
            <t xml:space="preserve">SP Obras</t>
          </r>
        </is>
      </c>
      <c r="D8130" s="18" t="inlineStr">
        <is>
          <r>
            <t xml:space="preserve">H</t>
          </r>
        </is>
      </c>
      <c r="E8130" s="20" t="n">
        <v>18.0</v>
      </c>
      <c r="F8130" s="21" t="n">
        <v>51.2859</v>
      </c>
      <c r="G8130" s="21" t="n">
        <f>ROUND(ROUND(E8130,4)*F8130,2)</f>
        <v>923.15</v>
      </c>
    </row>
    <row r="8131" customHeight="1" ht="29">
      <c r="A8131" s="18" t="inlineStr">
        <is>
          <r>
            <t xml:space="preserve">B.01.000.020121</t>
          </r>
        </is>
      </c>
      <c r="B8131" s="19" t="inlineStr">
        <is>
          <r>
            <t xml:space="preserve">Projetista pleno - nível técnico</t>
          </r>
        </is>
      </c>
      <c r="C8131" s="18" t="inlineStr">
        <is>
          <r>
            <t xml:space="preserve">SP Obras</t>
          </r>
        </is>
      </c>
      <c r="D8131" s="18" t="inlineStr">
        <is>
          <r>
            <t xml:space="preserve">H</t>
          </r>
        </is>
      </c>
      <c r="E8131" s="20" t="n">
        <v>11.0</v>
      </c>
      <c r="F8131" s="21" t="n">
        <v>110.7668</v>
      </c>
      <c r="G8131" s="21" t="n">
        <f>ROUND(ROUND(E8131,4)*F8131,2)</f>
        <v>1218.43</v>
      </c>
    </row>
    <row r="8132" customHeight="1" ht="15">
      <c r="A8132" s="2" t="inlineStr"/>
      <c r="B8132" s="2" t="inlineStr"/>
      <c r="C8132" s="2" t="inlineStr"/>
      <c r="D8132" s="2" t="inlineStr"/>
      <c r="E8132" s="22" t="inlineStr">
        <is>
          <r>
            <t xml:space="preserve">TOTAL Mão de Obra:</t>
          </r>
        </is>
      </c>
      <c r="F8132" s="22" t="inlineStr"/>
      <c r="G8132" s="23" t="n">
        <f>SUM(G8127:G8131)</f>
        <v>3261.9</v>
      </c>
    </row>
    <row r="8133" customHeight="1" ht="15">
      <c r="A8133" s="2" t="inlineStr"/>
      <c r="B8133" s="2" t="inlineStr"/>
      <c r="C8133" s="2" t="inlineStr"/>
      <c r="D8133" s="2" t="inlineStr"/>
      <c r="E8133" s="24" t="inlineStr">
        <is>
          <r>
            <t xml:space="preserve">VALOR:</t>
          </r>
        </is>
      </c>
      <c r="F8133" s="24" t="inlineStr"/>
      <c r="G8133" s="25" t="n">
        <f>ROUND(SUM(G8132),2)</f>
        <v>3262.0</v>
      </c>
    </row>
    <row r="8134" customHeight="1" ht="10">
      <c r="A8134" s="2" t="inlineStr"/>
      <c r="B8134" s="2" t="inlineStr"/>
      <c r="C8134" s="2" t="inlineStr"/>
      <c r="D8134" s="2" t="inlineStr"/>
      <c r="E8134" s="14" t="inlineStr"/>
      <c r="F8134" s="14" t="inlineStr"/>
      <c r="G8134" s="14" t="inlineStr"/>
    </row>
    <row r="8135" customHeight="1" ht="20">
      <c r="A8135" s="15" t="inlineStr">
        <is>
          <r>
            <t xml:space="preserve">8.1.2. ​01.17.051​ Projeto executivo de estrutura em formato A1​ (UN)</t>
          </r>
        </is>
      </c>
      <c r="B8135" s="15" t="inlineStr"/>
      <c r="C8135" s="15" t="inlineStr"/>
      <c r="D8135" s="15" t="inlineStr"/>
      <c r="E8135" s="15" t="inlineStr"/>
      <c r="F8135" s="15" t="inlineStr"/>
      <c r="G8135" s="15" t="inlineStr"/>
    </row>
    <row r="8136" customHeight="1" ht="15">
      <c r="A8136" s="16" t="inlineStr">
        <is>
          <r>
            <t xml:space="preserve">Mão de Obra</t>
          </r>
        </is>
      </c>
      <c r="B8136" s="16" t="inlineStr"/>
      <c r="C8136" s="17" t="inlineStr">
        <is>
          <r>
            <t xml:space="preserve">FONTE</t>
          </r>
        </is>
      </c>
      <c r="D8136" s="17" t="inlineStr">
        <is>
          <r>
            <t xml:space="preserve">UNID</t>
          </r>
        </is>
      </c>
      <c r="E8136" s="17" t="inlineStr">
        <is>
          <r>
            <t xml:space="preserve">COEFICIENTE</t>
          </r>
        </is>
      </c>
      <c r="F8136" s="17" t="inlineStr">
        <is>
          <r>
            <t xml:space="preserve">PREÇO UNITÁRIO</t>
          </r>
        </is>
      </c>
      <c r="G8136" s="17" t="inlineStr">
        <is>
          <r>
            <t xml:space="preserve">TOTAL</t>
          </r>
        </is>
      </c>
    </row>
    <row r="8137" customHeight="1" ht="29">
      <c r="A8137" s="18" t="inlineStr">
        <is>
          <r>
            <t xml:space="preserve">B.01.000.020112</t>
          </r>
        </is>
      </c>
      <c r="B8137" s="19" t="inlineStr">
        <is>
          <r>
            <t xml:space="preserve">Coordenador de projetos</t>
          </r>
        </is>
      </c>
      <c r="C8137" s="18" t="inlineStr">
        <is>
          <r>
            <t xml:space="preserve">SP Obras</t>
          </r>
        </is>
      </c>
      <c r="D8137" s="18" t="inlineStr">
        <is>
          <r>
            <t xml:space="preserve">H</t>
          </r>
        </is>
      </c>
      <c r="E8137" s="20" t="n">
        <v>1.0</v>
      </c>
      <c r="F8137" s="21" t="n">
        <v>340.5572</v>
      </c>
      <c r="G8137" s="21" t="n">
        <f>ROUND(ROUND(E8137,4)*F8137,2)</f>
        <v>340.56</v>
      </c>
    </row>
    <row r="8138" customHeight="1" ht="29">
      <c r="A8138" s="18" t="inlineStr">
        <is>
          <r>
            <t xml:space="preserve">B.01.000.020122</t>
          </r>
        </is>
      </c>
      <c r="B8138" s="19" t="inlineStr">
        <is>
          <r>
            <t xml:space="preserve">Desenhista pleno/cadista</t>
          </r>
        </is>
      </c>
      <c r="C8138" s="18" t="inlineStr">
        <is>
          <r>
            <t xml:space="preserve">SP Obras</t>
          </r>
        </is>
      </c>
      <c r="D8138" s="18" t="inlineStr">
        <is>
          <r>
            <t xml:space="preserve">H</t>
          </r>
        </is>
      </c>
      <c r="E8138" s="20" t="n">
        <v>12.6</v>
      </c>
      <c r="F8138" s="21" t="n">
        <v>51.2859</v>
      </c>
      <c r="G8138" s="21" t="n">
        <f>ROUND(ROUND(E8138,4)*F8138,2)</f>
        <v>646.2</v>
      </c>
    </row>
    <row r="8139" customHeight="1" ht="29">
      <c r="A8139" s="18" t="inlineStr">
        <is>
          <r>
            <t xml:space="preserve">B.01.000.020115</t>
          </r>
        </is>
      </c>
      <c r="B8139" s="19" t="inlineStr">
        <is>
          <r>
            <t xml:space="preserve">Engenheiro junior de civil</t>
          </r>
        </is>
      </c>
      <c r="C8139" s="18" t="inlineStr">
        <is>
          <r>
            <t xml:space="preserve">SP Obras</t>
          </r>
        </is>
      </c>
      <c r="D8139" s="18" t="inlineStr">
        <is>
          <r>
            <t xml:space="preserve">H</t>
          </r>
        </is>
      </c>
      <c r="E8139" s="20" t="n">
        <v>2.1</v>
      </c>
      <c r="F8139" s="21" t="n">
        <v>119.7424</v>
      </c>
      <c r="G8139" s="21" t="n">
        <f>ROUND(ROUND(E8139,4)*F8139,2)</f>
        <v>251.46</v>
      </c>
    </row>
    <row r="8140" customHeight="1" ht="29">
      <c r="A8140" s="18" t="inlineStr">
        <is>
          <r>
            <t xml:space="preserve">B.01.000.020118</t>
          </r>
        </is>
      </c>
      <c r="B8140" s="19" t="inlineStr">
        <is>
          <r>
            <t xml:space="preserve">Engenheiro senior de civil</t>
          </r>
        </is>
      </c>
      <c r="C8140" s="18" t="inlineStr">
        <is>
          <r>
            <t xml:space="preserve">SP Obras</t>
          </r>
        </is>
      </c>
      <c r="D8140" s="18" t="inlineStr">
        <is>
          <r>
            <t xml:space="preserve">H</t>
          </r>
        </is>
      </c>
      <c r="E8140" s="20" t="n">
        <v>1.5</v>
      </c>
      <c r="F8140" s="21" t="n">
        <v>200.7482</v>
      </c>
      <c r="G8140" s="21" t="n">
        <f>ROUND(ROUND(E8140,4)*F8140,2)</f>
        <v>301.12</v>
      </c>
    </row>
    <row r="8141" customHeight="1" ht="29">
      <c r="A8141" s="18" t="inlineStr">
        <is>
          <r>
            <t xml:space="preserve">B.01.000.020121</t>
          </r>
        </is>
      </c>
      <c r="B8141" s="19" t="inlineStr">
        <is>
          <r>
            <t xml:space="preserve">Projetista pleno - nível técnico</t>
          </r>
        </is>
      </c>
      <c r="C8141" s="18" t="inlineStr">
        <is>
          <r>
            <t xml:space="preserve">SP Obras</t>
          </r>
        </is>
      </c>
      <c r="D8141" s="18" t="inlineStr">
        <is>
          <r>
            <t xml:space="preserve">H</t>
          </r>
        </is>
      </c>
      <c r="E8141" s="20" t="n">
        <v>7.7</v>
      </c>
      <c r="F8141" s="21" t="n">
        <v>110.7668</v>
      </c>
      <c r="G8141" s="21" t="n">
        <f>ROUND(ROUND(E8141,4)*F8141,2)</f>
        <v>852.9</v>
      </c>
    </row>
    <row r="8142" customHeight="1" ht="15">
      <c r="A8142" s="2" t="inlineStr"/>
      <c r="B8142" s="2" t="inlineStr"/>
      <c r="C8142" s="2" t="inlineStr"/>
      <c r="D8142" s="2" t="inlineStr"/>
      <c r="E8142" s="22" t="inlineStr">
        <is>
          <r>
            <t xml:space="preserve">TOTAL Mão de Obra:</t>
          </r>
        </is>
      </c>
      <c r="F8142" s="22" t="inlineStr"/>
      <c r="G8142" s="23" t="n">
        <f>SUM(G8137:G8141)</f>
        <v>2392.24</v>
      </c>
    </row>
    <row r="8143" customHeight="1" ht="15">
      <c r="A8143" s="2" t="inlineStr"/>
      <c r="B8143" s="2" t="inlineStr"/>
      <c r="C8143" s="2" t="inlineStr"/>
      <c r="D8143" s="2" t="inlineStr"/>
      <c r="E8143" s="24" t="inlineStr">
        <is>
          <r>
            <t xml:space="preserve">VALOR:</t>
          </r>
        </is>
      </c>
      <c r="F8143" s="24" t="inlineStr"/>
      <c r="G8143" s="25" t="n">
        <f>ROUND(SUM(G8142),2)</f>
        <v>2392.32</v>
      </c>
    </row>
    <row r="8144" customHeight="1" ht="10">
      <c r="A8144" s="2" t="inlineStr"/>
      <c r="B8144" s="2" t="inlineStr"/>
      <c r="C8144" s="2" t="inlineStr"/>
      <c r="D8144" s="2" t="inlineStr"/>
      <c r="E8144" s="14" t="inlineStr"/>
      <c r="F8144" s="14" t="inlineStr"/>
      <c r="G8144" s="14" t="inlineStr"/>
    </row>
    <row r="8145" customHeight="1" ht="20">
      <c r="A8145" s="15" t="inlineStr">
        <is>
          <r>
            <t xml:space="preserve">8.1.3. ​01.17.071​ Projeto executivo de instalações hidráulicas em formato A1​ (UN)</t>
          </r>
        </is>
      </c>
      <c r="B8145" s="15" t="inlineStr"/>
      <c r="C8145" s="15" t="inlineStr"/>
      <c r="D8145" s="15" t="inlineStr"/>
      <c r="E8145" s="15" t="inlineStr"/>
      <c r="F8145" s="15" t="inlineStr"/>
      <c r="G8145" s="15" t="inlineStr"/>
    </row>
    <row r="8146" customHeight="1" ht="15">
      <c r="A8146" s="16" t="inlineStr">
        <is>
          <r>
            <t xml:space="preserve">Mão de Obra</t>
          </r>
        </is>
      </c>
      <c r="B8146" s="16" t="inlineStr"/>
      <c r="C8146" s="17" t="inlineStr">
        <is>
          <r>
            <t xml:space="preserve">FONTE</t>
          </r>
        </is>
      </c>
      <c r="D8146" s="17" t="inlineStr">
        <is>
          <r>
            <t xml:space="preserve">UNID</t>
          </r>
        </is>
      </c>
      <c r="E8146" s="17" t="inlineStr">
        <is>
          <r>
            <t xml:space="preserve">COEFICIENTE</t>
          </r>
        </is>
      </c>
      <c r="F8146" s="17" t="inlineStr">
        <is>
          <r>
            <t xml:space="preserve">PREÇO UNITÁRIO</t>
          </r>
        </is>
      </c>
      <c r="G8146" s="17" t="inlineStr">
        <is>
          <r>
            <t xml:space="preserve">TOTAL</t>
          </r>
        </is>
      </c>
    </row>
    <row r="8147" customHeight="1" ht="29">
      <c r="A8147" s="18" t="inlineStr">
        <is>
          <r>
            <t xml:space="preserve">B.01.000.020112</t>
          </r>
        </is>
      </c>
      <c r="B8147" s="19" t="inlineStr">
        <is>
          <r>
            <t xml:space="preserve">Coordenador de projetos</t>
          </r>
        </is>
      </c>
      <c r="C8147" s="18" t="inlineStr">
        <is>
          <r>
            <t xml:space="preserve">SP Obras</t>
          </r>
        </is>
      </c>
      <c r="D8147" s="18" t="inlineStr">
        <is>
          <r>
            <t xml:space="preserve">H</t>
          </r>
        </is>
      </c>
      <c r="E8147" s="20" t="n">
        <v>0.4</v>
      </c>
      <c r="F8147" s="21" t="n">
        <v>340.5572</v>
      </c>
      <c r="G8147" s="21" t="n">
        <f>ROUND(ROUND(E8147,4)*F8147,2)</f>
        <v>136.22</v>
      </c>
    </row>
    <row r="8148" customHeight="1" ht="29">
      <c r="A8148" s="18" t="inlineStr">
        <is>
          <r>
            <t xml:space="preserve">B.01.000.020122</t>
          </r>
        </is>
      </c>
      <c r="B8148" s="19" t="inlineStr">
        <is>
          <r>
            <t xml:space="preserve">Desenhista pleno/cadista</t>
          </r>
        </is>
      </c>
      <c r="C8148" s="18" t="inlineStr">
        <is>
          <r>
            <t xml:space="preserve">SP Obras</t>
          </r>
        </is>
      </c>
      <c r="D8148" s="18" t="inlineStr">
        <is>
          <r>
            <t xml:space="preserve">H</t>
          </r>
        </is>
      </c>
      <c r="E8148" s="20" t="n">
        <v>5.4</v>
      </c>
      <c r="F8148" s="21" t="n">
        <v>51.2859</v>
      </c>
      <c r="G8148" s="21" t="n">
        <f>ROUND(ROUND(E8148,4)*F8148,2)</f>
        <v>276.94</v>
      </c>
    </row>
    <row r="8149" customHeight="1" ht="29">
      <c r="A8149" s="18" t="inlineStr">
        <is>
          <r>
            <t xml:space="preserve">B.01.000.020115</t>
          </r>
        </is>
      </c>
      <c r="B8149" s="19" t="inlineStr">
        <is>
          <r>
            <t xml:space="preserve">Engenheiro junior de civil</t>
          </r>
        </is>
      </c>
      <c r="C8149" s="18" t="inlineStr">
        <is>
          <r>
            <t xml:space="preserve">SP Obras</t>
          </r>
        </is>
      </c>
      <c r="D8149" s="18" t="inlineStr">
        <is>
          <r>
            <t xml:space="preserve">H</t>
          </r>
        </is>
      </c>
      <c r="E8149" s="20" t="n">
        <v>0.9</v>
      </c>
      <c r="F8149" s="21" t="n">
        <v>119.7424</v>
      </c>
      <c r="G8149" s="21" t="n">
        <f>ROUND(ROUND(E8149,4)*F8149,2)</f>
        <v>107.77</v>
      </c>
    </row>
    <row r="8150" customHeight="1" ht="29">
      <c r="A8150" s="18" t="inlineStr">
        <is>
          <r>
            <t xml:space="preserve">B.01.000.020118</t>
          </r>
        </is>
      </c>
      <c r="B8150" s="19" t="inlineStr">
        <is>
          <r>
            <t xml:space="preserve">Engenheiro senior de civil</t>
          </r>
        </is>
      </c>
      <c r="C8150" s="18" t="inlineStr">
        <is>
          <r>
            <t xml:space="preserve">SP Obras</t>
          </r>
        </is>
      </c>
      <c r="D8150" s="18" t="inlineStr">
        <is>
          <r>
            <t xml:space="preserve">H</t>
          </r>
        </is>
      </c>
      <c r="E8150" s="20" t="n">
        <v>0.7</v>
      </c>
      <c r="F8150" s="21" t="n">
        <v>200.7482</v>
      </c>
      <c r="G8150" s="21" t="n">
        <f>ROUND(ROUND(E8150,4)*F8150,2)</f>
        <v>140.52</v>
      </c>
    </row>
    <row r="8151" customHeight="1" ht="29">
      <c r="A8151" s="18" t="inlineStr">
        <is>
          <r>
            <t xml:space="preserve">B.01.000.020121</t>
          </r>
        </is>
      </c>
      <c r="B8151" s="19" t="inlineStr">
        <is>
          <r>
            <t xml:space="preserve">Projetista pleno - nível técnico</t>
          </r>
        </is>
      </c>
      <c r="C8151" s="18" t="inlineStr">
        <is>
          <r>
            <t xml:space="preserve">SP Obras</t>
          </r>
        </is>
      </c>
      <c r="D8151" s="18" t="inlineStr">
        <is>
          <r>
            <t xml:space="preserve">H</t>
          </r>
        </is>
      </c>
      <c r="E8151" s="20" t="n">
        <v>3.3</v>
      </c>
      <c r="F8151" s="21" t="n">
        <v>110.7668</v>
      </c>
      <c r="G8151" s="21" t="n">
        <f>ROUND(ROUND(E8151,4)*F8151,2)</f>
        <v>365.53</v>
      </c>
    </row>
    <row r="8152" customHeight="1" ht="15">
      <c r="A8152" s="2" t="inlineStr"/>
      <c r="B8152" s="2" t="inlineStr"/>
      <c r="C8152" s="2" t="inlineStr"/>
      <c r="D8152" s="2" t="inlineStr"/>
      <c r="E8152" s="22" t="inlineStr">
        <is>
          <r>
            <t xml:space="preserve">TOTAL Mão de Obra:</t>
          </r>
        </is>
      </c>
      <c r="F8152" s="22" t="inlineStr"/>
      <c r="G8152" s="23" t="n">
        <f>SUM(G8147:G8151)</f>
        <v>1026.98</v>
      </c>
    </row>
    <row r="8153" customHeight="1" ht="15">
      <c r="A8153" s="2" t="inlineStr"/>
      <c r="B8153" s="2" t="inlineStr"/>
      <c r="C8153" s="2" t="inlineStr"/>
      <c r="D8153" s="2" t="inlineStr"/>
      <c r="E8153" s="24" t="inlineStr">
        <is>
          <r>
            <t xml:space="preserve">VALOR:</t>
          </r>
        </is>
      </c>
      <c r="F8153" s="24" t="inlineStr"/>
      <c r="G8153" s="25" t="n">
        <f>ROUND(SUM(G8152),2)</f>
        <v>1027.03</v>
      </c>
    </row>
    <row r="8154" customHeight="1" ht="10">
      <c r="A8154" s="2" t="inlineStr"/>
      <c r="B8154" s="2" t="inlineStr"/>
      <c r="C8154" s="2" t="inlineStr"/>
      <c r="D8154" s="2" t="inlineStr"/>
      <c r="E8154" s="14" t="inlineStr"/>
      <c r="F8154" s="14" t="inlineStr"/>
      <c r="G8154" s="14" t="inlineStr"/>
    </row>
    <row r="8155" customHeight="1" ht="20">
      <c r="A8155" s="15" t="inlineStr">
        <is>
          <r>
            <t xml:space="preserve">8.1.4. ​01.17.111​ Projeto executivo de instalações elétricas em formato A1​ (UN)</t>
          </r>
        </is>
      </c>
      <c r="B8155" s="15" t="inlineStr"/>
      <c r="C8155" s="15" t="inlineStr"/>
      <c r="D8155" s="15" t="inlineStr"/>
      <c r="E8155" s="15" t="inlineStr"/>
      <c r="F8155" s="15" t="inlineStr"/>
      <c r="G8155" s="15" t="inlineStr"/>
    </row>
    <row r="8156" customHeight="1" ht="15">
      <c r="A8156" s="16" t="inlineStr">
        <is>
          <r>
            <t xml:space="preserve">Mão de Obra</t>
          </r>
        </is>
      </c>
      <c r="B8156" s="16" t="inlineStr"/>
      <c r="C8156" s="17" t="inlineStr">
        <is>
          <r>
            <t xml:space="preserve">FONTE</t>
          </r>
        </is>
      </c>
      <c r="D8156" s="17" t="inlineStr">
        <is>
          <r>
            <t xml:space="preserve">UNID</t>
          </r>
        </is>
      </c>
      <c r="E8156" s="17" t="inlineStr">
        <is>
          <r>
            <t xml:space="preserve">COEFICIENTE</t>
          </r>
        </is>
      </c>
      <c r="F8156" s="17" t="inlineStr">
        <is>
          <r>
            <t xml:space="preserve">PREÇO UNITÁRIO</t>
          </r>
        </is>
      </c>
      <c r="G8156" s="17" t="inlineStr">
        <is>
          <r>
            <t xml:space="preserve">TOTAL</t>
          </r>
        </is>
      </c>
    </row>
    <row r="8157" customHeight="1" ht="29">
      <c r="A8157" s="18" t="inlineStr">
        <is>
          <r>
            <t xml:space="preserve">B.01.000.020112</t>
          </r>
        </is>
      </c>
      <c r="B8157" s="19" t="inlineStr">
        <is>
          <r>
            <t xml:space="preserve">Coordenador de projetos</t>
          </r>
        </is>
      </c>
      <c r="C8157" s="18" t="inlineStr">
        <is>
          <r>
            <t xml:space="preserve">SP Obras</t>
          </r>
        </is>
      </c>
      <c r="D8157" s="18" t="inlineStr">
        <is>
          <r>
            <t xml:space="preserve">H</t>
          </r>
        </is>
      </c>
      <c r="E8157" s="20" t="n">
        <v>0.5</v>
      </c>
      <c r="F8157" s="21" t="n">
        <v>340.5572</v>
      </c>
      <c r="G8157" s="21" t="n">
        <f>ROUND(ROUND(E8157,4)*F8157,2)</f>
        <v>170.28</v>
      </c>
    </row>
    <row r="8158" customHeight="1" ht="29">
      <c r="A8158" s="18" t="inlineStr">
        <is>
          <r>
            <t xml:space="preserve">B.01.000.020122</t>
          </r>
        </is>
      </c>
      <c r="B8158" s="19" t="inlineStr">
        <is>
          <r>
            <t xml:space="preserve">Desenhista pleno/cadista</t>
          </r>
        </is>
      </c>
      <c r="C8158" s="18" t="inlineStr">
        <is>
          <r>
            <t xml:space="preserve">SP Obras</t>
          </r>
        </is>
      </c>
      <c r="D8158" s="18" t="inlineStr">
        <is>
          <r>
            <t xml:space="preserve">H</t>
          </r>
        </is>
      </c>
      <c r="E8158" s="20" t="n">
        <v>5.9</v>
      </c>
      <c r="F8158" s="21" t="n">
        <v>51.2859</v>
      </c>
      <c r="G8158" s="21" t="n">
        <f>ROUND(ROUND(E8158,4)*F8158,2)</f>
        <v>302.59</v>
      </c>
    </row>
    <row r="8159" customHeight="1" ht="29">
      <c r="A8159" s="18" t="inlineStr">
        <is>
          <r>
            <t xml:space="preserve">B.01.000.020116</t>
          </r>
        </is>
      </c>
      <c r="B8159" s="19" t="inlineStr">
        <is>
          <r>
            <t xml:space="preserve">Engenheiro junior de elétrica</t>
          </r>
        </is>
      </c>
      <c r="C8159" s="18" t="inlineStr">
        <is>
          <r>
            <t xml:space="preserve">SP Obras</t>
          </r>
        </is>
      </c>
      <c r="D8159" s="18" t="inlineStr">
        <is>
          <r>
            <t xml:space="preserve">H</t>
          </r>
        </is>
      </c>
      <c r="E8159" s="20" t="n">
        <v>1.0</v>
      </c>
      <c r="F8159" s="21" t="n">
        <v>127.732</v>
      </c>
      <c r="G8159" s="21" t="n">
        <f>ROUND(ROUND(E8159,4)*F8159,2)</f>
        <v>127.73</v>
      </c>
    </row>
    <row r="8160" customHeight="1" ht="29">
      <c r="A8160" s="18" t="inlineStr">
        <is>
          <r>
            <t xml:space="preserve">B.01.000.020119</t>
          </r>
        </is>
      </c>
      <c r="B8160" s="19" t="inlineStr">
        <is>
          <r>
            <t xml:space="preserve">Engenheiro senior de elétrica</t>
          </r>
        </is>
      </c>
      <c r="C8160" s="18" t="inlineStr">
        <is>
          <r>
            <t xml:space="preserve">SP Obras</t>
          </r>
        </is>
      </c>
      <c r="D8160" s="18" t="inlineStr">
        <is>
          <r>
            <t xml:space="preserve">H</t>
          </r>
        </is>
      </c>
      <c r="E8160" s="20" t="n">
        <v>0.7</v>
      </c>
      <c r="F8160" s="21" t="n">
        <v>201.5492</v>
      </c>
      <c r="G8160" s="21" t="n">
        <f>ROUND(ROUND(E8160,4)*F8160,2)</f>
        <v>141.08</v>
      </c>
    </row>
    <row r="8161" customHeight="1" ht="29">
      <c r="A8161" s="18" t="inlineStr">
        <is>
          <r>
            <t xml:space="preserve">B.01.000.020121</t>
          </r>
        </is>
      </c>
      <c r="B8161" s="19" t="inlineStr">
        <is>
          <r>
            <t xml:space="preserve">Projetista pleno - nível técnico</t>
          </r>
        </is>
      </c>
      <c r="C8161" s="18" t="inlineStr">
        <is>
          <r>
            <t xml:space="preserve">SP Obras</t>
          </r>
        </is>
      </c>
      <c r="D8161" s="18" t="inlineStr">
        <is>
          <r>
            <t xml:space="preserve">H</t>
          </r>
        </is>
      </c>
      <c r="E8161" s="20" t="n">
        <v>3.6</v>
      </c>
      <c r="F8161" s="21" t="n">
        <v>110.7668</v>
      </c>
      <c r="G8161" s="21" t="n">
        <f>ROUND(ROUND(E8161,4)*F8161,2)</f>
        <v>398.76</v>
      </c>
    </row>
    <row r="8162" customHeight="1" ht="15">
      <c r="A8162" s="2" t="inlineStr"/>
      <c r="B8162" s="2" t="inlineStr"/>
      <c r="C8162" s="2" t="inlineStr"/>
      <c r="D8162" s="2" t="inlineStr"/>
      <c r="E8162" s="22" t="inlineStr">
        <is>
          <r>
            <t xml:space="preserve">TOTAL Mão de Obra:</t>
          </r>
        </is>
      </c>
      <c r="F8162" s="22" t="inlineStr"/>
      <c r="G8162" s="23" t="n">
        <f>SUM(G8157:G8161)</f>
        <v>1140.44</v>
      </c>
    </row>
    <row r="8163" customHeight="1" ht="15">
      <c r="A8163" s="2" t="inlineStr"/>
      <c r="B8163" s="2" t="inlineStr"/>
      <c r="C8163" s="2" t="inlineStr"/>
      <c r="D8163" s="2" t="inlineStr"/>
      <c r="E8163" s="24" t="inlineStr">
        <is>
          <r>
            <t xml:space="preserve">VALOR:</t>
          </r>
        </is>
      </c>
      <c r="F8163" s="24" t="inlineStr"/>
      <c r="G8163" s="25" t="n">
        <f>ROUND(SUM(G8162),2)</f>
        <v>1140.48</v>
      </c>
    </row>
    <row r="8164" customHeight="1" ht="10">
      <c r="A8164" s="2" t="inlineStr"/>
      <c r="B8164" s="2" t="inlineStr"/>
      <c r="C8164" s="2" t="inlineStr"/>
      <c r="D8164" s="2" t="inlineStr"/>
      <c r="E8164" s="14" t="inlineStr"/>
      <c r="F8164" s="14" t="inlineStr"/>
      <c r="G8164" s="14" t="inlineStr"/>
    </row>
    <row r="8165" customHeight="1" ht="20">
      <c r="A8165" s="15" t="inlineStr">
        <is>
          <r>
            <t xml:space="preserve">8.1.5. ​02.08.020​ Placa de identificação para obra​ (M2)</t>
          </r>
        </is>
      </c>
      <c r="B8165" s="15" t="inlineStr"/>
      <c r="C8165" s="15" t="inlineStr"/>
      <c r="D8165" s="15" t="inlineStr"/>
      <c r="E8165" s="15" t="inlineStr"/>
      <c r="F8165" s="15" t="inlineStr"/>
      <c r="G8165" s="15" t="inlineStr"/>
    </row>
    <row r="8166" customHeight="1" ht="15">
      <c r="A8166" s="16" t="inlineStr">
        <is>
          <r>
            <t xml:space="preserve">Material</t>
          </r>
        </is>
      </c>
      <c r="B8166" s="16" t="inlineStr"/>
      <c r="C8166" s="17" t="inlineStr">
        <is>
          <r>
            <t xml:space="preserve">FONTE</t>
          </r>
        </is>
      </c>
      <c r="D8166" s="17" t="inlineStr">
        <is>
          <r>
            <t xml:space="preserve">UNID</t>
          </r>
        </is>
      </c>
      <c r="E8166" s="17" t="inlineStr">
        <is>
          <r>
            <t xml:space="preserve">COEFICIENTE</t>
          </r>
        </is>
      </c>
      <c r="F8166" s="17" t="inlineStr">
        <is>
          <r>
            <t xml:space="preserve">PREÇO UNITÁRIO</t>
          </r>
        </is>
      </c>
      <c r="G8166" s="17" t="inlineStr">
        <is>
          <r>
            <t xml:space="preserve">TOTAL</t>
          </r>
        </is>
      </c>
    </row>
    <row r="8167" customHeight="1" ht="29">
      <c r="A8167" s="18" t="inlineStr">
        <is>
          <r>
            <t xml:space="preserve">B.04.000.020503</t>
          </r>
        </is>
      </c>
      <c r="B8167" s="19" t="inlineStr">
        <is>
          <r>
            <t xml:space="preserve">Areia média lavada (a granel caçamba fechada)</t>
          </r>
        </is>
      </c>
      <c r="C8167" s="18" t="inlineStr">
        <is>
          <r>
            <t xml:space="preserve">SP Obras</t>
          </r>
        </is>
      </c>
      <c r="D8167" s="18" t="inlineStr">
        <is>
          <r>
            <t xml:space="preserve">M3</t>
          </r>
        </is>
      </c>
      <c r="E8167" s="20" t="n">
        <v>0.0209</v>
      </c>
      <c r="F8167" s="21" t="n">
        <v>170.0</v>
      </c>
      <c r="G8167" s="21" t="n">
        <f>ROUND(ROUND(E8167,4)*F8167,2)</f>
        <v>3.55</v>
      </c>
    </row>
    <row r="8168" customHeight="1" ht="29">
      <c r="A8168" s="18" t="inlineStr">
        <is>
          <r>
            <t xml:space="preserve">B.02.000.020508</t>
          </r>
        </is>
      </c>
      <c r="B8168" s="19" t="inlineStr">
        <is>
          <r>
            <t xml:space="preserve">Cimento CPII-E-32 (sacos de 50 kg)</t>
          </r>
        </is>
      </c>
      <c r="C8168" s="18" t="inlineStr">
        <is>
          <r>
            <t xml:space="preserve">SP Obras</t>
          </r>
        </is>
      </c>
      <c r="D8168" s="18" t="inlineStr">
        <is>
          <r>
            <t xml:space="preserve">KG</t>
          </r>
        </is>
      </c>
      <c r="E8168" s="20" t="n">
        <v>9.06</v>
      </c>
      <c r="F8168" s="21" t="n">
        <v>0.65</v>
      </c>
      <c r="G8168" s="21" t="n">
        <f>ROUND(ROUND(E8168,4)*F8168,2)</f>
        <v>5.89</v>
      </c>
    </row>
    <row r="8169" customHeight="1" ht="29">
      <c r="A8169" s="18" t="inlineStr">
        <is>
          <r>
            <t xml:space="preserve">N.04.000.020357</t>
          </r>
        </is>
      </c>
      <c r="B8169" s="19" t="inlineStr">
        <is>
          <r>
            <t xml:space="preserve">Placa para identificação da obra, em chapa de aço n° 18, galvanizado com tratamento anticorrosivo padrão</t>
          </r>
        </is>
      </c>
      <c r="C8169" s="18" t="inlineStr">
        <is>
          <r>
            <t xml:space="preserve">SP Obras</t>
          </r>
        </is>
      </c>
      <c r="D8169" s="18" t="inlineStr">
        <is>
          <r>
            <t xml:space="preserve">M2</t>
          </r>
        </is>
      </c>
      <c r="E8169" s="20" t="n">
        <v>1.0</v>
      </c>
      <c r="F8169" s="21" t="n">
        <v>736.87</v>
      </c>
      <c r="G8169" s="21" t="n">
        <f>ROUND(ROUND(E8169,4)*F8169,2)</f>
        <v>736.87</v>
      </c>
    </row>
    <row r="8170" customHeight="1" ht="29">
      <c r="A8170" s="18" t="inlineStr">
        <is>
          <r>
            <t xml:space="preserve">D.02.000.021009</t>
          </r>
        </is>
      </c>
      <c r="B8170" s="19" t="inlineStr">
        <is>
          <r>
            <t xml:space="preserve">Pontalete de cedrinho de 75 mm x 75 mm - 3ª construção</t>
          </r>
        </is>
      </c>
      <c r="C8170" s="18" t="inlineStr">
        <is>
          <r>
            <t xml:space="preserve">SP Obras</t>
          </r>
        </is>
      </c>
      <c r="D8170" s="18" t="inlineStr">
        <is>
          <r>
            <t xml:space="preserve">M</t>
          </r>
        </is>
      </c>
      <c r="E8170" s="20" t="n">
        <v>3.26</v>
      </c>
      <c r="F8170" s="21" t="n">
        <v>22.14</v>
      </c>
      <c r="G8170" s="21" t="n">
        <f>ROUND(ROUND(E8170,4)*F8170,2)</f>
        <v>72.18</v>
      </c>
    </row>
    <row r="8171" customHeight="1" ht="29">
      <c r="A8171" s="18" t="inlineStr">
        <is>
          <r>
            <t xml:space="preserve">E.02.000.026760</t>
          </r>
        </is>
      </c>
      <c r="B8171" s="19" t="inlineStr">
        <is>
          <r>
            <t xml:space="preserve">Prego diversas bitolas (referência 18 x 27)</t>
          </r>
        </is>
      </c>
      <c r="C8171" s="18" t="inlineStr">
        <is>
          <r>
            <t xml:space="preserve">SP Obras</t>
          </r>
        </is>
      </c>
      <c r="D8171" s="18" t="inlineStr">
        <is>
          <r>
            <t xml:space="preserve">KG</t>
          </r>
        </is>
      </c>
      <c r="E8171" s="20" t="n">
        <v>0.2</v>
      </c>
      <c r="F8171" s="21" t="n">
        <v>10.42</v>
      </c>
      <c r="G8171" s="21" t="n">
        <f>ROUND(ROUND(E8171,4)*F8171,2)</f>
        <v>2.08</v>
      </c>
    </row>
    <row r="8172" customHeight="1" ht="15">
      <c r="A8172" s="2" t="inlineStr"/>
      <c r="B8172" s="2" t="inlineStr"/>
      <c r="C8172" s="2" t="inlineStr"/>
      <c r="D8172" s="2" t="inlineStr"/>
      <c r="E8172" s="22" t="inlineStr">
        <is>
          <r>
            <t xml:space="preserve">TOTAL Material:</t>
          </r>
        </is>
      </c>
      <c r="F8172" s="22" t="inlineStr"/>
      <c r="G8172" s="23" t="n">
        <f>SUM(G8167:G8171)</f>
        <v>820.57</v>
      </c>
    </row>
    <row r="8173" customHeight="1" ht="15">
      <c r="A8173" s="16" t="inlineStr">
        <is>
          <r>
            <t xml:space="preserve">Mão de Obra</t>
          </r>
        </is>
      </c>
      <c r="B8173" s="16" t="inlineStr"/>
      <c r="C8173" s="17" t="inlineStr">
        <is>
          <r>
            <t xml:space="preserve">FONTE</t>
          </r>
        </is>
      </c>
      <c r="D8173" s="17" t="inlineStr">
        <is>
          <r>
            <t xml:space="preserve">UNID</t>
          </r>
        </is>
      </c>
      <c r="E8173" s="17" t="inlineStr">
        <is>
          <r>
            <t xml:space="preserve">COEFICIENTE</t>
          </r>
        </is>
      </c>
      <c r="F8173" s="17" t="inlineStr">
        <is>
          <r>
            <t xml:space="preserve">PREÇO UNITÁRIO</t>
          </r>
        </is>
      </c>
      <c r="G8173" s="17" t="inlineStr">
        <is>
          <r>
            <t xml:space="preserve">TOTAL</t>
          </r>
        </is>
      </c>
    </row>
    <row r="8174" customHeight="1" ht="29">
      <c r="A8174" s="18" t="inlineStr">
        <is>
          <r>
            <t xml:space="preserve">B.01.000.010112</t>
          </r>
        </is>
      </c>
      <c r="B8174" s="19" t="inlineStr">
        <is>
          <r>
            <t xml:space="preserve">Ajudante de carpinteiro</t>
          </r>
        </is>
      </c>
      <c r="C8174" s="18" t="inlineStr">
        <is>
          <r>
            <t xml:space="preserve">SP Obras</t>
          </r>
        </is>
      </c>
      <c r="D8174" s="18" t="inlineStr">
        <is>
          <r>
            <t xml:space="preserve">H</t>
          </r>
        </is>
      </c>
      <c r="E8174" s="20" t="n">
        <v>2.27</v>
      </c>
      <c r="F8174" s="21" t="n">
        <v>20.4363</v>
      </c>
      <c r="G8174" s="21" t="n">
        <f>ROUND(ROUND(E8174,4)*F8174,2)</f>
        <v>46.39</v>
      </c>
    </row>
    <row r="8175" customHeight="1" ht="29">
      <c r="A8175" s="18" t="inlineStr">
        <is>
          <r>
            <t xml:space="preserve">B.01.000.010111</t>
          </r>
        </is>
      </c>
      <c r="B8175" s="19" t="inlineStr">
        <is>
          <r>
            <t xml:space="preserve">Carpinteiro</t>
          </r>
        </is>
      </c>
      <c r="C8175" s="18" t="inlineStr">
        <is>
          <r>
            <t xml:space="preserve">SP Obras</t>
          </r>
        </is>
      </c>
      <c r="D8175" s="18" t="inlineStr">
        <is>
          <r>
            <t xml:space="preserve">H</t>
          </r>
        </is>
      </c>
      <c r="E8175" s="20" t="n">
        <v>1.91</v>
      </c>
      <c r="F8175" s="21" t="n">
        <v>24.8727</v>
      </c>
      <c r="G8175" s="21" t="n">
        <f>ROUND(ROUND(E8175,4)*F8175,2)</f>
        <v>47.51</v>
      </c>
    </row>
    <row r="8176" customHeight="1" ht="15">
      <c r="A8176" s="2" t="inlineStr"/>
      <c r="B8176" s="2" t="inlineStr"/>
      <c r="C8176" s="2" t="inlineStr"/>
      <c r="D8176" s="2" t="inlineStr"/>
      <c r="E8176" s="22" t="inlineStr">
        <is>
          <r>
            <t xml:space="preserve">TOTAL Mão de Obra:</t>
          </r>
        </is>
      </c>
      <c r="F8176" s="22" t="inlineStr"/>
      <c r="G8176" s="23" t="n">
        <f>SUM(G8174:G8175)</f>
        <v>93.9</v>
      </c>
    </row>
    <row r="8177" customHeight="1" ht="15">
      <c r="A8177" s="2" t="inlineStr"/>
      <c r="B8177" s="2" t="inlineStr"/>
      <c r="C8177" s="2" t="inlineStr"/>
      <c r="D8177" s="2" t="inlineStr"/>
      <c r="E8177" s="24" t="inlineStr">
        <is>
          <r>
            <t xml:space="preserve">VALOR:</t>
          </r>
        </is>
      </c>
      <c r="F8177" s="24" t="inlineStr"/>
      <c r="G8177" s="25" t="n">
        <f>ROUND(SUM(G8172,G8176),2)</f>
        <v>914.47</v>
      </c>
    </row>
    <row r="8178" customHeight="1" ht="10">
      <c r="A8178" s="2" t="inlineStr"/>
      <c r="B8178" s="2" t="inlineStr"/>
      <c r="C8178" s="2" t="inlineStr"/>
      <c r="D8178" s="2" t="inlineStr"/>
      <c r="E8178" s="14" t="inlineStr"/>
      <c r="F8178" s="14" t="inlineStr"/>
      <c r="G8178" s="14" t="inlineStr"/>
    </row>
    <row r="8179" customHeight="1" ht="20">
      <c r="A8179" s="15" t="inlineStr">
        <is>
          <r>
            <t xml:space="preserve">8.1.6. ​24.02.060​ Porta/portão de abrir em chapa, sob medida​ (M2)</t>
          </r>
        </is>
      </c>
      <c r="B8179" s="15" t="inlineStr"/>
      <c r="C8179" s="15" t="inlineStr"/>
      <c r="D8179" s="15" t="inlineStr"/>
      <c r="E8179" s="15" t="inlineStr"/>
      <c r="F8179" s="15" t="inlineStr"/>
      <c r="G8179" s="15" t="inlineStr"/>
    </row>
    <row r="8180" customHeight="1" ht="15">
      <c r="A8180" s="16" t="inlineStr">
        <is>
          <r>
            <t xml:space="preserve">Material</t>
          </r>
        </is>
      </c>
      <c r="B8180" s="16" t="inlineStr"/>
      <c r="C8180" s="17" t="inlineStr">
        <is>
          <r>
            <t xml:space="preserve">FONTE</t>
          </r>
        </is>
      </c>
      <c r="D8180" s="17" t="inlineStr">
        <is>
          <r>
            <t xml:space="preserve">UNID</t>
          </r>
        </is>
      </c>
      <c r="E8180" s="17" t="inlineStr">
        <is>
          <r>
            <t xml:space="preserve">COEFICIENTE</t>
          </r>
        </is>
      </c>
      <c r="F8180" s="17" t="inlineStr">
        <is>
          <r>
            <t xml:space="preserve">PREÇO UNITÁRIO</t>
          </r>
        </is>
      </c>
      <c r="G8180" s="17" t="inlineStr">
        <is>
          <r>
            <t xml:space="preserve">TOTAL</t>
          </r>
        </is>
      </c>
    </row>
    <row r="8181" customHeight="1" ht="29">
      <c r="A8181" s="18" t="inlineStr">
        <is>
          <r>
            <t xml:space="preserve">B.04.000.020503</t>
          </r>
        </is>
      </c>
      <c r="B8181" s="19" t="inlineStr">
        <is>
          <r>
            <t xml:space="preserve">Areia média lavada (a granel caçamba fechada)</t>
          </r>
        </is>
      </c>
      <c r="C8181" s="18" t="inlineStr">
        <is>
          <r>
            <t xml:space="preserve">SP Obras</t>
          </r>
        </is>
      </c>
      <c r="D8181" s="18" t="inlineStr">
        <is>
          <r>
            <t xml:space="preserve">M3</t>
          </r>
        </is>
      </c>
      <c r="E8181" s="20" t="n">
        <v>0.01</v>
      </c>
      <c r="F8181" s="21" t="n">
        <v>170.0</v>
      </c>
      <c r="G8181" s="21" t="n">
        <f>ROUND(ROUND(E8181,4)*F8181,2)</f>
        <v>1.7</v>
      </c>
    </row>
    <row r="8182" customHeight="1" ht="29">
      <c r="A8182" s="18" t="inlineStr">
        <is>
          <r>
            <t xml:space="preserve">B.02.000.020508</t>
          </r>
        </is>
      </c>
      <c r="B8182" s="19" t="inlineStr">
        <is>
          <r>
            <t xml:space="preserve">Cimento CPII-E-32 (sacos de 50 kg)</t>
          </r>
        </is>
      </c>
      <c r="C8182" s="18" t="inlineStr">
        <is>
          <r>
            <t xml:space="preserve">SP Obras</t>
          </r>
        </is>
      </c>
      <c r="D8182" s="18" t="inlineStr">
        <is>
          <r>
            <t xml:space="preserve">KG</t>
          </r>
        </is>
      </c>
      <c r="E8182" s="20" t="n">
        <v>2.03</v>
      </c>
      <c r="F8182" s="21" t="n">
        <v>0.65</v>
      </c>
      <c r="G8182" s="21" t="n">
        <f>ROUND(ROUND(E8182,4)*F8182,2)</f>
        <v>1.32</v>
      </c>
    </row>
    <row r="8183" customHeight="1" ht="29">
      <c r="A8183" s="18" t="inlineStr">
        <is>
          <r>
            <t xml:space="preserve">H.03.000.031222</t>
          </r>
        </is>
      </c>
      <c r="B8183" s="19" t="inlineStr">
        <is>
          <r>
            <t xml:space="preserve">Porta em chapa n° 14 com batente</t>
          </r>
        </is>
      </c>
      <c r="C8183" s="18" t="inlineStr">
        <is>
          <r>
            <t xml:space="preserve">SP Obras</t>
          </r>
        </is>
      </c>
      <c r="D8183" s="18" t="inlineStr">
        <is>
          <r>
            <t xml:space="preserve">M2</t>
          </r>
        </is>
      </c>
      <c r="E8183" s="20" t="n">
        <v>1.0</v>
      </c>
      <c r="F8183" s="21" t="n">
        <v>940.21</v>
      </c>
      <c r="G8183" s="21" t="n">
        <f>ROUND(ROUND(E8183,4)*F8183,2)</f>
        <v>940.21</v>
      </c>
    </row>
    <row r="8184" customHeight="1" ht="15">
      <c r="A8184" s="2" t="inlineStr"/>
      <c r="B8184" s="2" t="inlineStr"/>
      <c r="C8184" s="2" t="inlineStr"/>
      <c r="D8184" s="2" t="inlineStr"/>
      <c r="E8184" s="22" t="inlineStr">
        <is>
          <r>
            <t xml:space="preserve">TOTAL Material:</t>
          </r>
        </is>
      </c>
      <c r="F8184" s="22" t="inlineStr"/>
      <c r="G8184" s="23" t="n">
        <f>SUM(G8181:G8183)</f>
        <v>943.23</v>
      </c>
    </row>
    <row r="8185" customHeight="1" ht="15">
      <c r="A8185" s="16" t="inlineStr">
        <is>
          <r>
            <t xml:space="preserve">Mão de Obra</t>
          </r>
        </is>
      </c>
      <c r="B8185" s="16" t="inlineStr"/>
      <c r="C8185" s="17" t="inlineStr">
        <is>
          <r>
            <t xml:space="preserve">FONTE</t>
          </r>
        </is>
      </c>
      <c r="D8185" s="17" t="inlineStr">
        <is>
          <r>
            <t xml:space="preserve">UNID</t>
          </r>
        </is>
      </c>
      <c r="E8185" s="17" t="inlineStr">
        <is>
          <r>
            <t xml:space="preserve">COEFICIENTE</t>
          </r>
        </is>
      </c>
      <c r="F8185" s="17" t="inlineStr">
        <is>
          <r>
            <t xml:space="preserve">PREÇO UNITÁRIO</t>
          </r>
        </is>
      </c>
      <c r="G8185" s="17" t="inlineStr">
        <is>
          <r>
            <t xml:space="preserve">TOTAL</t>
          </r>
        </is>
      </c>
    </row>
    <row r="8186" customHeight="1" ht="29">
      <c r="A8186" s="18" t="inlineStr">
        <is>
          <r>
            <t xml:space="preserve">B.01.000.010139</t>
          </r>
        </is>
      </c>
      <c r="B8186" s="19" t="inlineStr">
        <is>
          <r>
            <t xml:space="preserve">Pedreiro</t>
          </r>
        </is>
      </c>
      <c r="C8186" s="18" t="inlineStr">
        <is>
          <r>
            <t xml:space="preserve">SP Obras</t>
          </r>
        </is>
      </c>
      <c r="D8186" s="18" t="inlineStr">
        <is>
          <r>
            <t xml:space="preserve">H</t>
          </r>
        </is>
      </c>
      <c r="E8186" s="20" t="n">
        <v>1.0</v>
      </c>
      <c r="F8186" s="21" t="n">
        <v>24.8727</v>
      </c>
      <c r="G8186" s="21" t="n">
        <f>ROUND(ROUND(E8186,4)*F8186,2)</f>
        <v>24.87</v>
      </c>
    </row>
    <row r="8187" customHeight="1" ht="29">
      <c r="A8187" s="18" t="inlineStr">
        <is>
          <r>
            <t xml:space="preserve">B.01.000.010146</t>
          </r>
        </is>
      </c>
      <c r="B8187" s="19" t="inlineStr">
        <is>
          <r>
            <t xml:space="preserve">Servente</t>
          </r>
        </is>
      </c>
      <c r="C8187" s="18" t="inlineStr">
        <is>
          <r>
            <t xml:space="preserve">SP Obras</t>
          </r>
        </is>
      </c>
      <c r="D8187" s="18" t="inlineStr">
        <is>
          <r>
            <t xml:space="preserve">H</t>
          </r>
        </is>
      </c>
      <c r="E8187" s="20" t="n">
        <v>3.0</v>
      </c>
      <c r="F8187" s="21" t="n">
        <v>20.4363</v>
      </c>
      <c r="G8187" s="21" t="n">
        <f>ROUND(ROUND(E8187,4)*F8187,2)</f>
        <v>61.31</v>
      </c>
    </row>
    <row r="8188" customHeight="1" ht="15">
      <c r="A8188" s="2" t="inlineStr"/>
      <c r="B8188" s="2" t="inlineStr"/>
      <c r="C8188" s="2" t="inlineStr"/>
      <c r="D8188" s="2" t="inlineStr"/>
      <c r="E8188" s="22" t="inlineStr">
        <is>
          <r>
            <t xml:space="preserve">TOTAL Mão de Obra:</t>
          </r>
        </is>
      </c>
      <c r="F8188" s="22" t="inlineStr"/>
      <c r="G8188" s="23" t="n">
        <f>SUM(G8186:G8187)</f>
        <v>86.18</v>
      </c>
    </row>
    <row r="8189" customHeight="1" ht="15">
      <c r="A8189" s="2" t="inlineStr"/>
      <c r="B8189" s="2" t="inlineStr"/>
      <c r="C8189" s="2" t="inlineStr"/>
      <c r="D8189" s="2" t="inlineStr"/>
      <c r="E8189" s="24" t="inlineStr">
        <is>
          <r>
            <t xml:space="preserve">VALOR:</t>
          </r>
        </is>
      </c>
      <c r="F8189" s="24" t="inlineStr"/>
      <c r="G8189" s="25" t="n">
        <f>ROUND(SUM(G8184,G8188),2)</f>
        <v>1029.42</v>
      </c>
    </row>
    <row r="8190" customHeight="1" ht="10">
      <c r="A8190" s="2" t="inlineStr"/>
      <c r="B8190" s="2" t="inlineStr"/>
      <c r="C8190" s="2" t="inlineStr"/>
      <c r="D8190" s="2" t="inlineStr"/>
      <c r="E8190" s="14" t="inlineStr"/>
      <c r="F8190" s="14" t="inlineStr"/>
      <c r="G8190" s="14" t="inlineStr"/>
    </row>
    <row r="8191" customHeight="1" ht="20">
      <c r="A8191" s="15" t="inlineStr">
        <is>
          <r>
            <t xml:space="preserve">8.1.7. ​34.02.040​ Plantio de grama batatais em placas (jardins e canteiros)​ (M2)</t>
          </r>
        </is>
      </c>
      <c r="B8191" s="15" t="inlineStr"/>
      <c r="C8191" s="15" t="inlineStr"/>
      <c r="D8191" s="15" t="inlineStr"/>
      <c r="E8191" s="15" t="inlineStr"/>
      <c r="F8191" s="15" t="inlineStr"/>
      <c r="G8191" s="15" t="inlineStr"/>
    </row>
    <row r="8192" customHeight="1" ht="15">
      <c r="A8192" s="16" t="inlineStr">
        <is>
          <r>
            <t xml:space="preserve">Material</t>
          </r>
        </is>
      </c>
      <c r="B8192" s="16" t="inlineStr"/>
      <c r="C8192" s="17" t="inlineStr">
        <is>
          <r>
            <t xml:space="preserve">FONTE</t>
          </r>
        </is>
      </c>
      <c r="D8192" s="17" t="inlineStr">
        <is>
          <r>
            <t xml:space="preserve">UNID</t>
          </r>
        </is>
      </c>
      <c r="E8192" s="17" t="inlineStr">
        <is>
          <r>
            <t xml:space="preserve">COEFICIENTE</t>
          </r>
        </is>
      </c>
      <c r="F8192" s="17" t="inlineStr">
        <is>
          <r>
            <t xml:space="preserve">PREÇO UNITÁRIO</t>
          </r>
        </is>
      </c>
      <c r="G8192" s="17" t="inlineStr">
        <is>
          <r>
            <t xml:space="preserve">TOTAL</t>
          </r>
        </is>
      </c>
    </row>
    <row r="8193" customHeight="1" ht="29">
      <c r="A8193" s="18" t="inlineStr">
        <is>
          <r>
            <t xml:space="preserve">N.01.000.038507</t>
          </r>
        </is>
      </c>
      <c r="B8193" s="19" t="inlineStr">
        <is>
          <r>
            <t xml:space="preserve">Grama tipo batatais em placas (caminhão cap.400m²)</t>
          </r>
        </is>
      </c>
      <c r="C8193" s="18" t="inlineStr">
        <is>
          <r>
            <t xml:space="preserve">SP Obras</t>
          </r>
        </is>
      </c>
      <c r="D8193" s="18" t="inlineStr">
        <is>
          <r>
            <t xml:space="preserve">M2</t>
          </r>
        </is>
      </c>
      <c r="E8193" s="20" t="n">
        <v>1.0</v>
      </c>
      <c r="F8193" s="21" t="n">
        <v>7.9</v>
      </c>
      <c r="G8193" s="21" t="n">
        <f>ROUND(ROUND(E8193,4)*F8193,2)</f>
        <v>7.9</v>
      </c>
    </row>
    <row r="8194" customHeight="1" ht="29">
      <c r="A8194" s="18" t="inlineStr">
        <is>
          <r>
            <t xml:space="preserve">N.01.000.038511</t>
          </r>
        </is>
      </c>
      <c r="B8194" s="19" t="inlineStr">
        <is>
          <r>
            <t xml:space="preserve">Terra vegetal orgânica comum</t>
          </r>
        </is>
      </c>
      <c r="C8194" s="18" t="inlineStr">
        <is>
          <r>
            <t xml:space="preserve">SP Obras</t>
          </r>
        </is>
      </c>
      <c r="D8194" s="18" t="inlineStr">
        <is>
          <r>
            <t xml:space="preserve">M3</t>
          </r>
        </is>
      </c>
      <c r="E8194" s="20" t="n">
        <v>0.01</v>
      </c>
      <c r="F8194" s="21" t="n">
        <v>184.22</v>
      </c>
      <c r="G8194" s="21" t="n">
        <f>ROUND(ROUND(E8194,4)*F8194,2)</f>
        <v>1.84</v>
      </c>
    </row>
    <row r="8195" customHeight="1" ht="15">
      <c r="A8195" s="2" t="inlineStr"/>
      <c r="B8195" s="2" t="inlineStr"/>
      <c r="C8195" s="2" t="inlineStr"/>
      <c r="D8195" s="2" t="inlineStr"/>
      <c r="E8195" s="22" t="inlineStr">
        <is>
          <r>
            <t xml:space="preserve">TOTAL Material:</t>
          </r>
        </is>
      </c>
      <c r="F8195" s="22" t="inlineStr"/>
      <c r="G8195" s="23" t="n">
        <f>SUM(G8193:G8194)</f>
        <v>9.74</v>
      </c>
    </row>
    <row r="8196" customHeight="1" ht="15">
      <c r="A8196" s="16" t="inlineStr">
        <is>
          <r>
            <t xml:space="preserve">Mão de Obra</t>
          </r>
        </is>
      </c>
      <c r="B8196" s="16" t="inlineStr"/>
      <c r="C8196" s="17" t="inlineStr">
        <is>
          <r>
            <t xml:space="preserve">FONTE</t>
          </r>
        </is>
      </c>
      <c r="D8196" s="17" t="inlineStr">
        <is>
          <r>
            <t xml:space="preserve">UNID</t>
          </r>
        </is>
      </c>
      <c r="E8196" s="17" t="inlineStr">
        <is>
          <r>
            <t xml:space="preserve">COEFICIENTE</t>
          </r>
        </is>
      </c>
      <c r="F8196" s="17" t="inlineStr">
        <is>
          <r>
            <t xml:space="preserve">PREÇO UNITÁRIO</t>
          </r>
        </is>
      </c>
      <c r="G8196" s="17" t="inlineStr">
        <is>
          <r>
            <t xml:space="preserve">TOTAL</t>
          </r>
        </is>
      </c>
    </row>
    <row r="8197" customHeight="1" ht="29">
      <c r="A8197" s="18" t="inlineStr">
        <is>
          <r>
            <t xml:space="preserve">B.01.000.010101</t>
          </r>
        </is>
      </c>
      <c r="B8197" s="19" t="inlineStr">
        <is>
          <r>
            <t xml:space="preserve">Ajudante geral</t>
          </r>
        </is>
      </c>
      <c r="C8197" s="18" t="inlineStr">
        <is>
          <r>
            <t xml:space="preserve">SP Obras</t>
          </r>
        </is>
      </c>
      <c r="D8197" s="18" t="inlineStr">
        <is>
          <r>
            <t xml:space="preserve">H</t>
          </r>
        </is>
      </c>
      <c r="E8197" s="20" t="n">
        <v>0.18</v>
      </c>
      <c r="F8197" s="21" t="n">
        <v>20.4363</v>
      </c>
      <c r="G8197" s="21" t="n">
        <f>ROUND(ROUND(E8197,4)*F8197,2)</f>
        <v>3.68</v>
      </c>
    </row>
    <row r="8198" customHeight="1" ht="29">
      <c r="A8198" s="18" t="inlineStr">
        <is>
          <r>
            <t xml:space="preserve">B.01.000.010126</t>
          </r>
        </is>
      </c>
      <c r="B8198" s="19" t="inlineStr">
        <is>
          <r>
            <t xml:space="preserve">Jardineiro</t>
          </r>
        </is>
      </c>
      <c r="C8198" s="18" t="inlineStr">
        <is>
          <r>
            <t xml:space="preserve">SP Obras</t>
          </r>
        </is>
      </c>
      <c r="D8198" s="18" t="inlineStr">
        <is>
          <r>
            <t xml:space="preserve">H</t>
          </r>
        </is>
      </c>
      <c r="E8198" s="20" t="n">
        <v>0.06</v>
      </c>
      <c r="F8198" s="21" t="n">
        <v>24.8727</v>
      </c>
      <c r="G8198" s="21" t="n">
        <f>ROUND(ROUND(E8198,4)*F8198,2)</f>
        <v>1.49</v>
      </c>
    </row>
    <row r="8199" customHeight="1" ht="15">
      <c r="A8199" s="2" t="inlineStr"/>
      <c r="B8199" s="2" t="inlineStr"/>
      <c r="C8199" s="2" t="inlineStr"/>
      <c r="D8199" s="2" t="inlineStr"/>
      <c r="E8199" s="22" t="inlineStr">
        <is>
          <r>
            <t xml:space="preserve">TOTAL Mão de Obra:</t>
          </r>
        </is>
      </c>
      <c r="F8199" s="22" t="inlineStr"/>
      <c r="G8199" s="23" t="n">
        <f>SUM(G8197:G8198)</f>
        <v>5.17</v>
      </c>
    </row>
    <row r="8200" customHeight="1" ht="15">
      <c r="A8200" s="2" t="inlineStr"/>
      <c r="B8200" s="2" t="inlineStr"/>
      <c r="C8200" s="2" t="inlineStr"/>
      <c r="D8200" s="2" t="inlineStr"/>
      <c r="E8200" s="24" t="inlineStr">
        <is>
          <r>
            <t xml:space="preserve">VALOR:</t>
          </r>
        </is>
      </c>
      <c r="F8200" s="24" t="inlineStr"/>
      <c r="G8200" s="25" t="n">
        <f>ROUND(SUM(G8195,G8199),2)</f>
        <v>14.91</v>
      </c>
    </row>
    <row r="8201" customHeight="1" ht="10">
      <c r="A8201" s="2" t="inlineStr"/>
      <c r="B8201" s="2" t="inlineStr"/>
      <c r="C8201" s="2" t="inlineStr"/>
      <c r="D8201" s="2" t="inlineStr"/>
      <c r="E8201" s="14" t="inlineStr"/>
      <c r="F8201" s="14" t="inlineStr"/>
      <c r="G8201" s="14" t="inlineStr"/>
    </row>
    <row r="8202" customHeight="1" ht="20">
      <c r="A8202" s="15" t="inlineStr">
        <is>
          <r>
            <t xml:space="preserve">8.1.8. ​34.13.011​ Corte, recorte e remoção de árvore inclusive as raízes - diâmetro (DAP)&gt;5cm&lt;15cm​ (UN)</t>
          </r>
        </is>
      </c>
      <c r="B8202" s="15" t="inlineStr"/>
      <c r="C8202" s="15" t="inlineStr"/>
      <c r="D8202" s="15" t="inlineStr"/>
      <c r="E8202" s="15" t="inlineStr"/>
      <c r="F8202" s="15" t="inlineStr"/>
      <c r="G8202" s="15" t="inlineStr"/>
    </row>
    <row r="8203" customHeight="1" ht="15">
      <c r="A8203" s="16" t="inlineStr">
        <is>
          <r>
            <t xml:space="preserve">Equipamento</t>
          </r>
        </is>
      </c>
      <c r="B8203" s="16" t="inlineStr"/>
      <c r="C8203" s="17" t="inlineStr">
        <is>
          <r>
            <t xml:space="preserve">FONTE</t>
          </r>
        </is>
      </c>
      <c r="D8203" s="17" t="inlineStr">
        <is>
          <r>
            <t xml:space="preserve">UNID</t>
          </r>
        </is>
      </c>
      <c r="E8203" s="17" t="inlineStr">
        <is>
          <r>
            <t xml:space="preserve">COEFICIENTE</t>
          </r>
        </is>
      </c>
      <c r="F8203" s="17" t="inlineStr">
        <is>
          <r>
            <t xml:space="preserve">PREÇO UNITÁRIO</t>
          </r>
        </is>
      </c>
      <c r="G8203" s="17" t="inlineStr">
        <is>
          <r>
            <t xml:space="preserve">TOTAL</t>
          </r>
        </is>
      </c>
    </row>
    <row r="8204" customHeight="1" ht="29">
      <c r="A8204" s="18" t="inlineStr">
        <is>
          <r>
            <t xml:space="preserve">S.04.000.081346</t>
          </r>
        </is>
      </c>
      <c r="B8204" s="19" t="inlineStr">
        <is>
          <r>
            <t xml:space="preserve">Motosserra a gasolina portátil tipo 60 cilindradas; ref. mod.61 da Husqvarna ou equivalente</t>
          </r>
        </is>
      </c>
      <c r="C8204" s="18" t="inlineStr">
        <is>
          <r>
            <t xml:space="preserve">SP Obras</t>
          </r>
        </is>
      </c>
      <c r="D8204" s="18" t="inlineStr">
        <is>
          <r>
            <t xml:space="preserve">H</t>
          </r>
        </is>
      </c>
      <c r="E8204" s="20" t="n">
        <v>2.0</v>
      </c>
      <c r="F8204" s="21" t="n">
        <v>4.11</v>
      </c>
      <c r="G8204" s="21" t="n">
        <f>ROUND(ROUND(E8204,4)*F8204,2)</f>
        <v>8.22</v>
      </c>
    </row>
    <row r="8205" customHeight="1" ht="15">
      <c r="A8205" s="2" t="inlineStr"/>
      <c r="B8205" s="2" t="inlineStr"/>
      <c r="C8205" s="2" t="inlineStr"/>
      <c r="D8205" s="2" t="inlineStr"/>
      <c r="E8205" s="22" t="inlineStr">
        <is>
          <r>
            <t xml:space="preserve">TOTAL Equipamento:</t>
          </r>
        </is>
      </c>
      <c r="F8205" s="22" t="inlineStr"/>
      <c r="G8205" s="23" t="n">
        <f>SUM(G8204:G8204)</f>
        <v>8.22</v>
      </c>
    </row>
    <row r="8206" customHeight="1" ht="15">
      <c r="A8206" s="16" t="inlineStr">
        <is>
          <r>
            <t xml:space="preserve">Material</t>
          </r>
        </is>
      </c>
      <c r="B8206" s="16" t="inlineStr"/>
      <c r="C8206" s="17" t="inlineStr">
        <is>
          <r>
            <t xml:space="preserve">FONTE</t>
          </r>
        </is>
      </c>
      <c r="D8206" s="17" t="inlineStr">
        <is>
          <r>
            <t xml:space="preserve">UNID</t>
          </r>
        </is>
      </c>
      <c r="E8206" s="17" t="inlineStr">
        <is>
          <r>
            <t xml:space="preserve">COEFICIENTE</t>
          </r>
        </is>
      </c>
      <c r="F8206" s="17" t="inlineStr">
        <is>
          <r>
            <t xml:space="preserve">PREÇO UNITÁRIO</t>
          </r>
        </is>
      </c>
      <c r="G8206" s="17" t="inlineStr">
        <is>
          <r>
            <t xml:space="preserve">TOTAL</t>
          </r>
        </is>
      </c>
    </row>
    <row r="8207" customHeight="1" ht="29">
      <c r="A8207" s="18" t="inlineStr">
        <is>
          <r>
            <t xml:space="preserve">S.04.000.081349</t>
          </r>
        </is>
      </c>
      <c r="B8207" s="19" t="inlineStr">
        <is>
          <r>
            <t xml:space="preserve">Caminhão MUNCK 3 toneladas</t>
          </r>
        </is>
      </c>
      <c r="C8207" s="18" t="inlineStr">
        <is>
          <r>
            <t xml:space="preserve">SP Obras</t>
          </r>
        </is>
      </c>
      <c r="D8207" s="18" t="inlineStr">
        <is>
          <r>
            <t xml:space="preserve">H</t>
          </r>
        </is>
      </c>
      <c r="E8207" s="20" t="n">
        <v>0.5</v>
      </c>
      <c r="F8207" s="21" t="n">
        <v>196.95</v>
      </c>
      <c r="G8207" s="21" t="n">
        <f>ROUND(ROUND(E8207,4)*F8207,2)</f>
        <v>98.48</v>
      </c>
    </row>
    <row r="8208" customHeight="1" ht="15">
      <c r="A8208" s="2" t="inlineStr"/>
      <c r="B8208" s="2" t="inlineStr"/>
      <c r="C8208" s="2" t="inlineStr"/>
      <c r="D8208" s="2" t="inlineStr"/>
      <c r="E8208" s="22" t="inlineStr">
        <is>
          <r>
            <t xml:space="preserve">TOTAL Material:</t>
          </r>
        </is>
      </c>
      <c r="F8208" s="22" t="inlineStr"/>
      <c r="G8208" s="23" t="n">
        <f>SUM(G8207:G8207)</f>
        <v>98.48</v>
      </c>
    </row>
    <row r="8209" customHeight="1" ht="15">
      <c r="A8209" s="16" t="inlineStr">
        <is>
          <r>
            <t xml:space="preserve">Mão de Obra</t>
          </r>
        </is>
      </c>
      <c r="B8209" s="16" t="inlineStr"/>
      <c r="C8209" s="17" t="inlineStr">
        <is>
          <r>
            <t xml:space="preserve">FONTE</t>
          </r>
        </is>
      </c>
      <c r="D8209" s="17" t="inlineStr">
        <is>
          <r>
            <t xml:space="preserve">UNID</t>
          </r>
        </is>
      </c>
      <c r="E8209" s="17" t="inlineStr">
        <is>
          <r>
            <t xml:space="preserve">COEFICIENTE</t>
          </r>
        </is>
      </c>
      <c r="F8209" s="17" t="inlineStr">
        <is>
          <r>
            <t xml:space="preserve">PREÇO UNITÁRIO</t>
          </r>
        </is>
      </c>
      <c r="G8209" s="17" t="inlineStr">
        <is>
          <r>
            <t xml:space="preserve">TOTAL</t>
          </r>
        </is>
      </c>
    </row>
    <row r="8210" customHeight="1" ht="29">
      <c r="A8210" s="18" t="inlineStr">
        <is>
          <r>
            <t xml:space="preserve">B.01.000.010101</t>
          </r>
        </is>
      </c>
      <c r="B8210" s="19" t="inlineStr">
        <is>
          <r>
            <t xml:space="preserve">Ajudante geral</t>
          </r>
        </is>
      </c>
      <c r="C8210" s="18" t="inlineStr">
        <is>
          <r>
            <t xml:space="preserve">SP Obras</t>
          </r>
        </is>
      </c>
      <c r="D8210" s="18" t="inlineStr">
        <is>
          <r>
            <t xml:space="preserve">H</t>
          </r>
        </is>
      </c>
      <c r="E8210" s="20" t="n">
        <v>4.0</v>
      </c>
      <c r="F8210" s="21" t="n">
        <v>20.4363</v>
      </c>
      <c r="G8210" s="21" t="n">
        <f>ROUND(ROUND(E8210,4)*F8210,2)</f>
        <v>81.75</v>
      </c>
    </row>
    <row r="8211" customHeight="1" ht="29">
      <c r="A8211" s="18" t="inlineStr">
        <is>
          <r>
            <t xml:space="preserve">B.01.000.010143</t>
          </r>
        </is>
      </c>
      <c r="B8211" s="19" t="inlineStr">
        <is>
          <r>
            <t xml:space="preserve">Operador</t>
          </r>
        </is>
      </c>
      <c r="C8211" s="18" t="inlineStr">
        <is>
          <r>
            <t xml:space="preserve">SP Obras</t>
          </r>
        </is>
      </c>
      <c r="D8211" s="18" t="inlineStr">
        <is>
          <r>
            <t xml:space="preserve">H</t>
          </r>
        </is>
      </c>
      <c r="E8211" s="20" t="n">
        <v>2.0</v>
      </c>
      <c r="F8211" s="21" t="n">
        <v>38.6133</v>
      </c>
      <c r="G8211" s="21" t="n">
        <f>ROUND(ROUND(E8211,4)*F8211,2)</f>
        <v>77.23</v>
      </c>
    </row>
    <row r="8212" customHeight="1" ht="15">
      <c r="A8212" s="2" t="inlineStr"/>
      <c r="B8212" s="2" t="inlineStr"/>
      <c r="C8212" s="2" t="inlineStr"/>
      <c r="D8212" s="2" t="inlineStr"/>
      <c r="E8212" s="22" t="inlineStr">
        <is>
          <r>
            <t xml:space="preserve">TOTAL Mão de Obra:</t>
          </r>
        </is>
      </c>
      <c r="F8212" s="22" t="inlineStr"/>
      <c r="G8212" s="23" t="n">
        <f>SUM(G8210:G8211)</f>
        <v>158.98</v>
      </c>
    </row>
    <row r="8213" customHeight="1" ht="15">
      <c r="A8213" s="2" t="inlineStr"/>
      <c r="B8213" s="2" t="inlineStr"/>
      <c r="C8213" s="2" t="inlineStr"/>
      <c r="D8213" s="2" t="inlineStr"/>
      <c r="E8213" s="24" t="inlineStr">
        <is>
          <r>
            <t xml:space="preserve">VALOR:</t>
          </r>
        </is>
      </c>
      <c r="F8213" s="24" t="inlineStr"/>
      <c r="G8213" s="25" t="n">
        <f>ROUND(SUM(G8205,G8208,G8212),2)</f>
        <v>265.68</v>
      </c>
    </row>
    <row r="8214" customHeight="1" ht="10">
      <c r="A8214" s="2" t="inlineStr"/>
      <c r="B8214" s="2" t="inlineStr"/>
      <c r="C8214" s="2" t="inlineStr"/>
      <c r="D8214" s="2" t="inlineStr"/>
      <c r="E8214" s="14" t="inlineStr"/>
      <c r="F8214" s="14" t="inlineStr"/>
      <c r="G8214" s="14" t="inlineStr"/>
    </row>
    <row r="8215" customHeight="1" ht="20">
      <c r="A8215" s="15" t="inlineStr">
        <is>
          <r>
            <t xml:space="preserve">8.1.9. ​45.02.060​ Entrada completa de gás GLP com 4 cilindros de 45 kg​ (UN)</t>
          </r>
        </is>
      </c>
      <c r="B8215" s="15" t="inlineStr"/>
      <c r="C8215" s="15" t="inlineStr"/>
      <c r="D8215" s="15" t="inlineStr"/>
      <c r="E8215" s="15" t="inlineStr"/>
      <c r="F8215" s="15" t="inlineStr"/>
      <c r="G8215" s="15" t="inlineStr"/>
    </row>
    <row r="8216" customHeight="1" ht="15">
      <c r="A8216" s="16" t="inlineStr">
        <is>
          <r>
            <t xml:space="preserve">Material</t>
          </r>
        </is>
      </c>
      <c r="B8216" s="16" t="inlineStr"/>
      <c r="C8216" s="17" t="inlineStr">
        <is>
          <r>
            <t xml:space="preserve">FONTE</t>
          </r>
        </is>
      </c>
      <c r="D8216" s="17" t="inlineStr">
        <is>
          <r>
            <t xml:space="preserve">UNID</t>
          </r>
        </is>
      </c>
      <c r="E8216" s="17" t="inlineStr">
        <is>
          <r>
            <t xml:space="preserve">COEFICIENTE</t>
          </r>
        </is>
      </c>
      <c r="F8216" s="17" t="inlineStr">
        <is>
          <r>
            <t xml:space="preserve">PREÇO UNITÁRIO</t>
          </r>
        </is>
      </c>
      <c r="G8216" s="17" t="inlineStr">
        <is>
          <r>
            <t xml:space="preserve">TOTAL</t>
          </r>
        </is>
      </c>
    </row>
    <row r="8217" customHeight="1" ht="29">
      <c r="A8217" s="18" t="inlineStr">
        <is>
          <r>
            <t xml:space="preserve">B.06.000.021525</t>
          </r>
        </is>
      </c>
      <c r="B8217" s="19" t="inlineStr">
        <is>
          <r>
            <t xml:space="preserve">Aço CA-50-A $MD bitolas</t>
          </r>
        </is>
      </c>
      <c r="C8217" s="18" t="inlineStr">
        <is>
          <r>
            <t xml:space="preserve">SP Obras</t>
          </r>
        </is>
      </c>
      <c r="D8217" s="18" t="inlineStr">
        <is>
          <r>
            <t xml:space="preserve">KG</t>
          </r>
        </is>
      </c>
      <c r="E8217" s="20" t="n">
        <v>2.65</v>
      </c>
      <c r="F8217" s="21" t="n">
        <v>6.21</v>
      </c>
      <c r="G8217" s="21" t="n">
        <f>ROUND(ROUND(E8217,4)*F8217,2)</f>
        <v>16.46</v>
      </c>
    </row>
    <row r="8218" customHeight="1" ht="29">
      <c r="A8218" s="18" t="inlineStr">
        <is>
          <r>
            <t xml:space="preserve">B.06.000.021538</t>
          </r>
        </is>
      </c>
      <c r="B8218" s="19" t="inlineStr">
        <is>
          <r>
            <t xml:space="preserve">Aço CA-60-B $MD bitolas</t>
          </r>
        </is>
      </c>
      <c r="C8218" s="18" t="inlineStr">
        <is>
          <r>
            <t xml:space="preserve">SP Obras</t>
          </r>
        </is>
      </c>
      <c r="D8218" s="18" t="inlineStr">
        <is>
          <r>
            <t xml:space="preserve">KG</t>
          </r>
        </is>
      </c>
      <c r="E8218" s="20" t="n">
        <v>10.83</v>
      </c>
      <c r="F8218" s="21" t="n">
        <v>6.51</v>
      </c>
      <c r="G8218" s="21" t="n">
        <f>ROUND(ROUND(E8218,4)*F8218,2)</f>
        <v>70.5</v>
      </c>
    </row>
    <row r="8219" customHeight="1" ht="29">
      <c r="A8219" s="18" t="inlineStr">
        <is>
          <r>
            <t xml:space="preserve">E.02.000.027010</t>
          </r>
        </is>
      </c>
      <c r="B8219" s="19" t="inlineStr">
        <is>
          <r>
            <t xml:space="preserve">Arame recozido nº 18 BWG</t>
          </r>
        </is>
      </c>
      <c r="C8219" s="18" t="inlineStr">
        <is>
          <r>
            <t xml:space="preserve">SP Obras</t>
          </r>
        </is>
      </c>
      <c r="D8219" s="18" t="inlineStr">
        <is>
          <r>
            <t xml:space="preserve">KG</t>
          </r>
        </is>
      </c>
      <c r="E8219" s="20" t="n">
        <v>0.4</v>
      </c>
      <c r="F8219" s="21" t="n">
        <v>12.68</v>
      </c>
      <c r="G8219" s="21" t="n">
        <f>ROUND(ROUND(E8219,4)*F8219,2)</f>
        <v>5.07</v>
      </c>
    </row>
    <row r="8220" customHeight="1" ht="29">
      <c r="A8220" s="18" t="inlineStr">
        <is>
          <r>
            <t xml:space="preserve">B.04.000.020503</t>
          </r>
        </is>
      </c>
      <c r="B8220" s="19" t="inlineStr">
        <is>
          <r>
            <t xml:space="preserve">Areia média lavada (a granel caçamba fechada)</t>
          </r>
        </is>
      </c>
      <c r="C8220" s="18" t="inlineStr">
        <is>
          <r>
            <t xml:space="preserve">SP Obras</t>
          </r>
        </is>
      </c>
      <c r="D8220" s="18" t="inlineStr">
        <is>
          <r>
            <t xml:space="preserve">M3</t>
          </r>
        </is>
      </c>
      <c r="E8220" s="20" t="n">
        <v>0.753</v>
      </c>
      <c r="F8220" s="21" t="n">
        <v>170.0</v>
      </c>
      <c r="G8220" s="21" t="n">
        <f>ROUND(ROUND(E8220,4)*F8220,2)</f>
        <v>128.01</v>
      </c>
    </row>
    <row r="8221" customHeight="1" ht="29">
      <c r="A8221" s="18" t="inlineStr">
        <is>
          <r>
            <t xml:space="preserve">C.07.000.022510</t>
          </r>
        </is>
      </c>
      <c r="B8221" s="19" t="inlineStr">
        <is>
          <r>
            <t xml:space="preserve">Bloco de concreto de vedação 9 x 19 x 39 cm, classe C (resistência &gt; ou = 3 Mpa)</t>
          </r>
        </is>
      </c>
      <c r="C8221" s="18" t="inlineStr">
        <is>
          <r>
            <t xml:space="preserve">SP Obras</t>
          </r>
        </is>
      </c>
      <c r="D8221" s="18" t="inlineStr">
        <is>
          <r>
            <t xml:space="preserve">UN</t>
          </r>
        </is>
      </c>
      <c r="E8221" s="20" t="n">
        <v>88.4</v>
      </c>
      <c r="F8221" s="21" t="n">
        <v>3.42</v>
      </c>
      <c r="G8221" s="21" t="n">
        <f>ROUND(ROUND(E8221,4)*F8221,2)</f>
        <v>302.33</v>
      </c>
    </row>
    <row r="8222" customHeight="1" ht="29">
      <c r="A8222" s="18" t="inlineStr">
        <is>
          <r>
            <t xml:space="preserve">B.03.000.020505</t>
          </r>
        </is>
      </c>
      <c r="B8222" s="19" t="inlineStr">
        <is>
          <r>
            <t xml:space="preserve">Cal hidratada (saco de 20 kg)</t>
          </r>
        </is>
      </c>
      <c r="C8222" s="18" t="inlineStr">
        <is>
          <r>
            <t xml:space="preserve">SP Obras</t>
          </r>
        </is>
      </c>
      <c r="D8222" s="18" t="inlineStr">
        <is>
          <r>
            <t xml:space="preserve">KG</t>
          </r>
        </is>
      </c>
      <c r="E8222" s="20" t="n">
        <v>67.86</v>
      </c>
      <c r="F8222" s="21" t="n">
        <v>0.88</v>
      </c>
      <c r="G8222" s="21" t="n">
        <f>ROUND(ROUND(E8222,4)*F8222,2)</f>
        <v>59.72</v>
      </c>
    </row>
    <row r="8223" customHeight="1" ht="29">
      <c r="A8223" s="18" t="inlineStr">
        <is>
          <r>
            <t xml:space="preserve">B.03.000.038003</t>
          </r>
        </is>
      </c>
      <c r="B8223" s="19" t="inlineStr">
        <is>
          <r>
            <t xml:space="preserve">Cal para pintura (saco de 8 kg)</t>
          </r>
        </is>
      </c>
      <c r="C8223" s="18" t="inlineStr">
        <is>
          <r>
            <t xml:space="preserve">SP Obras</t>
          </r>
        </is>
      </c>
      <c r="D8223" s="18" t="inlineStr">
        <is>
          <r>
            <t xml:space="preserve">KG</t>
          </r>
        </is>
      </c>
      <c r="E8223" s="20" t="n">
        <v>6.99</v>
      </c>
      <c r="F8223" s="21" t="n">
        <v>2.29</v>
      </c>
      <c r="G8223" s="21" t="n">
        <f>ROUND(ROUND(E8223,4)*F8223,2)</f>
        <v>16.01</v>
      </c>
    </row>
    <row r="8224" customHeight="1" ht="29">
      <c r="A8224" s="18" t="inlineStr">
        <is>
          <r>
            <t xml:space="preserve">O.04.000.068502</t>
          </r>
        </is>
      </c>
      <c r="B8224" s="19" t="inlineStr">
        <is>
          <r>
            <t xml:space="preserve">CAP (tampão) em aço SCH 80, diâmetro de 3/4" soldável para tamponamento de tubulação</t>
          </r>
        </is>
      </c>
      <c r="C8224" s="18" t="inlineStr">
        <is>
          <r>
            <t xml:space="preserve">SP Obras</t>
          </r>
        </is>
      </c>
      <c r="D8224" s="18" t="inlineStr">
        <is>
          <r>
            <t xml:space="preserve">UN</t>
          </r>
        </is>
      </c>
      <c r="E8224" s="20" t="n">
        <v>2.0</v>
      </c>
      <c r="F8224" s="21" t="n">
        <v>11.3</v>
      </c>
      <c r="G8224" s="21" t="n">
        <f>ROUND(ROUND(E8224,4)*F8224,2)</f>
        <v>22.6</v>
      </c>
    </row>
    <row r="8225" customHeight="1" ht="29">
      <c r="A8225" s="18" t="inlineStr">
        <is>
          <r>
            <t xml:space="preserve">D.03.000.021032</t>
          </r>
        </is>
      </c>
      <c r="B8225" s="19" t="inlineStr">
        <is>
          <r>
            <t xml:space="preserve">Chapa compensada cola PVA resinada de 12mm (2,20 x 1,10)m</t>
          </r>
        </is>
      </c>
      <c r="C8225" s="18" t="inlineStr">
        <is>
          <r>
            <t xml:space="preserve">SP Obras</t>
          </r>
        </is>
      </c>
      <c r="D8225" s="18" t="inlineStr">
        <is>
          <r>
            <t xml:space="preserve">M2</t>
          </r>
        </is>
      </c>
      <c r="E8225" s="20" t="n">
        <v>1.17</v>
      </c>
      <c r="F8225" s="21" t="n">
        <v>28.49</v>
      </c>
      <c r="G8225" s="21" t="n">
        <f>ROUND(ROUND(E8225,4)*F8225,2)</f>
        <v>33.33</v>
      </c>
    </row>
    <row r="8226" customHeight="1" ht="29">
      <c r="A8226" s="18" t="inlineStr">
        <is>
          <r>
            <t xml:space="preserve">A.06.000.068502</t>
          </r>
        </is>
      </c>
      <c r="B8226" s="19" t="inlineStr">
        <is>
          <r>
            <t xml:space="preserve">Cilindro de aço para gás GLP de 45kg com carga</t>
          </r>
        </is>
      </c>
      <c r="C8226" s="18" t="inlineStr">
        <is>
          <r>
            <t xml:space="preserve">SP Obras</t>
          </r>
        </is>
      </c>
      <c r="D8226" s="18" t="inlineStr">
        <is>
          <r>
            <t xml:space="preserve">UN</t>
          </r>
        </is>
      </c>
      <c r="E8226" s="20" t="n">
        <v>4.0</v>
      </c>
      <c r="F8226" s="21" t="n">
        <v>1076.38</v>
      </c>
      <c r="G8226" s="21" t="n">
        <f>ROUND(ROUND(E8226,4)*F8226,2)</f>
        <v>4305.52</v>
      </c>
    </row>
    <row r="8227" customHeight="1" ht="29">
      <c r="A8227" s="18" t="inlineStr">
        <is>
          <r>
            <t xml:space="preserve">B.02.000.020508</t>
          </r>
        </is>
      </c>
      <c r="B8227" s="19" t="inlineStr">
        <is>
          <r>
            <t xml:space="preserve">Cimento CPII-E-32 (sacos de 50 kg)</t>
          </r>
        </is>
      </c>
      <c r="C8227" s="18" t="inlineStr">
        <is>
          <r>
            <t xml:space="preserve">SP Obras</t>
          </r>
        </is>
      </c>
      <c r="D8227" s="18" t="inlineStr">
        <is>
          <r>
            <t xml:space="preserve">KG</t>
          </r>
        </is>
      </c>
      <c r="E8227" s="20" t="n">
        <v>200.54</v>
      </c>
      <c r="F8227" s="21" t="n">
        <v>0.65</v>
      </c>
      <c r="G8227" s="21" t="n">
        <f>ROUND(ROUND(E8227,4)*F8227,2)</f>
        <v>130.35</v>
      </c>
    </row>
    <row r="8228" customHeight="1" ht="29">
      <c r="A8228" s="18" t="inlineStr">
        <is>
          <r>
            <t xml:space="preserve">O.07.000.068503</t>
          </r>
        </is>
      </c>
      <c r="B8228" s="19" t="inlineStr">
        <is>
          <r>
            <t xml:space="preserve">Luva de redução de 3/4´x 1/2´ para entrada de gás em latão</t>
          </r>
        </is>
      </c>
      <c r="C8228" s="18" t="inlineStr">
        <is>
          <r>
            <t xml:space="preserve">SP Obras</t>
          </r>
        </is>
      </c>
      <c r="D8228" s="18" t="inlineStr">
        <is>
          <r>
            <t xml:space="preserve">UN</t>
          </r>
        </is>
      </c>
      <c r="E8228" s="20" t="n">
        <v>2.0</v>
      </c>
      <c r="F8228" s="21" t="n">
        <v>24.81</v>
      </c>
      <c r="G8228" s="21" t="n">
        <f>ROUND(ROUND(E8228,4)*F8228,2)</f>
        <v>49.62</v>
      </c>
    </row>
    <row r="8229" customHeight="1" ht="29">
      <c r="A8229" s="18" t="inlineStr">
        <is>
          <r>
            <t xml:space="preserve">R.02.000.038018</t>
          </r>
        </is>
      </c>
      <c r="B8229" s="19" t="inlineStr">
        <is>
          <r>
            <t xml:space="preserve">Óleo de linhaça</t>
          </r>
        </is>
      </c>
      <c r="C8229" s="18" t="inlineStr">
        <is>
          <r>
            <t xml:space="preserve">SP Obras</t>
          </r>
        </is>
      </c>
      <c r="D8229" s="18" t="inlineStr">
        <is>
          <r>
            <t xml:space="preserve">L</t>
          </r>
        </is>
      </c>
      <c r="E8229" s="20" t="n">
        <v>0.14</v>
      </c>
      <c r="F8229" s="21" t="n">
        <v>21.42</v>
      </c>
      <c r="G8229" s="21" t="n">
        <f>ROUND(ROUND(E8229,4)*F8229,2)</f>
        <v>3.0</v>
      </c>
    </row>
    <row r="8230" customHeight="1" ht="29">
      <c r="A8230" s="18" t="inlineStr">
        <is>
          <r>
            <t xml:space="preserve">B.05.000.020518</t>
          </r>
        </is>
      </c>
      <c r="B8230" s="19" t="inlineStr">
        <is>
          <r>
            <t xml:space="preserve">Pedra britada nº médios 1.2.3 e 4 (a granel)</t>
          </r>
        </is>
      </c>
      <c r="C8230" s="18" t="inlineStr">
        <is>
          <r>
            <t xml:space="preserve">SP Obras</t>
          </r>
        </is>
      </c>
      <c r="D8230" s="18" t="inlineStr">
        <is>
          <r>
            <t xml:space="preserve">M3</t>
          </r>
        </is>
      </c>
      <c r="E8230" s="20" t="n">
        <v>0.416</v>
      </c>
      <c r="F8230" s="21" t="n">
        <v>154.13</v>
      </c>
      <c r="G8230" s="21" t="n">
        <f>ROUND(ROUND(E8230,4)*F8230,2)</f>
        <v>64.12</v>
      </c>
    </row>
    <row r="8231" customHeight="1" ht="29">
      <c r="A8231" s="18" t="inlineStr">
        <is>
          <r>
            <t xml:space="preserve">O.07.000.068505</t>
          </r>
        </is>
      </c>
      <c r="B8231" s="19" t="inlineStr">
        <is>
          <r>
            <t xml:space="preserve">Pigtail para manômetro em latão (rabo de porco), DN 1/2´</t>
          </r>
        </is>
      </c>
      <c r="C8231" s="18" t="inlineStr">
        <is>
          <r>
            <t xml:space="preserve">SP Obras</t>
          </r>
        </is>
      </c>
      <c r="D8231" s="18" t="inlineStr">
        <is>
          <r>
            <t xml:space="preserve">UN</t>
          </r>
        </is>
      </c>
      <c r="E8231" s="20" t="n">
        <v>4.0</v>
      </c>
      <c r="F8231" s="21" t="n">
        <v>130.41</v>
      </c>
      <c r="G8231" s="21" t="n">
        <f>ROUND(ROUND(E8231,4)*F8231,2)</f>
        <v>521.64</v>
      </c>
    </row>
    <row r="8232" customHeight="1" ht="29">
      <c r="A8232" s="18" t="inlineStr">
        <is>
          <r>
            <t xml:space="preserve">H.04.000.091169</t>
          </r>
        </is>
      </c>
      <c r="B8232" s="19" t="inlineStr">
        <is>
          <r>
            <t xml:space="preserve">Portão 1 ou 2 folhas tubular com tela de arame galvanizado, completo até 2,50m</t>
          </r>
        </is>
      </c>
      <c r="C8232" s="18" t="inlineStr">
        <is>
          <r>
            <t xml:space="preserve">SP Obras</t>
          </r>
        </is>
      </c>
      <c r="D8232" s="18" t="inlineStr">
        <is>
          <r>
            <t xml:space="preserve">M2</t>
          </r>
        </is>
      </c>
      <c r="E8232" s="20" t="n">
        <v>3.45</v>
      </c>
      <c r="F8232" s="21" t="n">
        <v>978.18</v>
      </c>
      <c r="G8232" s="21" t="n">
        <f>ROUND(ROUND(E8232,4)*F8232,2)</f>
        <v>3374.72</v>
      </c>
    </row>
    <row r="8233" customHeight="1" ht="29">
      <c r="A8233" s="18" t="inlineStr">
        <is>
          <r>
            <t xml:space="preserve">E.02.000.026760</t>
          </r>
        </is>
      </c>
      <c r="B8233" s="19" t="inlineStr">
        <is>
          <r>
            <t xml:space="preserve">Prego diversas bitolas (referência 18 x 27)</t>
          </r>
        </is>
      </c>
      <c r="C8233" s="18" t="inlineStr">
        <is>
          <r>
            <t xml:space="preserve">SP Obras</t>
          </r>
        </is>
      </c>
      <c r="D8233" s="18" t="inlineStr">
        <is>
          <r>
            <t xml:space="preserve">KG</t>
          </r>
        </is>
      </c>
      <c r="E8233" s="20" t="n">
        <v>0.71</v>
      </c>
      <c r="F8233" s="21" t="n">
        <v>10.42</v>
      </c>
      <c r="G8233" s="21" t="n">
        <f>ROUND(ROUND(E8233,4)*F8233,2)</f>
        <v>7.4</v>
      </c>
    </row>
    <row r="8234" customHeight="1" ht="29">
      <c r="A8234" s="18" t="inlineStr">
        <is>
          <r>
            <t xml:space="preserve">O.11.000.068506</t>
          </r>
        </is>
      </c>
      <c r="B8234" s="19" t="inlineStr">
        <is>
          <r>
            <t xml:space="preserve">Regulador de pressão, estágio único 12 kg/h; ref. 76511 fabricação Aliança ou equivalente</t>
          </r>
        </is>
      </c>
      <c r="C8234" s="18" t="inlineStr">
        <is>
          <r>
            <t xml:space="preserve">SP Obras</t>
          </r>
        </is>
      </c>
      <c r="D8234" s="18" t="inlineStr">
        <is>
          <r>
            <t xml:space="preserve">UN</t>
          </r>
        </is>
      </c>
      <c r="E8234" s="20" t="n">
        <v>1.0</v>
      </c>
      <c r="F8234" s="21" t="n">
        <v>98.46</v>
      </c>
      <c r="G8234" s="21" t="n">
        <f>ROUND(ROUND(E8234,4)*F8234,2)</f>
        <v>98.46</v>
      </c>
    </row>
    <row r="8235" customHeight="1" ht="29">
      <c r="A8235" s="18" t="inlineStr">
        <is>
          <r>
            <t xml:space="preserve">D.02.000.021021</t>
          </r>
        </is>
      </c>
      <c r="B8235" s="19" t="inlineStr">
        <is>
          <r>
            <t xml:space="preserve">Tábua cedrinho 25 mm x 300 mm de 3ª</t>
          </r>
        </is>
      </c>
      <c r="C8235" s="18" t="inlineStr">
        <is>
          <r>
            <t xml:space="preserve">SP Obras</t>
          </r>
        </is>
      </c>
      <c r="D8235" s="18" t="inlineStr">
        <is>
          <r>
            <t xml:space="preserve">M2</t>
          </r>
        </is>
      </c>
      <c r="E8235" s="20" t="n">
        <v>0.36</v>
      </c>
      <c r="F8235" s="21" t="n">
        <v>110.92</v>
      </c>
      <c r="G8235" s="21" t="n">
        <f>ROUND(ROUND(E8235,4)*F8235,2)</f>
        <v>39.93</v>
      </c>
    </row>
    <row r="8236" customHeight="1" ht="29">
      <c r="A8236" s="18" t="inlineStr">
        <is>
          <r>
            <t xml:space="preserve">O.04.000.068509</t>
          </r>
        </is>
      </c>
      <c r="B8236" s="19" t="inlineStr">
        <is>
          <r>
            <t xml:space="preserve">Tê em aço SCH 80, diâmetro de 1/2", soldável</t>
          </r>
        </is>
      </c>
      <c r="C8236" s="18" t="inlineStr">
        <is>
          <r>
            <t xml:space="preserve">SP Obras</t>
          </r>
        </is>
      </c>
      <c r="D8236" s="18" t="inlineStr">
        <is>
          <r>
            <t xml:space="preserve">UN</t>
          </r>
        </is>
      </c>
      <c r="E8236" s="20" t="n">
        <v>1.0</v>
      </c>
      <c r="F8236" s="21" t="n">
        <v>22.5</v>
      </c>
      <c r="G8236" s="21" t="n">
        <f>ROUND(ROUND(E8236,4)*F8236,2)</f>
        <v>22.5</v>
      </c>
    </row>
    <row r="8237" customHeight="1" ht="29">
      <c r="A8237" s="18" t="inlineStr">
        <is>
          <r>
            <t xml:space="preserve">O.06.000.060750</t>
          </r>
        </is>
      </c>
      <c r="B8237" s="19" t="inlineStr">
        <is>
          <r>
            <t xml:space="preserve">Tubo em aço galvanizado 1/2´ SCH 80, sem costura</t>
          </r>
        </is>
      </c>
      <c r="C8237" s="18" t="inlineStr">
        <is>
          <r>
            <t xml:space="preserve">SP Obras</t>
          </r>
        </is>
      </c>
      <c r="D8237" s="18" t="inlineStr">
        <is>
          <r>
            <t xml:space="preserve">M</t>
          </r>
        </is>
      </c>
      <c r="E8237" s="20" t="n">
        <v>0.4</v>
      </c>
      <c r="F8237" s="21" t="n">
        <v>58.24</v>
      </c>
      <c r="G8237" s="21" t="n">
        <f>ROUND(ROUND(E8237,4)*F8237,2)</f>
        <v>23.3</v>
      </c>
    </row>
    <row r="8238" customHeight="1" ht="29">
      <c r="A8238" s="18" t="inlineStr">
        <is>
          <r>
            <t xml:space="preserve">O.06.000.060751</t>
          </r>
        </is>
      </c>
      <c r="B8238" s="19" t="inlineStr">
        <is>
          <r>
            <t xml:space="preserve">Tubo em aço galvanizado 3/4´ SCH 80, sem costura</t>
          </r>
        </is>
      </c>
      <c r="C8238" s="18" t="inlineStr">
        <is>
          <r>
            <t xml:space="preserve">SP Obras</t>
          </r>
        </is>
      </c>
      <c r="D8238" s="18" t="inlineStr">
        <is>
          <r>
            <t xml:space="preserve">M</t>
          </r>
        </is>
      </c>
      <c r="E8238" s="20" t="n">
        <v>2.8</v>
      </c>
      <c r="F8238" s="21" t="n">
        <v>80.74</v>
      </c>
      <c r="G8238" s="21" t="n">
        <f>ROUND(ROUND(E8238,4)*F8238,2)</f>
        <v>226.07</v>
      </c>
    </row>
    <row r="8239" customHeight="1" ht="29">
      <c r="A8239" s="18" t="inlineStr">
        <is>
          <r>
            <t xml:space="preserve">O.04.000.068508</t>
          </r>
        </is>
      </c>
      <c r="B8239" s="19" t="inlineStr">
        <is>
          <r>
            <t xml:space="preserve">Válvula de esfera monobloco em aço carbono, diâmetro de 1/2", com passagem plena e rosca BSP</t>
          </r>
        </is>
      </c>
      <c r="C8239" s="18" t="inlineStr">
        <is>
          <r>
            <t xml:space="preserve">SP Obras</t>
          </r>
        </is>
      </c>
      <c r="D8239" s="18" t="inlineStr">
        <is>
          <r>
            <t xml:space="preserve">UN</t>
          </r>
        </is>
      </c>
      <c r="E8239" s="20" t="n">
        <v>2.0</v>
      </c>
      <c r="F8239" s="21" t="n">
        <v>84.05</v>
      </c>
      <c r="G8239" s="21" t="n">
        <f>ROUND(ROUND(E8239,4)*F8239,2)</f>
        <v>168.1</v>
      </c>
    </row>
    <row r="8240" customHeight="1" ht="15">
      <c r="A8240" s="2" t="inlineStr"/>
      <c r="B8240" s="2" t="inlineStr"/>
      <c r="C8240" s="2" t="inlineStr"/>
      <c r="D8240" s="2" t="inlineStr"/>
      <c r="E8240" s="22" t="inlineStr">
        <is>
          <r>
            <t xml:space="preserve">TOTAL Material:</t>
          </r>
        </is>
      </c>
      <c r="F8240" s="22" t="inlineStr"/>
      <c r="G8240" s="23" t="n">
        <f>SUM(G8217:G8239)</f>
        <v>9688.76</v>
      </c>
    </row>
    <row r="8241" customHeight="1" ht="15">
      <c r="A8241" s="16" t="inlineStr">
        <is>
          <r>
            <t xml:space="preserve">Mão de Obra</t>
          </r>
        </is>
      </c>
      <c r="B8241" s="16" t="inlineStr"/>
      <c r="C8241" s="17" t="inlineStr">
        <is>
          <r>
            <t xml:space="preserve">FONTE</t>
          </r>
        </is>
      </c>
      <c r="D8241" s="17" t="inlineStr">
        <is>
          <r>
            <t xml:space="preserve">UNID</t>
          </r>
        </is>
      </c>
      <c r="E8241" s="17" t="inlineStr">
        <is>
          <r>
            <t xml:space="preserve">COEFICIENTE</t>
          </r>
        </is>
      </c>
      <c r="F8241" s="17" t="inlineStr">
        <is>
          <r>
            <t xml:space="preserve">PREÇO UNITÁRIO</t>
          </r>
        </is>
      </c>
      <c r="G8241" s="17" t="inlineStr">
        <is>
          <r>
            <t xml:space="preserve">TOTAL</t>
          </r>
        </is>
      </c>
    </row>
    <row r="8242" customHeight="1" ht="29">
      <c r="A8242" s="18" t="inlineStr">
        <is>
          <r>
            <t xml:space="preserve">B.01.000.010112</t>
          </r>
        </is>
      </c>
      <c r="B8242" s="19" t="inlineStr">
        <is>
          <r>
            <t xml:space="preserve">Ajudante de carpinteiro</t>
          </r>
        </is>
      </c>
      <c r="C8242" s="18" t="inlineStr">
        <is>
          <r>
            <t xml:space="preserve">SP Obras</t>
          </r>
        </is>
      </c>
      <c r="D8242" s="18" t="inlineStr">
        <is>
          <r>
            <t xml:space="preserve">H</t>
          </r>
        </is>
      </c>
      <c r="E8242" s="20" t="n">
        <v>7.12</v>
      </c>
      <c r="F8242" s="21" t="n">
        <v>20.4363</v>
      </c>
      <c r="G8242" s="21" t="n">
        <f>ROUND(ROUND(E8242,4)*F8242,2)</f>
        <v>145.51</v>
      </c>
    </row>
    <row r="8243" customHeight="1" ht="29">
      <c r="A8243" s="18" t="inlineStr">
        <is>
          <r>
            <t xml:space="preserve">B.01.000.010119</t>
          </r>
        </is>
      </c>
      <c r="B8243" s="19" t="inlineStr">
        <is>
          <r>
            <t xml:space="preserve">Ajudante de encanador</t>
          </r>
        </is>
      </c>
      <c r="C8243" s="18" t="inlineStr">
        <is>
          <r>
            <t xml:space="preserve">SP Obras</t>
          </r>
        </is>
      </c>
      <c r="D8243" s="18" t="inlineStr">
        <is>
          <r>
            <t xml:space="preserve">H</t>
          </r>
        </is>
      </c>
      <c r="E8243" s="20" t="n">
        <v>3.52</v>
      </c>
      <c r="F8243" s="21" t="n">
        <v>20.4363</v>
      </c>
      <c r="G8243" s="21" t="n">
        <f>ROUND(ROUND(E8243,4)*F8243,2)</f>
        <v>71.94</v>
      </c>
    </row>
    <row r="8244" customHeight="1" ht="29">
      <c r="A8244" s="18" t="inlineStr">
        <is>
          <r>
            <t xml:space="preserve">B.01.000.010122</t>
          </r>
        </is>
      </c>
      <c r="B8244" s="19" t="inlineStr">
        <is>
          <r>
            <t xml:space="preserve">Ajudante de ferreiro</t>
          </r>
        </is>
      </c>
      <c r="C8244" s="18" t="inlineStr">
        <is>
          <r>
            <t xml:space="preserve">SP Obras</t>
          </r>
        </is>
      </c>
      <c r="D8244" s="18" t="inlineStr">
        <is>
          <r>
            <t xml:space="preserve">H</t>
          </r>
        </is>
      </c>
      <c r="E8244" s="20" t="n">
        <v>1.21</v>
      </c>
      <c r="F8244" s="21" t="n">
        <v>20.4363</v>
      </c>
      <c r="G8244" s="21" t="n">
        <f>ROUND(ROUND(E8244,4)*F8244,2)</f>
        <v>24.73</v>
      </c>
    </row>
    <row r="8245" customHeight="1" ht="29">
      <c r="A8245" s="18" t="inlineStr">
        <is>
          <r>
            <t xml:space="preserve">B.01.000.010111</t>
          </r>
        </is>
      </c>
      <c r="B8245" s="19" t="inlineStr">
        <is>
          <r>
            <t xml:space="preserve">Carpinteiro</t>
          </r>
        </is>
      </c>
      <c r="C8245" s="18" t="inlineStr">
        <is>
          <r>
            <t xml:space="preserve">SP Obras</t>
          </r>
        </is>
      </c>
      <c r="D8245" s="18" t="inlineStr">
        <is>
          <r>
            <t xml:space="preserve">H</t>
          </r>
        </is>
      </c>
      <c r="E8245" s="20" t="n">
        <v>7.12</v>
      </c>
      <c r="F8245" s="21" t="n">
        <v>24.8727</v>
      </c>
      <c r="G8245" s="21" t="n">
        <f>ROUND(ROUND(E8245,4)*F8245,2)</f>
        <v>177.09</v>
      </c>
    </row>
    <row r="8246" customHeight="1" ht="29">
      <c r="A8246" s="18" t="inlineStr">
        <is>
          <r>
            <t xml:space="preserve">B.01.000.010118</t>
          </r>
        </is>
      </c>
      <c r="B8246" s="19" t="inlineStr">
        <is>
          <r>
            <t xml:space="preserve">Encanador</t>
          </r>
        </is>
      </c>
      <c r="C8246" s="18" t="inlineStr">
        <is>
          <r>
            <t xml:space="preserve">SP Obras</t>
          </r>
        </is>
      </c>
      <c r="D8246" s="18" t="inlineStr">
        <is>
          <r>
            <t xml:space="preserve">H</t>
          </r>
        </is>
      </c>
      <c r="E8246" s="20" t="n">
        <v>3.52</v>
      </c>
      <c r="F8246" s="21" t="n">
        <v>29.8021</v>
      </c>
      <c r="G8246" s="21" t="n">
        <f>ROUND(ROUND(E8246,4)*F8246,2)</f>
        <v>104.9</v>
      </c>
    </row>
    <row r="8247" customHeight="1" ht="29">
      <c r="A8247" s="18" t="inlineStr">
        <is>
          <r>
            <t xml:space="preserve">B.01.000.010121</t>
          </r>
        </is>
      </c>
      <c r="B8247" s="19" t="inlineStr">
        <is>
          <r>
            <t xml:space="preserve">Ferreiro/armador</t>
          </r>
        </is>
      </c>
      <c r="C8247" s="18" t="inlineStr">
        <is>
          <r>
            <t xml:space="preserve">SP Obras</t>
          </r>
        </is>
      </c>
      <c r="D8247" s="18" t="inlineStr">
        <is>
          <r>
            <t xml:space="preserve">H</t>
          </r>
        </is>
      </c>
      <c r="E8247" s="20" t="n">
        <v>1.21</v>
      </c>
      <c r="F8247" s="21" t="n">
        <v>24.8727</v>
      </c>
      <c r="G8247" s="21" t="n">
        <f>ROUND(ROUND(E8247,4)*F8247,2)</f>
        <v>30.1</v>
      </c>
    </row>
    <row r="8248" customHeight="1" ht="29">
      <c r="A8248" s="18" t="inlineStr">
        <is>
          <r>
            <t xml:space="preserve">B.01.000.010139</t>
          </r>
        </is>
      </c>
      <c r="B8248" s="19" t="inlineStr">
        <is>
          <r>
            <t xml:space="preserve">Pedreiro</t>
          </r>
        </is>
      </c>
      <c r="C8248" s="18" t="inlineStr">
        <is>
          <r>
            <t xml:space="preserve">SP Obras</t>
          </r>
        </is>
      </c>
      <c r="D8248" s="18" t="inlineStr">
        <is>
          <r>
            <t xml:space="preserve">H</t>
          </r>
        </is>
      </c>
      <c r="E8248" s="20" t="n">
        <v>27.99</v>
      </c>
      <c r="F8248" s="21" t="n">
        <v>24.8727</v>
      </c>
      <c r="G8248" s="21" t="n">
        <f>ROUND(ROUND(E8248,4)*F8248,2)</f>
        <v>696.19</v>
      </c>
    </row>
    <row r="8249" customHeight="1" ht="29">
      <c r="A8249" s="18" t="inlineStr">
        <is>
          <r>
            <t xml:space="preserve">B.01.000.010140</t>
          </r>
        </is>
      </c>
      <c r="B8249" s="19" t="inlineStr">
        <is>
          <r>
            <t xml:space="preserve">Pintor</t>
          </r>
        </is>
      </c>
      <c r="C8249" s="18" t="inlineStr">
        <is>
          <r>
            <t xml:space="preserve">SP Obras</t>
          </r>
        </is>
      </c>
      <c r="D8249" s="18" t="inlineStr">
        <is>
          <r>
            <t xml:space="preserve">H</t>
          </r>
        </is>
      </c>
      <c r="E8249" s="20" t="n">
        <v>4.89</v>
      </c>
      <c r="F8249" s="21" t="n">
        <v>29.8021</v>
      </c>
      <c r="G8249" s="21" t="n">
        <f>ROUND(ROUND(E8249,4)*F8249,2)</f>
        <v>145.73</v>
      </c>
    </row>
    <row r="8250" customHeight="1" ht="29">
      <c r="A8250" s="18" t="inlineStr">
        <is>
          <r>
            <t xml:space="preserve">B.01.000.010146</t>
          </r>
        </is>
      </c>
      <c r="B8250" s="19" t="inlineStr">
        <is>
          <r>
            <t xml:space="preserve">Servente</t>
          </r>
        </is>
      </c>
      <c r="C8250" s="18" t="inlineStr">
        <is>
          <r>
            <t xml:space="preserve">SP Obras</t>
          </r>
        </is>
      </c>
      <c r="D8250" s="18" t="inlineStr">
        <is>
          <r>
            <t xml:space="preserve">H</t>
          </r>
        </is>
      </c>
      <c r="E8250" s="20" t="n">
        <v>40.26</v>
      </c>
      <c r="F8250" s="21" t="n">
        <v>20.4363</v>
      </c>
      <c r="G8250" s="21" t="n">
        <f>ROUND(ROUND(E8250,4)*F8250,2)</f>
        <v>822.77</v>
      </c>
    </row>
    <row r="8251" customHeight="1" ht="15">
      <c r="A8251" s="2" t="inlineStr"/>
      <c r="B8251" s="2" t="inlineStr"/>
      <c r="C8251" s="2" t="inlineStr"/>
      <c r="D8251" s="2" t="inlineStr"/>
      <c r="E8251" s="22" t="inlineStr">
        <is>
          <r>
            <t xml:space="preserve">TOTAL Mão de Obra:</t>
          </r>
        </is>
      </c>
      <c r="F8251" s="22" t="inlineStr"/>
      <c r="G8251" s="23" t="n">
        <f>SUM(G8242:G8250)</f>
        <v>2218.96</v>
      </c>
    </row>
    <row r="8252" customHeight="1" ht="15">
      <c r="A8252" s="2" t="inlineStr"/>
      <c r="B8252" s="2" t="inlineStr"/>
      <c r="C8252" s="2" t="inlineStr"/>
      <c r="D8252" s="2" t="inlineStr"/>
      <c r="E8252" s="24" t="inlineStr">
        <is>
          <r>
            <t xml:space="preserve">VALOR:</t>
          </r>
        </is>
      </c>
      <c r="F8252" s="24" t="inlineStr"/>
      <c r="G8252" s="25" t="n">
        <f>ROUND(SUM(G8240,G8251),2)</f>
        <v>11907.77</v>
      </c>
    </row>
    <row r="8253" customHeight="1" ht="10">
      <c r="A8253" s="2" t="inlineStr"/>
      <c r="B8253" s="2" t="inlineStr"/>
      <c r="C8253" s="2" t="inlineStr"/>
      <c r="D8253" s="2" t="inlineStr"/>
      <c r="E8253" s="14" t="inlineStr"/>
      <c r="F8253" s="14" t="inlineStr"/>
      <c r="G8253" s="14" t="inlineStr"/>
    </row>
    <row r="8254" customHeight="1" ht="20">
      <c r="A8254" s="15" t="inlineStr">
        <is>
          <r>
            <t xml:space="preserve">8.1.10. ​46.10.020​ Tubo de cobre classe A, DN= 22mm (3/4´), inclusive conexões​ (M)</t>
          </r>
        </is>
      </c>
      <c r="B8254" s="15" t="inlineStr"/>
      <c r="C8254" s="15" t="inlineStr"/>
      <c r="D8254" s="15" t="inlineStr"/>
      <c r="E8254" s="15" t="inlineStr"/>
      <c r="F8254" s="15" t="inlineStr"/>
      <c r="G8254" s="15" t="inlineStr"/>
    </row>
    <row r="8255" customHeight="1" ht="15">
      <c r="A8255" s="16" t="inlineStr">
        <is>
          <r>
            <t xml:space="preserve">Material</t>
          </r>
        </is>
      </c>
      <c r="B8255" s="16" t="inlineStr"/>
      <c r="C8255" s="17" t="inlineStr">
        <is>
          <r>
            <t xml:space="preserve">FONTE</t>
          </r>
        </is>
      </c>
      <c r="D8255" s="17" t="inlineStr">
        <is>
          <r>
            <t xml:space="preserve">UNID</t>
          </r>
        </is>
      </c>
      <c r="E8255" s="17" t="inlineStr">
        <is>
          <r>
            <t xml:space="preserve">COEFICIENTE</t>
          </r>
        </is>
      </c>
      <c r="F8255" s="17" t="inlineStr">
        <is>
          <r>
            <t xml:space="preserve">PREÇO UNITÁRIO</t>
          </r>
        </is>
      </c>
      <c r="G8255" s="17" t="inlineStr">
        <is>
          <r>
            <t xml:space="preserve">TOTAL</t>
          </r>
        </is>
      </c>
    </row>
    <row r="8256" customHeight="1" ht="29">
      <c r="A8256" s="18" t="inlineStr">
        <is>
          <r>
            <t xml:space="preserve">H.13.000.069502</t>
          </r>
        </is>
      </c>
      <c r="B8256" s="19" t="inlineStr">
        <is>
          <r>
            <t xml:space="preserve">Pasta para soldar</t>
          </r>
        </is>
      </c>
      <c r="C8256" s="18" t="inlineStr">
        <is>
          <r>
            <t xml:space="preserve">SP Obras</t>
          </r>
        </is>
      </c>
      <c r="D8256" s="18" t="inlineStr">
        <is>
          <r>
            <t xml:space="preserve">KG</t>
          </r>
        </is>
      </c>
      <c r="E8256" s="20" t="n">
        <v>5.0E-4</v>
      </c>
      <c r="F8256" s="21" t="n">
        <v>74.49</v>
      </c>
      <c r="G8256" s="21" t="n">
        <f>ROUND(ROUND(E8256,4)*F8256,2)</f>
        <v>0.04</v>
      </c>
    </row>
    <row r="8257" customHeight="1" ht="29">
      <c r="A8257" s="18" t="inlineStr">
        <is>
          <r>
            <t xml:space="preserve">H.13.000.069501</t>
          </r>
        </is>
      </c>
      <c r="B8257" s="19" t="inlineStr">
        <is>
          <r>
            <t xml:space="preserve">Solda 50/50</t>
          </r>
        </is>
      </c>
      <c r="C8257" s="18" t="inlineStr">
        <is>
          <r>
            <t xml:space="preserve">SP Obras</t>
          </r>
        </is>
      </c>
      <c r="D8257" s="18" t="inlineStr">
        <is>
          <r>
            <t xml:space="preserve">KG</t>
          </r>
        </is>
      </c>
      <c r="E8257" s="20" t="n">
        <v>4.0E-4</v>
      </c>
      <c r="F8257" s="21" t="n">
        <v>229.75</v>
      </c>
      <c r="G8257" s="21" t="n">
        <f>ROUND(ROUND(E8257,4)*F8257,2)</f>
        <v>0.09</v>
      </c>
    </row>
    <row r="8258" customHeight="1" ht="29">
      <c r="A8258" s="18" t="inlineStr">
        <is>
          <r>
            <t xml:space="preserve">O.08.000.063047</t>
          </r>
        </is>
      </c>
      <c r="B8258" s="19" t="inlineStr">
        <is>
          <r>
            <t xml:space="preserve">Tubo de cobre classe A, DN= 22mm (3/4´)</t>
          </r>
        </is>
      </c>
      <c r="C8258" s="18" t="inlineStr">
        <is>
          <r>
            <t xml:space="preserve">SP Obras</t>
          </r>
        </is>
      </c>
      <c r="D8258" s="18" t="inlineStr">
        <is>
          <r>
            <t xml:space="preserve">M</t>
          </r>
        </is>
      </c>
      <c r="E8258" s="20" t="n">
        <v>1.7</v>
      </c>
      <c r="F8258" s="21" t="n">
        <v>70.23</v>
      </c>
      <c r="G8258" s="21" t="n">
        <f>ROUND(ROUND(E8258,4)*F8258,2)</f>
        <v>119.39</v>
      </c>
    </row>
    <row r="8259" customHeight="1" ht="15">
      <c r="A8259" s="2" t="inlineStr"/>
      <c r="B8259" s="2" t="inlineStr"/>
      <c r="C8259" s="2" t="inlineStr"/>
      <c r="D8259" s="2" t="inlineStr"/>
      <c r="E8259" s="22" t="inlineStr">
        <is>
          <r>
            <t xml:space="preserve">TOTAL Material:</t>
          </r>
        </is>
      </c>
      <c r="F8259" s="22" t="inlineStr"/>
      <c r="G8259" s="23" t="n">
        <f>SUM(G8256:G8258)</f>
        <v>119.52</v>
      </c>
    </row>
    <row r="8260" customHeight="1" ht="15">
      <c r="A8260" s="16" t="inlineStr">
        <is>
          <r>
            <t xml:space="preserve">Mão de Obra</t>
          </r>
        </is>
      </c>
      <c r="B8260" s="16" t="inlineStr"/>
      <c r="C8260" s="17" t="inlineStr">
        <is>
          <r>
            <t xml:space="preserve">FONTE</t>
          </r>
        </is>
      </c>
      <c r="D8260" s="17" t="inlineStr">
        <is>
          <r>
            <t xml:space="preserve">UNID</t>
          </r>
        </is>
      </c>
      <c r="E8260" s="17" t="inlineStr">
        <is>
          <r>
            <t xml:space="preserve">COEFICIENTE</t>
          </r>
        </is>
      </c>
      <c r="F8260" s="17" t="inlineStr">
        <is>
          <r>
            <t xml:space="preserve">PREÇO UNITÁRIO</t>
          </r>
        </is>
      </c>
      <c r="G8260" s="17" t="inlineStr">
        <is>
          <r>
            <t xml:space="preserve">TOTAL</t>
          </r>
        </is>
      </c>
    </row>
    <row r="8261" customHeight="1" ht="29">
      <c r="A8261" s="18" t="inlineStr">
        <is>
          <r>
            <t xml:space="preserve">B.01.000.010119</t>
          </r>
        </is>
      </c>
      <c r="B8261" s="19" t="inlineStr">
        <is>
          <r>
            <t xml:space="preserve">Ajudante de encanador</t>
          </r>
        </is>
      </c>
      <c r="C8261" s="18" t="inlineStr">
        <is>
          <r>
            <t xml:space="preserve">SP Obras</t>
          </r>
        </is>
      </c>
      <c r="D8261" s="18" t="inlineStr">
        <is>
          <r>
            <t xml:space="preserve">H</t>
          </r>
        </is>
      </c>
      <c r="E8261" s="20" t="n">
        <v>0.36</v>
      </c>
      <c r="F8261" s="21" t="n">
        <v>20.4363</v>
      </c>
      <c r="G8261" s="21" t="n">
        <f>ROUND(ROUND(E8261,4)*F8261,2)</f>
        <v>7.36</v>
      </c>
    </row>
    <row r="8262" customHeight="1" ht="29">
      <c r="A8262" s="18" t="inlineStr">
        <is>
          <r>
            <t xml:space="preserve">B.01.000.010118</t>
          </r>
        </is>
      </c>
      <c r="B8262" s="19" t="inlineStr">
        <is>
          <r>
            <t xml:space="preserve">Encanador</t>
          </r>
        </is>
      </c>
      <c r="C8262" s="18" t="inlineStr">
        <is>
          <r>
            <t xml:space="preserve">SP Obras</t>
          </r>
        </is>
      </c>
      <c r="D8262" s="18" t="inlineStr">
        <is>
          <r>
            <t xml:space="preserve">H</t>
          </r>
        </is>
      </c>
      <c r="E8262" s="20" t="n">
        <v>0.36</v>
      </c>
      <c r="F8262" s="21" t="n">
        <v>29.8021</v>
      </c>
      <c r="G8262" s="21" t="n">
        <f>ROUND(ROUND(E8262,4)*F8262,2)</f>
        <v>10.73</v>
      </c>
    </row>
    <row r="8263" customHeight="1" ht="15">
      <c r="A8263" s="2" t="inlineStr"/>
      <c r="B8263" s="2" t="inlineStr"/>
      <c r="C8263" s="2" t="inlineStr"/>
      <c r="D8263" s="2" t="inlineStr"/>
      <c r="E8263" s="22" t="inlineStr">
        <is>
          <r>
            <t xml:space="preserve">TOTAL Mão de Obra:</t>
          </r>
        </is>
      </c>
      <c r="F8263" s="22" t="inlineStr"/>
      <c r="G8263" s="23" t="n">
        <f>SUM(G8261:G8262)</f>
        <v>18.09</v>
      </c>
    </row>
    <row r="8264" customHeight="1" ht="15">
      <c r="A8264" s="2" t="inlineStr"/>
      <c r="B8264" s="2" t="inlineStr"/>
      <c r="C8264" s="2" t="inlineStr"/>
      <c r="D8264" s="2" t="inlineStr"/>
      <c r="E8264" s="24" t="inlineStr">
        <is>
          <r>
            <t xml:space="preserve">VALOR:</t>
          </r>
        </is>
      </c>
      <c r="F8264" s="24" t="inlineStr"/>
      <c r="G8264" s="25" t="n">
        <f>ROUND(SUM(G8259,G8263),2)</f>
        <v>137.61</v>
      </c>
    </row>
    <row r="8265" customHeight="1" ht="10">
      <c r="A8265" s="2" t="inlineStr"/>
      <c r="B8265" s="2" t="inlineStr"/>
      <c r="C8265" s="2" t="inlineStr"/>
      <c r="D8265" s="2" t="inlineStr"/>
      <c r="E8265" s="14" t="inlineStr"/>
      <c r="F8265" s="14" t="inlineStr"/>
      <c r="G8265" s="14" t="inlineStr"/>
    </row>
    <row r="8266" customHeight="1" ht="20">
      <c r="A8266" s="15" t="inlineStr">
        <is>
          <r>
            <t xml:space="preserve">8.1.11. ​46.27.080​ Tubo de cobre flexível, espessura 1/32" - diâmetro 3/8", inclusive conexões​ (M)</t>
          </r>
        </is>
      </c>
      <c r="B8266" s="15" t="inlineStr"/>
      <c r="C8266" s="15" t="inlineStr"/>
      <c r="D8266" s="15" t="inlineStr"/>
      <c r="E8266" s="15" t="inlineStr"/>
      <c r="F8266" s="15" t="inlineStr"/>
      <c r="G8266" s="15" t="inlineStr"/>
    </row>
    <row r="8267" customHeight="1" ht="15">
      <c r="A8267" s="16" t="inlineStr">
        <is>
          <r>
            <t xml:space="preserve">Material</t>
          </r>
        </is>
      </c>
      <c r="B8267" s="16" t="inlineStr"/>
      <c r="C8267" s="17" t="inlineStr">
        <is>
          <r>
            <t xml:space="preserve">FONTE</t>
          </r>
        </is>
      </c>
      <c r="D8267" s="17" t="inlineStr">
        <is>
          <r>
            <t xml:space="preserve">UNID</t>
          </r>
        </is>
      </c>
      <c r="E8267" s="17" t="inlineStr">
        <is>
          <r>
            <t xml:space="preserve">COEFICIENTE</t>
          </r>
        </is>
      </c>
      <c r="F8267" s="17" t="inlineStr">
        <is>
          <r>
            <t xml:space="preserve">PREÇO UNITÁRIO</t>
          </r>
        </is>
      </c>
      <c r="G8267" s="17" t="inlineStr">
        <is>
          <r>
            <t xml:space="preserve">TOTAL</t>
          </r>
        </is>
      </c>
    </row>
    <row r="8268" customHeight="1" ht="29">
      <c r="A8268" s="18" t="inlineStr">
        <is>
          <r>
            <t xml:space="preserve">H.13.000.069502</t>
          </r>
        </is>
      </c>
      <c r="B8268" s="19" t="inlineStr">
        <is>
          <r>
            <t xml:space="preserve">Pasta para soldar</t>
          </r>
        </is>
      </c>
      <c r="C8268" s="18" t="inlineStr">
        <is>
          <r>
            <t xml:space="preserve">SP Obras</t>
          </r>
        </is>
      </c>
      <c r="D8268" s="18" t="inlineStr">
        <is>
          <r>
            <t xml:space="preserve">KG</t>
          </r>
        </is>
      </c>
      <c r="E8268" s="20" t="n">
        <v>3.0E-4</v>
      </c>
      <c r="F8268" s="21" t="n">
        <v>74.49</v>
      </c>
      <c r="G8268" s="21" t="n">
        <f>ROUND(ROUND(E8268,4)*F8268,2)</f>
        <v>0.02</v>
      </c>
    </row>
    <row r="8269" customHeight="1" ht="29">
      <c r="A8269" s="18" t="inlineStr">
        <is>
          <r>
            <t xml:space="preserve">H.13.000.069501</t>
          </r>
        </is>
      </c>
      <c r="B8269" s="19" t="inlineStr">
        <is>
          <r>
            <t xml:space="preserve">Solda 50/50</t>
          </r>
        </is>
      </c>
      <c r="C8269" s="18" t="inlineStr">
        <is>
          <r>
            <t xml:space="preserve">SP Obras</t>
          </r>
        </is>
      </c>
      <c r="D8269" s="18" t="inlineStr">
        <is>
          <r>
            <t xml:space="preserve">KG</t>
          </r>
        </is>
      </c>
      <c r="E8269" s="20" t="n">
        <v>2.0E-4</v>
      </c>
      <c r="F8269" s="21" t="n">
        <v>229.75</v>
      </c>
      <c r="G8269" s="21" t="n">
        <f>ROUND(ROUND(E8269,4)*F8269,2)</f>
        <v>0.05</v>
      </c>
    </row>
    <row r="8270" customHeight="1" ht="29">
      <c r="A8270" s="18" t="inlineStr">
        <is>
          <r>
            <t xml:space="preserve">O.08.000.063004</t>
          </r>
        </is>
      </c>
      <c r="B8270" s="19" t="inlineStr">
        <is>
          <r>
            <t xml:space="preserve">Tubo de cobre flexível para sistema de ar condicionado, espessura 1/32" - diâmetro 3/8" (0,200 kg/m)</t>
          </r>
        </is>
      </c>
      <c r="C8270" s="18" t="inlineStr">
        <is>
          <r>
            <t xml:space="preserve">SP Obras</t>
          </r>
        </is>
      </c>
      <c r="D8270" s="18" t="inlineStr">
        <is>
          <r>
            <t xml:space="preserve">M</t>
          </r>
        </is>
      </c>
      <c r="E8270" s="20" t="n">
        <v>1.1</v>
      </c>
      <c r="F8270" s="21" t="n">
        <v>19.45</v>
      </c>
      <c r="G8270" s="21" t="n">
        <f>ROUND(ROUND(E8270,4)*F8270,2)</f>
        <v>21.4</v>
      </c>
    </row>
    <row r="8271" customHeight="1" ht="15">
      <c r="A8271" s="2" t="inlineStr"/>
      <c r="B8271" s="2" t="inlineStr"/>
      <c r="C8271" s="2" t="inlineStr"/>
      <c r="D8271" s="2" t="inlineStr"/>
      <c r="E8271" s="22" t="inlineStr">
        <is>
          <r>
            <t xml:space="preserve">TOTAL Material:</t>
          </r>
        </is>
      </c>
      <c r="F8271" s="22" t="inlineStr"/>
      <c r="G8271" s="23" t="n">
        <f>SUM(G8268:G8270)</f>
        <v>21.47</v>
      </c>
    </row>
    <row r="8272" customHeight="1" ht="15">
      <c r="A8272" s="16" t="inlineStr">
        <is>
          <r>
            <t xml:space="preserve">Mão de Obra</t>
          </r>
        </is>
      </c>
      <c r="B8272" s="16" t="inlineStr"/>
      <c r="C8272" s="17" t="inlineStr">
        <is>
          <r>
            <t xml:space="preserve">FONTE</t>
          </r>
        </is>
      </c>
      <c r="D8272" s="17" t="inlineStr">
        <is>
          <r>
            <t xml:space="preserve">UNID</t>
          </r>
        </is>
      </c>
      <c r="E8272" s="17" t="inlineStr">
        <is>
          <r>
            <t xml:space="preserve">COEFICIENTE</t>
          </r>
        </is>
      </c>
      <c r="F8272" s="17" t="inlineStr">
        <is>
          <r>
            <t xml:space="preserve">PREÇO UNITÁRIO</t>
          </r>
        </is>
      </c>
      <c r="G8272" s="17" t="inlineStr">
        <is>
          <r>
            <t xml:space="preserve">TOTAL</t>
          </r>
        </is>
      </c>
    </row>
    <row r="8273" customHeight="1" ht="29">
      <c r="A8273" s="18" t="inlineStr">
        <is>
          <r>
            <t xml:space="preserve">B.01.000.010119</t>
          </r>
        </is>
      </c>
      <c r="B8273" s="19" t="inlineStr">
        <is>
          <r>
            <t xml:space="preserve">Ajudante de encanador</t>
          </r>
        </is>
      </c>
      <c r="C8273" s="18" t="inlineStr">
        <is>
          <r>
            <t xml:space="preserve">SP Obras</t>
          </r>
        </is>
      </c>
      <c r="D8273" s="18" t="inlineStr">
        <is>
          <r>
            <t xml:space="preserve">H</t>
          </r>
        </is>
      </c>
      <c r="E8273" s="20" t="n">
        <v>0.25</v>
      </c>
      <c r="F8273" s="21" t="n">
        <v>20.4363</v>
      </c>
      <c r="G8273" s="21" t="n">
        <f>ROUND(ROUND(E8273,4)*F8273,2)</f>
        <v>5.11</v>
      </c>
    </row>
    <row r="8274" customHeight="1" ht="29">
      <c r="A8274" s="18" t="inlineStr">
        <is>
          <r>
            <t xml:space="preserve">B.01.000.010118</t>
          </r>
        </is>
      </c>
      <c r="B8274" s="19" t="inlineStr">
        <is>
          <r>
            <t xml:space="preserve">Encanador</t>
          </r>
        </is>
      </c>
      <c r="C8274" s="18" t="inlineStr">
        <is>
          <r>
            <t xml:space="preserve">SP Obras</t>
          </r>
        </is>
      </c>
      <c r="D8274" s="18" t="inlineStr">
        <is>
          <r>
            <t xml:space="preserve">H</t>
          </r>
        </is>
      </c>
      <c r="E8274" s="20" t="n">
        <v>0.25</v>
      </c>
      <c r="F8274" s="21" t="n">
        <v>29.8021</v>
      </c>
      <c r="G8274" s="21" t="n">
        <f>ROUND(ROUND(E8274,4)*F8274,2)</f>
        <v>7.45</v>
      </c>
    </row>
    <row r="8275" customHeight="1" ht="15">
      <c r="A8275" s="2" t="inlineStr"/>
      <c r="B8275" s="2" t="inlineStr"/>
      <c r="C8275" s="2" t="inlineStr"/>
      <c r="D8275" s="2" t="inlineStr"/>
      <c r="E8275" s="22" t="inlineStr">
        <is>
          <r>
            <t xml:space="preserve">TOTAL Mão de Obra:</t>
          </r>
        </is>
      </c>
      <c r="F8275" s="22" t="inlineStr"/>
      <c r="G8275" s="23" t="n">
        <f>SUM(G8273:G8274)</f>
        <v>12.56</v>
      </c>
    </row>
    <row r="8276" customHeight="1" ht="15">
      <c r="A8276" s="2" t="inlineStr"/>
      <c r="B8276" s="2" t="inlineStr"/>
      <c r="C8276" s="2" t="inlineStr"/>
      <c r="D8276" s="2" t="inlineStr"/>
      <c r="E8276" s="24" t="inlineStr">
        <is>
          <r>
            <t xml:space="preserve">VALOR:</t>
          </r>
        </is>
      </c>
      <c r="F8276" s="24" t="inlineStr"/>
      <c r="G8276" s="25" t="n">
        <f>ROUND(SUM(G8271,G8275),2)</f>
        <v>34.03</v>
      </c>
    </row>
    <row r="8277" customHeight="1" ht="10">
      <c r="A8277" s="2" t="inlineStr"/>
      <c r="B8277" s="2" t="inlineStr"/>
      <c r="C8277" s="2" t="inlineStr"/>
      <c r="D8277" s="2" t="inlineStr"/>
      <c r="E8277" s="14" t="inlineStr"/>
      <c r="F8277" s="14" t="inlineStr"/>
      <c r="G8277" s="14" t="inlineStr"/>
    </row>
    <row r="8278" customHeight="1" ht="20">
      <c r="A8278" s="15" t="inlineStr">
        <is>
          <r>
            <t xml:space="preserve">8.1.12. ​55.01.020​ Limpeza final da obra​ (M2)</t>
          </r>
        </is>
      </c>
      <c r="B8278" s="15" t="inlineStr"/>
      <c r="C8278" s="15" t="inlineStr"/>
      <c r="D8278" s="15" t="inlineStr"/>
      <c r="E8278" s="15" t="inlineStr"/>
      <c r="F8278" s="15" t="inlineStr"/>
      <c r="G8278" s="15" t="inlineStr"/>
    </row>
    <row r="8279" customHeight="1" ht="15">
      <c r="A8279" s="16" t="inlineStr">
        <is>
          <r>
            <t xml:space="preserve">Mão de Obra</t>
          </r>
        </is>
      </c>
      <c r="B8279" s="16" t="inlineStr"/>
      <c r="C8279" s="17" t="inlineStr">
        <is>
          <r>
            <t xml:space="preserve">FONTE</t>
          </r>
        </is>
      </c>
      <c r="D8279" s="17" t="inlineStr">
        <is>
          <r>
            <t xml:space="preserve">UNID</t>
          </r>
        </is>
      </c>
      <c r="E8279" s="17" t="inlineStr">
        <is>
          <r>
            <t xml:space="preserve">COEFICIENTE</t>
          </r>
        </is>
      </c>
      <c r="F8279" s="17" t="inlineStr">
        <is>
          <r>
            <t xml:space="preserve">PREÇO UNITÁRIO</t>
          </r>
        </is>
      </c>
      <c r="G8279" s="17" t="inlineStr">
        <is>
          <r>
            <t xml:space="preserve">TOTAL</t>
          </r>
        </is>
      </c>
    </row>
    <row r="8280" customHeight="1" ht="29">
      <c r="A8280" s="18" t="inlineStr">
        <is>
          <r>
            <t xml:space="preserve">B.01.000.010146</t>
          </r>
        </is>
      </c>
      <c r="B8280" s="19" t="inlineStr">
        <is>
          <r>
            <t xml:space="preserve">Servente</t>
          </r>
        </is>
      </c>
      <c r="C8280" s="18" t="inlineStr">
        <is>
          <r>
            <t xml:space="preserve">SP Obras</t>
          </r>
        </is>
      </c>
      <c r="D8280" s="18" t="inlineStr">
        <is>
          <r>
            <t xml:space="preserve">H</t>
          </r>
        </is>
      </c>
      <c r="E8280" s="20" t="n">
        <v>0.7</v>
      </c>
      <c r="F8280" s="21" t="n">
        <v>20.4363</v>
      </c>
      <c r="G8280" s="21" t="n">
        <f>ROUND(ROUND(E8280,4)*F8280,2)</f>
        <v>14.31</v>
      </c>
    </row>
    <row r="8281" customHeight="1" ht="15">
      <c r="A8281" s="2" t="inlineStr"/>
      <c r="B8281" s="2" t="inlineStr"/>
      <c r="C8281" s="2" t="inlineStr"/>
      <c r="D8281" s="2" t="inlineStr"/>
      <c r="E8281" s="22" t="inlineStr">
        <is>
          <r>
            <t xml:space="preserve">TOTAL Mão de Obra:</t>
          </r>
        </is>
      </c>
      <c r="F8281" s="22" t="inlineStr"/>
      <c r="G8281" s="23" t="n">
        <f>SUM(G8280:G8280)</f>
        <v>14.31</v>
      </c>
    </row>
    <row r="8282" customHeight="1" ht="15">
      <c r="A8282" s="2" t="inlineStr"/>
      <c r="B8282" s="2" t="inlineStr"/>
      <c r="C8282" s="2" t="inlineStr"/>
      <c r="D8282" s="2" t="inlineStr"/>
      <c r="E8282" s="24" t="inlineStr">
        <is>
          <r>
            <t xml:space="preserve">VALOR:</t>
          </r>
        </is>
      </c>
      <c r="F8282" s="24" t="inlineStr"/>
      <c r="G8282" s="25" t="n">
        <f>ROUND(SUM(G8281),2)</f>
        <v>14.31</v>
      </c>
    </row>
    <row r="8283" customHeight="1" ht="10">
      <c r="A8283" s="2" t="inlineStr"/>
      <c r="B8283" s="2" t="inlineStr"/>
      <c r="C8283" s="2" t="inlineStr"/>
      <c r="D8283" s="2" t="inlineStr"/>
      <c r="E8283" s="14" t="inlineStr"/>
      <c r="F8283" s="14" t="inlineStr"/>
      <c r="G8283" s="14" t="inlineStr"/>
    </row>
    <row r="8284" customHeight="1" ht="20">
      <c r="A8284" s="15" t="inlineStr">
        <is>
          <r>
            <t xml:space="preserve">8.1.13. ​55.02.010​ Limpeza de caixa de inspeção​ (UN)</t>
          </r>
        </is>
      </c>
      <c r="B8284" s="15" t="inlineStr"/>
      <c r="C8284" s="15" t="inlineStr"/>
      <c r="D8284" s="15" t="inlineStr"/>
      <c r="E8284" s="15" t="inlineStr"/>
      <c r="F8284" s="15" t="inlineStr"/>
      <c r="G8284" s="15" t="inlineStr"/>
    </row>
    <row r="8285" customHeight="1" ht="15">
      <c r="A8285" s="16" t="inlineStr">
        <is>
          <r>
            <t xml:space="preserve">Mão de Obra</t>
          </r>
        </is>
      </c>
      <c r="B8285" s="16" t="inlineStr"/>
      <c r="C8285" s="17" t="inlineStr">
        <is>
          <r>
            <t xml:space="preserve">FONTE</t>
          </r>
        </is>
      </c>
      <c r="D8285" s="17" t="inlineStr">
        <is>
          <r>
            <t xml:space="preserve">UNID</t>
          </r>
        </is>
      </c>
      <c r="E8285" s="17" t="inlineStr">
        <is>
          <r>
            <t xml:space="preserve">COEFICIENTE</t>
          </r>
        </is>
      </c>
      <c r="F8285" s="17" t="inlineStr">
        <is>
          <r>
            <t xml:space="preserve">PREÇO UNITÁRIO</t>
          </r>
        </is>
      </c>
      <c r="G8285" s="17" t="inlineStr">
        <is>
          <r>
            <t xml:space="preserve">TOTAL</t>
          </r>
        </is>
      </c>
    </row>
    <row r="8286" customHeight="1" ht="29">
      <c r="A8286" s="18" t="inlineStr">
        <is>
          <r>
            <t xml:space="preserve">B.01.000.010146</t>
          </r>
        </is>
      </c>
      <c r="B8286" s="19" t="inlineStr">
        <is>
          <r>
            <t xml:space="preserve">Servente</t>
          </r>
        </is>
      </c>
      <c r="C8286" s="18" t="inlineStr">
        <is>
          <r>
            <t xml:space="preserve">SP Obras</t>
          </r>
        </is>
      </c>
      <c r="D8286" s="18" t="inlineStr">
        <is>
          <r>
            <t xml:space="preserve">H</t>
          </r>
        </is>
      </c>
      <c r="E8286" s="20" t="n">
        <v>0.3</v>
      </c>
      <c r="F8286" s="21" t="n">
        <v>20.4363</v>
      </c>
      <c r="G8286" s="21" t="n">
        <f>ROUND(ROUND(E8286,4)*F8286,2)</f>
        <v>6.13</v>
      </c>
    </row>
    <row r="8287" customHeight="1" ht="15">
      <c r="A8287" s="2" t="inlineStr"/>
      <c r="B8287" s="2" t="inlineStr"/>
      <c r="C8287" s="2" t="inlineStr"/>
      <c r="D8287" s="2" t="inlineStr"/>
      <c r="E8287" s="22" t="inlineStr">
        <is>
          <r>
            <t xml:space="preserve">TOTAL Mão de Obra:</t>
          </r>
        </is>
      </c>
      <c r="F8287" s="22" t="inlineStr"/>
      <c r="G8287" s="23" t="n">
        <f>SUM(G8286:G8286)</f>
        <v>6.13</v>
      </c>
    </row>
    <row r="8288" customHeight="1" ht="15">
      <c r="A8288" s="2" t="inlineStr"/>
      <c r="B8288" s="2" t="inlineStr"/>
      <c r="C8288" s="2" t="inlineStr"/>
      <c r="D8288" s="2" t="inlineStr"/>
      <c r="E8288" s="24" t="inlineStr">
        <is>
          <r>
            <t xml:space="preserve">VALOR:</t>
          </r>
        </is>
      </c>
      <c r="F8288" s="24" t="inlineStr"/>
      <c r="G8288" s="25" t="n">
        <f>ROUND(SUM(G8287),2)</f>
        <v>6.13</v>
      </c>
    </row>
    <row r="8289" customHeight="1" ht="10">
      <c r="A8289" s="2" t="inlineStr"/>
      <c r="B8289" s="2" t="inlineStr"/>
      <c r="C8289" s="2" t="inlineStr"/>
      <c r="D8289" s="2" t="inlineStr"/>
      <c r="E8289" s="14" t="inlineStr"/>
      <c r="F8289" s="14" t="inlineStr"/>
      <c r="G8289" s="14" t="inlineStr"/>
    </row>
    <row r="8290" customHeight="1" ht="20">
      <c r="A8290" s="15" t="inlineStr">
        <is>
          <r>
            <t xml:space="preserve">8.1.14. ​55.02.050​ Limpeza e desobstrução de canaletas ou tubulações de águas pluviais​ (M)</t>
          </r>
        </is>
      </c>
      <c r="B8290" s="15" t="inlineStr"/>
      <c r="C8290" s="15" t="inlineStr"/>
      <c r="D8290" s="15" t="inlineStr"/>
      <c r="E8290" s="15" t="inlineStr"/>
      <c r="F8290" s="15" t="inlineStr"/>
      <c r="G8290" s="15" t="inlineStr"/>
    </row>
    <row r="8291" customHeight="1" ht="15">
      <c r="A8291" s="16" t="inlineStr">
        <is>
          <r>
            <t xml:space="preserve">Mão de Obra</t>
          </r>
        </is>
      </c>
      <c r="B8291" s="16" t="inlineStr"/>
      <c r="C8291" s="17" t="inlineStr">
        <is>
          <r>
            <t xml:space="preserve">FONTE</t>
          </r>
        </is>
      </c>
      <c r="D8291" s="17" t="inlineStr">
        <is>
          <r>
            <t xml:space="preserve">UNID</t>
          </r>
        </is>
      </c>
      <c r="E8291" s="17" t="inlineStr">
        <is>
          <r>
            <t xml:space="preserve">COEFICIENTE</t>
          </r>
        </is>
      </c>
      <c r="F8291" s="17" t="inlineStr">
        <is>
          <r>
            <t xml:space="preserve">PREÇO UNITÁRIO</t>
          </r>
        </is>
      </c>
      <c r="G8291" s="17" t="inlineStr">
        <is>
          <r>
            <t xml:space="preserve">TOTAL</t>
          </r>
        </is>
      </c>
    </row>
    <row r="8292" customHeight="1" ht="29">
      <c r="A8292" s="18" t="inlineStr">
        <is>
          <r>
            <t xml:space="preserve">B.01.000.010195</t>
          </r>
        </is>
      </c>
      <c r="B8292" s="19" t="inlineStr">
        <is>
          <r>
            <t xml:space="preserve">Ajudante de esgoteiro</t>
          </r>
        </is>
      </c>
      <c r="C8292" s="18" t="inlineStr">
        <is>
          <r>
            <t xml:space="preserve">SP Obras</t>
          </r>
        </is>
      </c>
      <c r="D8292" s="18" t="inlineStr">
        <is>
          <r>
            <t xml:space="preserve">H</t>
          </r>
        </is>
      </c>
      <c r="E8292" s="20" t="n">
        <v>0.25</v>
      </c>
      <c r="F8292" s="21" t="n">
        <v>20.4363</v>
      </c>
      <c r="G8292" s="21" t="n">
        <f>ROUND(ROUND(E8292,4)*F8292,2)</f>
        <v>5.11</v>
      </c>
    </row>
    <row r="8293" customHeight="1" ht="29">
      <c r="A8293" s="18" t="inlineStr">
        <is>
          <r>
            <t xml:space="preserve">B.01.000.010109</t>
          </r>
        </is>
      </c>
      <c r="B8293" s="19" t="inlineStr">
        <is>
          <r>
            <t xml:space="preserve">Esgoteiro/cavoqueiro</t>
          </r>
        </is>
      </c>
      <c r="C8293" s="18" t="inlineStr">
        <is>
          <r>
            <t xml:space="preserve">SP Obras</t>
          </r>
        </is>
      </c>
      <c r="D8293" s="18" t="inlineStr">
        <is>
          <r>
            <t xml:space="preserve">H</t>
          </r>
        </is>
      </c>
      <c r="E8293" s="20" t="n">
        <v>0.25</v>
      </c>
      <c r="F8293" s="21" t="n">
        <v>24.8727</v>
      </c>
      <c r="G8293" s="21" t="n">
        <f>ROUND(ROUND(E8293,4)*F8293,2)</f>
        <v>6.22</v>
      </c>
    </row>
    <row r="8294" customHeight="1" ht="15">
      <c r="A8294" s="2" t="inlineStr"/>
      <c r="B8294" s="2" t="inlineStr"/>
      <c r="C8294" s="2" t="inlineStr"/>
      <c r="D8294" s="2" t="inlineStr"/>
      <c r="E8294" s="22" t="inlineStr">
        <is>
          <r>
            <t xml:space="preserve">TOTAL Mão de Obra:</t>
          </r>
        </is>
      </c>
      <c r="F8294" s="22" t="inlineStr"/>
      <c r="G8294" s="23" t="n">
        <f>SUM(G8292:G8293)</f>
        <v>11.33</v>
      </c>
    </row>
    <row r="8295" customHeight="1" ht="15">
      <c r="A8295" s="2" t="inlineStr"/>
      <c r="B8295" s="2" t="inlineStr"/>
      <c r="C8295" s="2" t="inlineStr"/>
      <c r="D8295" s="2" t="inlineStr"/>
      <c r="E8295" s="24" t="inlineStr">
        <is>
          <r>
            <t xml:space="preserve">VALOR:</t>
          </r>
        </is>
      </c>
      <c r="F8295" s="24" t="inlineStr"/>
      <c r="G8295" s="25" t="n">
        <f>ROUND(SUM(G8294),2)</f>
        <v>11.33</v>
      </c>
    </row>
    <row r="8296" customHeight="1" ht="10">
      <c r="A8296" s="2" t="inlineStr"/>
      <c r="B8296" s="2" t="inlineStr"/>
      <c r="C8296" s="2" t="inlineStr"/>
      <c r="D8296" s="2" t="inlineStr"/>
      <c r="E8296" s="14" t="inlineStr"/>
      <c r="F8296" s="14" t="inlineStr"/>
      <c r="G8296" s="14" t="inlineStr"/>
    </row>
    <row r="8297" customHeight="1" ht="20">
      <c r="A8297" s="15" t="inlineStr">
        <is>
          <r>
            <t xml:space="preserve">8.1.15. ​55.02.060​ Limpeza e desentupimento manual de tubulação de esgoto predial​ (M)</t>
          </r>
        </is>
      </c>
      <c r="B8297" s="15" t="inlineStr"/>
      <c r="C8297" s="15" t="inlineStr"/>
      <c r="D8297" s="15" t="inlineStr"/>
      <c r="E8297" s="15" t="inlineStr"/>
      <c r="F8297" s="15" t="inlineStr"/>
      <c r="G8297" s="15" t="inlineStr"/>
    </row>
    <row r="8298" customHeight="1" ht="15">
      <c r="A8298" s="16" t="inlineStr">
        <is>
          <r>
            <t xml:space="preserve">Mão de Obra</t>
          </r>
        </is>
      </c>
      <c r="B8298" s="16" t="inlineStr"/>
      <c r="C8298" s="17" t="inlineStr">
        <is>
          <r>
            <t xml:space="preserve">FONTE</t>
          </r>
        </is>
      </c>
      <c r="D8298" s="17" t="inlineStr">
        <is>
          <r>
            <t xml:space="preserve">UNID</t>
          </r>
        </is>
      </c>
      <c r="E8298" s="17" t="inlineStr">
        <is>
          <r>
            <t xml:space="preserve">COEFICIENTE</t>
          </r>
        </is>
      </c>
      <c r="F8298" s="17" t="inlineStr">
        <is>
          <r>
            <t xml:space="preserve">PREÇO UNITÁRIO</t>
          </r>
        </is>
      </c>
      <c r="G8298" s="17" t="inlineStr">
        <is>
          <r>
            <t xml:space="preserve">TOTAL</t>
          </r>
        </is>
      </c>
    </row>
    <row r="8299" customHeight="1" ht="29">
      <c r="A8299" s="18" t="inlineStr">
        <is>
          <r>
            <t xml:space="preserve">B.01.000.010118</t>
          </r>
        </is>
      </c>
      <c r="B8299" s="19" t="inlineStr">
        <is>
          <r>
            <t xml:space="preserve">Encanador</t>
          </r>
        </is>
      </c>
      <c r="C8299" s="18" t="inlineStr">
        <is>
          <r>
            <t xml:space="preserve">SP Obras</t>
          </r>
        </is>
      </c>
      <c r="D8299" s="18" t="inlineStr">
        <is>
          <r>
            <t xml:space="preserve">H</t>
          </r>
        </is>
      </c>
      <c r="E8299" s="20" t="n">
        <v>0.2</v>
      </c>
      <c r="F8299" s="21" t="n">
        <v>29.8021</v>
      </c>
      <c r="G8299" s="21" t="n">
        <f>ROUND(ROUND(E8299,4)*F8299,2)</f>
        <v>5.96</v>
      </c>
    </row>
    <row r="8300" customHeight="1" ht="29">
      <c r="A8300" s="18" t="inlineStr">
        <is>
          <r>
            <t xml:space="preserve">B.01.000.010146</t>
          </r>
        </is>
      </c>
      <c r="B8300" s="19" t="inlineStr">
        <is>
          <r>
            <t xml:space="preserve">Servente</t>
          </r>
        </is>
      </c>
      <c r="C8300" s="18" t="inlineStr">
        <is>
          <r>
            <t xml:space="preserve">SP Obras</t>
          </r>
        </is>
      </c>
      <c r="D8300" s="18" t="inlineStr">
        <is>
          <r>
            <t xml:space="preserve">H</t>
          </r>
        </is>
      </c>
      <c r="E8300" s="20" t="n">
        <v>0.3</v>
      </c>
      <c r="F8300" s="21" t="n">
        <v>20.4363</v>
      </c>
      <c r="G8300" s="21" t="n">
        <f>ROUND(ROUND(E8300,4)*F8300,2)</f>
        <v>6.13</v>
      </c>
    </row>
    <row r="8301" customHeight="1" ht="15">
      <c r="A8301" s="2" t="inlineStr"/>
      <c r="B8301" s="2" t="inlineStr"/>
      <c r="C8301" s="2" t="inlineStr"/>
      <c r="D8301" s="2" t="inlineStr"/>
      <c r="E8301" s="22" t="inlineStr">
        <is>
          <r>
            <t xml:space="preserve">TOTAL Mão de Obra:</t>
          </r>
        </is>
      </c>
      <c r="F8301" s="22" t="inlineStr"/>
      <c r="G8301" s="23" t="n">
        <f>SUM(G8299:G8300)</f>
        <v>12.09</v>
      </c>
    </row>
    <row r="8302" customHeight="1" ht="15">
      <c r="A8302" s="2" t="inlineStr"/>
      <c r="B8302" s="2" t="inlineStr"/>
      <c r="C8302" s="2" t="inlineStr"/>
      <c r="D8302" s="2" t="inlineStr"/>
      <c r="E8302" s="24" t="inlineStr">
        <is>
          <r>
            <t xml:space="preserve">VALOR:</t>
          </r>
        </is>
      </c>
      <c r="F8302" s="24" t="inlineStr"/>
      <c r="G8302" s="25" t="n">
        <f>ROUND(SUM(G8301),2)</f>
        <v>12.09</v>
      </c>
    </row>
    <row r="8303" customHeight="1" ht="10">
      <c r="A8303" s="2" t="inlineStr"/>
      <c r="B8303" s="2" t="inlineStr"/>
      <c r="C8303" s="2" t="inlineStr"/>
      <c r="D8303" s="2" t="inlineStr"/>
      <c r="E8303" s="14" t="inlineStr"/>
      <c r="F8303" s="14" t="inlineStr"/>
      <c r="G8303" s="14" t="inlineStr"/>
    </row>
    <row r="8304" customHeight="1" ht="20">
      <c r="A8304" s="15" t="inlineStr">
        <is>
          <r>
            <t xml:space="preserve">8.1.16. ​16.06.023​ Al-01 abrigo para lixo​ (UN)</t>
          </r>
        </is>
      </c>
      <c r="B8304" s="15" t="inlineStr"/>
      <c r="C8304" s="15" t="inlineStr"/>
      <c r="D8304" s="15" t="inlineStr"/>
      <c r="E8304" s="15" t="inlineStr"/>
      <c r="F8304" s="15" t="inlineStr"/>
      <c r="G8304" s="15" t="inlineStr"/>
    </row>
    <row r="8305" customHeight="1" ht="15">
      <c r="A8305" s="16" t="inlineStr">
        <is>
          <r>
            <t xml:space="preserve">Material</t>
          </r>
        </is>
      </c>
      <c r="B8305" s="16" t="inlineStr"/>
      <c r="C8305" s="17" t="inlineStr">
        <is>
          <r>
            <t xml:space="preserve">FONTE</t>
          </r>
        </is>
      </c>
      <c r="D8305" s="17" t="inlineStr">
        <is>
          <r>
            <t xml:space="preserve">UNID</t>
          </r>
        </is>
      </c>
      <c r="E8305" s="17" t="inlineStr">
        <is>
          <r>
            <t xml:space="preserve">COEFICIENTE</t>
          </r>
        </is>
      </c>
      <c r="F8305" s="17" t="inlineStr">
        <is>
          <r>
            <t xml:space="preserve">PREÇO UNITÁRIO</t>
          </r>
        </is>
      </c>
      <c r="G8305" s="17" t="inlineStr">
        <is>
          <r>
            <t xml:space="preserve">TOTAL</t>
          </r>
        </is>
      </c>
    </row>
    <row r="8306" customHeight="1" ht="15">
      <c r="A8306" s="18" t="inlineStr">
        <is>
          <r>
            <t xml:space="preserve">2.15.38</t>
          </r>
        </is>
      </c>
      <c r="B8306" s="19" t="inlineStr">
        <is>
          <r>
            <t xml:space="preserve">ACO CA-60-B $MD BITOLAS</t>
          </r>
        </is>
      </c>
      <c r="C8306" s="18" t="inlineStr">
        <is>
          <r>
            <t xml:space="preserve">SP Educação</t>
          </r>
        </is>
      </c>
      <c r="D8306" s="18" t="inlineStr">
        <is>
          <r>
            <t xml:space="preserve">KG</t>
          </r>
        </is>
      </c>
      <c r="E8306" s="30" t="n">
        <v>12.96</v>
      </c>
      <c r="F8306" s="21" t="n">
        <v>6.81</v>
      </c>
      <c r="G8306" s="21" t="n">
        <f>TRUNC(TRUNC(E8306,5)*F8306,2)</f>
        <v>88.25</v>
      </c>
    </row>
    <row r="8307" customHeight="1" ht="15">
      <c r="A8307" s="18" t="inlineStr">
        <is>
          <r>
            <t xml:space="preserve">6.95.13</t>
          </r>
        </is>
      </c>
      <c r="B8307" s="19" t="inlineStr">
        <is>
          <r>
            <t xml:space="preserve">ADESIVO PARA TUBOS PVC</t>
          </r>
        </is>
      </c>
      <c r="C8307" s="18" t="inlineStr">
        <is>
          <r>
            <t xml:space="preserve">SP Educação</t>
          </r>
        </is>
      </c>
      <c r="D8307" s="18" t="inlineStr">
        <is>
          <r>
            <t xml:space="preserve">L</t>
          </r>
        </is>
      </c>
      <c r="E8307" s="30" t="n">
        <v>8.0E-4</v>
      </c>
      <c r="F8307" s="21" t="n">
        <v>65.57</v>
      </c>
      <c r="G8307" s="21" t="n">
        <f>TRUNC(TRUNC(E8307,5)*F8307,2)</f>
        <v>0.05</v>
      </c>
    </row>
    <row r="8308" customHeight="1" ht="21">
      <c r="A8308" s="18" t="inlineStr">
        <is>
          <r>
            <t xml:space="preserve">3.11.01</t>
          </r>
        </is>
      </c>
      <c r="B8308" s="19" t="inlineStr">
        <is>
          <r>
            <t xml:space="preserve">AL-01/AL-02 PORTAO C/ CHAPA PERFURADA GALV 1.20 X 2.40M</t>
          </r>
        </is>
      </c>
      <c r="C8308" s="18" t="inlineStr">
        <is>
          <r>
            <t xml:space="preserve">SP Educação</t>
          </r>
        </is>
      </c>
      <c r="D8308" s="18" t="inlineStr">
        <is>
          <r>
            <t xml:space="preserve">UN</t>
          </r>
        </is>
      </c>
      <c r="E8308" s="30" t="n">
        <v>1.0</v>
      </c>
      <c r="F8308" s="21" t="n">
        <v>1912.28</v>
      </c>
      <c r="G8308" s="21" t="n">
        <f>TRUNC(TRUNC(E8308,5)*F8308,2)</f>
        <v>1912.28</v>
      </c>
    </row>
    <row r="8309" customHeight="1" ht="15">
      <c r="A8309" s="18" t="inlineStr">
        <is>
          <r>
            <t xml:space="preserve">2.70.10</t>
          </r>
        </is>
      </c>
      <c r="B8309" s="19" t="inlineStr">
        <is>
          <r>
            <t xml:space="preserve">ARAME RECOZIDO N.18</t>
          </r>
        </is>
      </c>
      <c r="C8309" s="18" t="inlineStr">
        <is>
          <r>
            <t xml:space="preserve">SP Educação</t>
          </r>
        </is>
      </c>
      <c r="D8309" s="18" t="inlineStr">
        <is>
          <r>
            <t xml:space="preserve">KG</t>
          </r>
        </is>
      </c>
      <c r="E8309" s="30" t="n">
        <v>0.34</v>
      </c>
      <c r="F8309" s="21" t="n">
        <v>12.85</v>
      </c>
      <c r="G8309" s="21" t="n">
        <f>TRUNC(TRUNC(E8309,5)*F8309,2)</f>
        <v>4.36</v>
      </c>
    </row>
    <row r="8310" customHeight="1" ht="15">
      <c r="A8310" s="18" t="inlineStr">
        <is>
          <r>
            <t xml:space="preserve">2.05.03</t>
          </r>
        </is>
      </c>
      <c r="B8310" s="19" t="inlineStr">
        <is>
          <r>
            <t xml:space="preserve">AREIA</t>
          </r>
        </is>
      </c>
      <c r="C8310" s="18" t="inlineStr">
        <is>
          <r>
            <t xml:space="preserve">SP Educação</t>
          </r>
        </is>
      </c>
      <c r="D8310" s="18" t="inlineStr">
        <is>
          <r>
            <t xml:space="preserve">M3</t>
          </r>
        </is>
      </c>
      <c r="E8310" s="30" t="n">
        <v>0.35</v>
      </c>
      <c r="F8310" s="21" t="n">
        <v>173.7</v>
      </c>
      <c r="G8310" s="21" t="n">
        <f>TRUNC(TRUNC(E8310,5)*F8310,2)</f>
        <v>60.79</v>
      </c>
    </row>
    <row r="8311" customHeight="1" ht="15">
      <c r="A8311" s="18" t="inlineStr">
        <is>
          <r>
            <t xml:space="preserve">3.20.01</t>
          </r>
        </is>
      </c>
      <c r="B8311" s="19" t="inlineStr">
        <is>
          <r>
            <t xml:space="preserve">AZULEJOS RETIFICADO LISO BRANCO BRILHANTE</t>
          </r>
        </is>
      </c>
      <c r="C8311" s="18" t="inlineStr">
        <is>
          <r>
            <t xml:space="preserve">SP Educação</t>
          </r>
        </is>
      </c>
      <c r="D8311" s="18" t="inlineStr">
        <is>
          <r>
            <t xml:space="preserve">M2</t>
          </r>
        </is>
      </c>
      <c r="E8311" s="30" t="n">
        <v>7.968</v>
      </c>
      <c r="F8311" s="21" t="n">
        <v>74.4</v>
      </c>
      <c r="G8311" s="21" t="n">
        <f>TRUNC(TRUNC(E8311,5)*F8311,2)</f>
        <v>592.81</v>
      </c>
    </row>
    <row r="8312" customHeight="1" ht="15">
      <c r="A8312" s="18" t="inlineStr">
        <is>
          <r>
            <t xml:space="preserve">2.25.02</t>
          </r>
        </is>
      </c>
      <c r="B8312" s="19" t="inlineStr">
        <is>
          <r>
            <t xml:space="preserve">BLOCO DE CONCRETO 9X19X39CM - 3MPa</t>
          </r>
        </is>
      </c>
      <c r="C8312" s="18" t="inlineStr">
        <is>
          <r>
            <t xml:space="preserve">SP Educação</t>
          </r>
        </is>
      </c>
      <c r="D8312" s="18" t="inlineStr">
        <is>
          <r>
            <t xml:space="preserve">UN</t>
          </r>
        </is>
      </c>
      <c r="E8312" s="30" t="n">
        <v>82.0</v>
      </c>
      <c r="F8312" s="21" t="n">
        <v>3.56</v>
      </c>
      <c r="G8312" s="21" t="n">
        <f>TRUNC(TRUNC(E8312,5)*F8312,2)</f>
        <v>291.92</v>
      </c>
    </row>
    <row r="8313" customHeight="1" ht="15">
      <c r="A8313" s="18" t="inlineStr">
        <is>
          <r>
            <t xml:space="preserve">3.17.19</t>
          </r>
        </is>
      </c>
      <c r="B8313" s="19" t="inlineStr">
        <is>
          <r>
            <t xml:space="preserve">CADEADO LATAO CIL. TRAVA DUPLA 35 MM</t>
          </r>
        </is>
      </c>
      <c r="C8313" s="18" t="inlineStr">
        <is>
          <r>
            <t xml:space="preserve">SP Educação</t>
          </r>
        </is>
      </c>
      <c r="D8313" s="18" t="inlineStr">
        <is>
          <r>
            <t xml:space="preserve">UN</t>
          </r>
        </is>
      </c>
      <c r="E8313" s="30" t="n">
        <v>1.0</v>
      </c>
      <c r="F8313" s="21" t="n">
        <v>30.93</v>
      </c>
      <c r="G8313" s="21" t="n">
        <f>TRUNC(TRUNC(E8313,5)*F8313,2)</f>
        <v>30.93</v>
      </c>
    </row>
    <row r="8314" customHeight="1" ht="15">
      <c r="A8314" s="18" t="inlineStr">
        <is>
          <r>
            <t xml:space="preserve">2.05.05</t>
          </r>
        </is>
      </c>
      <c r="B8314" s="19" t="inlineStr">
        <is>
          <r>
            <t xml:space="preserve">CAL HIDRATADA</t>
          </r>
        </is>
      </c>
      <c r="C8314" s="18" t="inlineStr">
        <is>
          <r>
            <t xml:space="preserve">SP Educação</t>
          </r>
        </is>
      </c>
      <c r="D8314" s="18" t="inlineStr">
        <is>
          <r>
            <t xml:space="preserve">KG</t>
          </r>
        </is>
      </c>
      <c r="E8314" s="30" t="n">
        <v>77.47</v>
      </c>
      <c r="F8314" s="21" t="n">
        <v>0.88</v>
      </c>
      <c r="G8314" s="21" t="n">
        <f>TRUNC(TRUNC(E8314,5)*F8314,2)</f>
        <v>68.17</v>
      </c>
    </row>
    <row r="8315" customHeight="1" ht="15">
      <c r="A8315" s="18" t="inlineStr">
        <is>
          <r>
            <t xml:space="preserve">2.05.08</t>
          </r>
        </is>
      </c>
      <c r="B8315" s="19" t="inlineStr">
        <is>
          <r>
            <t xml:space="preserve">CIMENTO</t>
          </r>
        </is>
      </c>
      <c r="C8315" s="18" t="inlineStr">
        <is>
          <r>
            <t xml:space="preserve">SP Educação</t>
          </r>
        </is>
      </c>
      <c r="D8315" s="18" t="inlineStr">
        <is>
          <r>
            <t xml:space="preserve">KG</t>
          </r>
        </is>
      </c>
      <c r="E8315" s="30" t="n">
        <v>72.904</v>
      </c>
      <c r="F8315" s="21" t="n">
        <v>0.67</v>
      </c>
      <c r="G8315" s="21" t="n">
        <f>TRUNC(TRUNC(E8315,5)*F8315,2)</f>
        <v>48.84</v>
      </c>
    </row>
    <row r="8316" customHeight="1" ht="15">
      <c r="A8316" s="18" t="inlineStr">
        <is>
          <r>
            <t xml:space="preserve">2.05.35</t>
          </r>
        </is>
      </c>
      <c r="B8316" s="19" t="inlineStr">
        <is>
          <r>
            <t xml:space="preserve">CONCRETO DOSADO (CONDICAO-A) FCK 20 MPA</t>
          </r>
        </is>
      </c>
      <c r="C8316" s="18" t="inlineStr">
        <is>
          <r>
            <t xml:space="preserve">SP Educação</t>
          </r>
        </is>
      </c>
      <c r="D8316" s="18" t="inlineStr">
        <is>
          <r>
            <t xml:space="preserve">M3</t>
          </r>
        </is>
      </c>
      <c r="E8316" s="30" t="n">
        <v>0.5249</v>
      </c>
      <c r="F8316" s="21" t="n">
        <v>469.91</v>
      </c>
      <c r="G8316" s="21" t="n">
        <f>TRUNC(TRUNC(E8316,5)*F8316,2)</f>
        <v>246.65</v>
      </c>
    </row>
    <row r="8317" customHeight="1" ht="15">
      <c r="A8317" s="18" t="inlineStr">
        <is>
          <r>
            <t xml:space="preserve">6.75.01</t>
          </r>
        </is>
      </c>
      <c r="B8317" s="19" t="inlineStr">
        <is>
          <r>
            <t xml:space="preserve">CX SIFONADA PVC 150X150X50MM - C/GRELHA ALUMINIO</t>
          </r>
        </is>
      </c>
      <c r="C8317" s="18" t="inlineStr">
        <is>
          <r>
            <t xml:space="preserve">SP Educação</t>
          </r>
        </is>
      </c>
      <c r="D8317" s="18" t="inlineStr">
        <is>
          <r>
            <t xml:space="preserve">UN</t>
          </r>
        </is>
      </c>
      <c r="E8317" s="30" t="n">
        <v>1.0</v>
      </c>
      <c r="F8317" s="21" t="n">
        <v>66.81</v>
      </c>
      <c r="G8317" s="21" t="n">
        <f>TRUNC(TRUNC(E8317,5)*F8317,2)</f>
        <v>66.81</v>
      </c>
    </row>
    <row r="8318" customHeight="1" ht="15">
      <c r="A8318" s="18" t="inlineStr">
        <is>
          <r>
            <t xml:space="preserve">6.95.52</t>
          </r>
        </is>
      </c>
      <c r="B8318" s="19" t="inlineStr">
        <is>
          <r>
            <t xml:space="preserve">FITA VEDANTE PARA ROSCA ROLO 3/4" X 50 M</t>
          </r>
        </is>
      </c>
      <c r="C8318" s="18" t="inlineStr">
        <is>
          <r>
            <t xml:space="preserve">SP Educação</t>
          </r>
        </is>
      </c>
      <c r="D8318" s="18" t="inlineStr">
        <is>
          <r>
            <t xml:space="preserve">UN</t>
          </r>
        </is>
      </c>
      <c r="E8318" s="30" t="n">
        <v>0.0064</v>
      </c>
      <c r="F8318" s="21" t="n">
        <v>9.85</v>
      </c>
      <c r="G8318" s="21" t="n">
        <f>TRUNC(TRUNC(E8318,5)*F8318,2)</f>
        <v>0.06</v>
      </c>
    </row>
    <row r="8319" customHeight="1" ht="15">
      <c r="A8319" s="18" t="inlineStr">
        <is>
          <r>
            <t xml:space="preserve">3.75.52</t>
          </r>
        </is>
      </c>
      <c r="B8319" s="19" t="inlineStr">
        <is>
          <r>
            <t xml:space="preserve">FUNDO PARA METAIS E MADEIRA BASE ÁGUA</t>
          </r>
        </is>
      </c>
      <c r="C8319" s="18" t="inlineStr">
        <is>
          <r>
            <t xml:space="preserve">SP Educação</t>
          </r>
        </is>
      </c>
      <c r="D8319" s="18" t="inlineStr">
        <is>
          <r>
            <t xml:space="preserve">L</t>
          </r>
        </is>
      </c>
      <c r="E8319" s="30" t="n">
        <v>0.6</v>
      </c>
      <c r="F8319" s="21" t="n">
        <v>42.21</v>
      </c>
      <c r="G8319" s="21" t="n">
        <f>TRUNC(TRUNC(E8319,5)*F8319,2)</f>
        <v>25.32</v>
      </c>
    </row>
    <row r="8320" customHeight="1" ht="15">
      <c r="A8320" s="18" t="inlineStr">
        <is>
          <r>
            <t xml:space="preserve">3.80.10</t>
          </r>
        </is>
      </c>
      <c r="B8320" s="19" t="inlineStr">
        <is>
          <r>
            <t xml:space="preserve">FUNDO PREPARADOR DE PAREDE</t>
          </r>
        </is>
      </c>
      <c r="C8320" s="18" t="inlineStr">
        <is>
          <r>
            <t xml:space="preserve">SP Educação</t>
          </r>
        </is>
      </c>
      <c r="D8320" s="18" t="inlineStr">
        <is>
          <r>
            <t xml:space="preserve">L</t>
          </r>
        </is>
      </c>
      <c r="E8320" s="30" t="n">
        <v>1.4</v>
      </c>
      <c r="F8320" s="21" t="n">
        <v>29.09</v>
      </c>
      <c r="G8320" s="21" t="n">
        <f>TRUNC(TRUNC(E8320,5)*F8320,2)</f>
        <v>40.72</v>
      </c>
    </row>
    <row r="8321" customHeight="1" ht="15">
      <c r="A8321" s="18" t="inlineStr">
        <is>
          <r>
            <t xml:space="preserve">3.80.40</t>
          </r>
        </is>
      </c>
      <c r="B8321" s="19" t="inlineStr">
        <is>
          <r>
            <t xml:space="preserve">LIXA D"AGUA</t>
          </r>
        </is>
      </c>
      <c r="C8321" s="18" t="inlineStr">
        <is>
          <r>
            <t xml:space="preserve">SP Educação</t>
          </r>
        </is>
      </c>
      <c r="D8321" s="18" t="inlineStr">
        <is>
          <r>
            <t xml:space="preserve">UN</t>
          </r>
        </is>
      </c>
      <c r="E8321" s="30" t="n">
        <v>2.1</v>
      </c>
      <c r="F8321" s="21" t="n">
        <v>1.85</v>
      </c>
      <c r="G8321" s="21" t="n">
        <f>TRUNC(TRUNC(E8321,5)*F8321,2)</f>
        <v>3.88</v>
      </c>
    </row>
    <row r="8322" customHeight="1" ht="21">
      <c r="A8322" s="18" t="inlineStr">
        <is>
          <r>
            <t xml:space="preserve">2.10.35</t>
          </r>
        </is>
      </c>
      <c r="B8322" s="19" t="inlineStr">
        <is>
          <r>
            <t xml:space="preserve">PAINEL DE MADEIRA COMPENSADA RESINADA E=12MM G1-C8</t>
          </r>
        </is>
      </c>
      <c r="C8322" s="18" t="inlineStr">
        <is>
          <r>
            <t xml:space="preserve">SP Educação</t>
          </r>
        </is>
      </c>
      <c r="D8322" s="18" t="inlineStr">
        <is>
          <r>
            <t xml:space="preserve">M2</t>
          </r>
        </is>
      </c>
      <c r="E8322" s="30" t="n">
        <v>0.9945</v>
      </c>
      <c r="F8322" s="21" t="n">
        <v>28.48</v>
      </c>
      <c r="G8322" s="21" t="n">
        <f>TRUNC(TRUNC(E8322,5)*F8322,2)</f>
        <v>28.32</v>
      </c>
    </row>
    <row r="8323" customHeight="1" ht="15">
      <c r="A8323" s="18" t="inlineStr">
        <is>
          <r>
            <t xml:space="preserve">2.67.60</t>
          </r>
        </is>
      </c>
      <c r="B8323" s="19" t="inlineStr">
        <is>
          <r>
            <t xml:space="preserve">PREGO</t>
          </r>
        </is>
      </c>
      <c r="C8323" s="18" t="inlineStr">
        <is>
          <r>
            <t xml:space="preserve">SP Educação</t>
          </r>
        </is>
      </c>
      <c r="D8323" s="18" t="inlineStr">
        <is>
          <r>
            <t xml:space="preserve">KG</t>
          </r>
        </is>
      </c>
      <c r="E8323" s="30" t="n">
        <v>0.6035</v>
      </c>
      <c r="F8323" s="21" t="n">
        <v>10.14</v>
      </c>
      <c r="G8323" s="21" t="n">
        <f>TRUNC(TRUNC(E8323,5)*F8323,2)</f>
        <v>6.11</v>
      </c>
    </row>
    <row r="8324" customHeight="1" ht="15">
      <c r="A8324" s="18" t="inlineStr">
        <is>
          <r>
            <t xml:space="preserve">6.95.14</t>
          </r>
        </is>
      </c>
      <c r="B8324" s="19" t="inlineStr">
        <is>
          <r>
            <t xml:space="preserve">SOLUCAO LIMPADORA P/ PVC</t>
          </r>
        </is>
      </c>
      <c r="C8324" s="18" t="inlineStr">
        <is>
          <r>
            <t xml:space="preserve">SP Educação</t>
          </r>
        </is>
      </c>
      <c r="D8324" s="18" t="inlineStr">
        <is>
          <r>
            <t xml:space="preserve">L</t>
          </r>
        </is>
      </c>
      <c r="E8324" s="30" t="n">
        <v>0.003</v>
      </c>
      <c r="F8324" s="21" t="n">
        <v>51.26</v>
      </c>
      <c r="G8324" s="21" t="n">
        <f>TRUNC(TRUNC(E8324,5)*F8324,2)</f>
        <v>0.15</v>
      </c>
    </row>
    <row r="8325" customHeight="1" ht="15">
      <c r="A8325" s="18" t="inlineStr">
        <is>
          <r>
            <t xml:space="preserve">2.10.20</t>
          </r>
        </is>
      </c>
      <c r="B8325" s="19" t="inlineStr">
        <is>
          <r>
            <t xml:space="preserve">TABUA 30X2,5CM G1-C2</t>
          </r>
        </is>
      </c>
      <c r="C8325" s="18" t="inlineStr">
        <is>
          <r>
            <t xml:space="preserve">SP Educação</t>
          </r>
        </is>
      </c>
      <c r="D8325" s="18" t="inlineStr">
        <is>
          <r>
            <t xml:space="preserve">M2</t>
          </r>
        </is>
      </c>
      <c r="E8325" s="30" t="n">
        <v>0.306</v>
      </c>
      <c r="F8325" s="21" t="n">
        <v>59.48</v>
      </c>
      <c r="G8325" s="21" t="n">
        <f>TRUNC(TRUNC(E8325,5)*F8325,2)</f>
        <v>18.2</v>
      </c>
    </row>
    <row r="8326" customHeight="1" ht="15">
      <c r="A8326" s="18" t="inlineStr">
        <is>
          <r>
            <t xml:space="preserve">3.75.08</t>
          </r>
        </is>
      </c>
      <c r="B8326" s="19" t="inlineStr">
        <is>
          <r>
            <t xml:space="preserve">TINTA ESMALTE A BASE DE ÁGUA</t>
          </r>
        </is>
      </c>
      <c r="C8326" s="18" t="inlineStr">
        <is>
          <r>
            <t xml:space="preserve">SP Educação</t>
          </r>
        </is>
      </c>
      <c r="D8326" s="18" t="inlineStr">
        <is>
          <r>
            <t xml:space="preserve">L</t>
          </r>
        </is>
      </c>
      <c r="E8326" s="30" t="n">
        <v>0.75</v>
      </c>
      <c r="F8326" s="21" t="n">
        <v>40.88</v>
      </c>
      <c r="G8326" s="21" t="n">
        <f>TRUNC(TRUNC(E8326,5)*F8326,2)</f>
        <v>30.66</v>
      </c>
    </row>
    <row r="8327" customHeight="1" ht="15">
      <c r="A8327" s="18" t="inlineStr">
        <is>
          <r>
            <t xml:space="preserve">3.75.42</t>
          </r>
        </is>
      </c>
      <c r="B8327" s="19" t="inlineStr">
        <is>
          <r>
            <t xml:space="preserve">TINTA LATEX STANDARD</t>
          </r>
        </is>
      </c>
      <c r="C8327" s="18" t="inlineStr">
        <is>
          <r>
            <t xml:space="preserve">SP Educação</t>
          </r>
        </is>
      </c>
      <c r="D8327" s="18" t="inlineStr">
        <is>
          <r>
            <t xml:space="preserve">L</t>
          </r>
        </is>
      </c>
      <c r="E8327" s="30" t="n">
        <v>1.75</v>
      </c>
      <c r="F8327" s="21" t="n">
        <v>17.89</v>
      </c>
      <c r="G8327" s="21" t="n">
        <f>TRUNC(TRUNC(E8327,5)*F8327,2)</f>
        <v>31.3</v>
      </c>
    </row>
    <row r="8328" customHeight="1" ht="15">
      <c r="A8328" s="18" t="inlineStr">
        <is>
          <r>
            <t xml:space="preserve">6.60.35</t>
          </r>
        </is>
      </c>
      <c r="B8328" s="19" t="inlineStr">
        <is>
          <r>
            <t xml:space="preserve">TORN.JARDIM/TANQUE CROM C/ENGATE DN 20MM (3/4")</t>
          </r>
        </is>
      </c>
      <c r="C8328" s="18" t="inlineStr">
        <is>
          <r>
            <t xml:space="preserve">SP Educação</t>
          </r>
        </is>
      </c>
      <c r="D8328" s="18" t="inlineStr">
        <is>
          <r>
            <t xml:space="preserve">UN</t>
          </r>
        </is>
      </c>
      <c r="E8328" s="30" t="n">
        <v>1.0</v>
      </c>
      <c r="F8328" s="21" t="n">
        <v>319.82</v>
      </c>
      <c r="G8328" s="21" t="n">
        <f>TRUNC(TRUNC(E8328,5)*F8328,2)</f>
        <v>319.82</v>
      </c>
    </row>
    <row r="8329" customHeight="1" ht="15">
      <c r="A8329" s="18" t="inlineStr">
        <is>
          <r>
            <t xml:space="preserve">6.25.31</t>
          </r>
        </is>
      </c>
      <c r="B8329" s="19" t="inlineStr">
        <is>
          <r>
            <t xml:space="preserve">TUBO PVC ESGOTO "SN" NBR5688 DN 50</t>
          </r>
        </is>
      </c>
      <c r="C8329" s="18" t="inlineStr">
        <is>
          <r>
            <t xml:space="preserve">SP Educação</t>
          </r>
        </is>
      </c>
      <c r="D8329" s="18" t="inlineStr">
        <is>
          <r>
            <t xml:space="preserve">M</t>
          </r>
        </is>
      </c>
      <c r="E8329" s="30" t="n">
        <v>1.0</v>
      </c>
      <c r="F8329" s="21" t="n">
        <v>9.84</v>
      </c>
      <c r="G8329" s="21" t="n">
        <f>TRUNC(TRUNC(E8329,5)*F8329,2)</f>
        <v>9.84</v>
      </c>
    </row>
    <row r="8330" customHeight="1" ht="15">
      <c r="A8330" s="18" t="inlineStr">
        <is>
          <r>
            <t xml:space="preserve">6.25.02</t>
          </r>
        </is>
      </c>
      <c r="B8330" s="19" t="inlineStr">
        <is>
          <r>
            <t xml:space="preserve">TUBO PVC SOLDÁVEL - ÁGUA FRIA NBR5648 - DE 25</t>
          </r>
        </is>
      </c>
      <c r="C8330" s="18" t="inlineStr">
        <is>
          <r>
            <t xml:space="preserve">SP Educação</t>
          </r>
        </is>
      </c>
      <c r="D8330" s="18" t="inlineStr">
        <is>
          <r>
            <t xml:space="preserve">M</t>
          </r>
        </is>
      </c>
      <c r="E8330" s="30" t="n">
        <v>1.0</v>
      </c>
      <c r="F8330" s="21" t="n">
        <v>3.82</v>
      </c>
      <c r="G8330" s="21" t="n">
        <f>TRUNC(TRUNC(E8330,5)*F8330,2)</f>
        <v>3.82</v>
      </c>
    </row>
    <row r="8331" customHeight="1" ht="15">
      <c r="A8331" s="2" t="inlineStr"/>
      <c r="B8331" s="2" t="inlineStr"/>
      <c r="C8331" s="2" t="inlineStr"/>
      <c r="D8331" s="2" t="inlineStr"/>
      <c r="E8331" s="22" t="inlineStr">
        <is>
          <r>
            <t xml:space="preserve">TOTAL Material:</t>
          </r>
        </is>
      </c>
      <c r="F8331" s="22" t="inlineStr"/>
      <c r="G8331" s="23" t="n">
        <f>SUM(G8306:G8330)</f>
        <v>3930.06</v>
      </c>
    </row>
    <row r="8332" customHeight="1" ht="15">
      <c r="A8332" s="16" t="inlineStr">
        <is>
          <r>
            <t xml:space="preserve">Mão de Obra</t>
          </r>
        </is>
      </c>
      <c r="B8332" s="16" t="inlineStr"/>
      <c r="C8332" s="17" t="inlineStr">
        <is>
          <r>
            <t xml:space="preserve">FONTE</t>
          </r>
        </is>
      </c>
      <c r="D8332" s="17" t="inlineStr">
        <is>
          <r>
            <t xml:space="preserve">UNID</t>
          </r>
        </is>
      </c>
      <c r="E8332" s="17" t="inlineStr">
        <is>
          <r>
            <t xml:space="preserve">COEFICIENTE</t>
          </r>
        </is>
      </c>
      <c r="F8332" s="17" t="inlineStr">
        <is>
          <r>
            <t xml:space="preserve">PREÇO UNITÁRIO</t>
          </r>
        </is>
      </c>
      <c r="G8332" s="17" t="inlineStr">
        <is>
          <r>
            <t xml:space="preserve">TOTAL</t>
          </r>
        </is>
      </c>
    </row>
    <row r="8333" customHeight="1" ht="15">
      <c r="A8333" s="18" t="inlineStr">
        <is>
          <r>
            <t xml:space="preserve">1.01.12</t>
          </r>
        </is>
      </c>
      <c r="B8333" s="19" t="inlineStr">
        <is>
          <r>
            <t xml:space="preserve">AJUDANTE DE CARPINTEIRO</t>
          </r>
        </is>
      </c>
      <c r="C8333" s="18" t="inlineStr">
        <is>
          <r>
            <t xml:space="preserve">SP Educação</t>
          </r>
        </is>
      </c>
      <c r="D8333" s="18" t="inlineStr">
        <is>
          <r>
            <t xml:space="preserve">H</t>
          </r>
        </is>
      </c>
      <c r="E8333" s="30" t="n">
        <v>5.626</v>
      </c>
      <c r="F8333" s="21" t="n">
        <v>22.7994</v>
      </c>
      <c r="G8333" s="21" t="n">
        <f>TRUNC(TRUNC(E8333,5)*F8333,2)</f>
        <v>128.26</v>
      </c>
    </row>
    <row r="8334" customHeight="1" ht="15">
      <c r="A8334" s="18" t="inlineStr">
        <is>
          <r>
            <t xml:space="preserve">1.01.19</t>
          </r>
        </is>
      </c>
      <c r="B8334" s="19" t="inlineStr">
        <is>
          <r>
            <t xml:space="preserve">AJUDANTE DE ENCANADOR</t>
          </r>
        </is>
      </c>
      <c r="C8334" s="18" t="inlineStr">
        <is>
          <r>
            <t xml:space="preserve">SP Educação</t>
          </r>
        </is>
      </c>
      <c r="D8334" s="18" t="inlineStr">
        <is>
          <r>
            <t xml:space="preserve">H</t>
          </r>
        </is>
      </c>
      <c r="E8334" s="30" t="n">
        <v>1.7</v>
      </c>
      <c r="F8334" s="21" t="n">
        <v>23.0436</v>
      </c>
      <c r="G8334" s="21" t="n">
        <f>TRUNC(TRUNC(E8334,5)*F8334,2)</f>
        <v>39.17</v>
      </c>
    </row>
    <row r="8335" customHeight="1" ht="15">
      <c r="A8335" s="18" t="inlineStr">
        <is>
          <r>
            <t xml:space="preserve">1.01.22</t>
          </r>
        </is>
      </c>
      <c r="B8335" s="19" t="inlineStr">
        <is>
          <r>
            <t xml:space="preserve">AJUDANTE DE FERREIRO</t>
          </r>
        </is>
      </c>
      <c r="C8335" s="18" t="inlineStr">
        <is>
          <r>
            <t xml:space="preserve">SP Educação</t>
          </r>
        </is>
      </c>
      <c r="D8335" s="18" t="inlineStr">
        <is>
          <r>
            <t xml:space="preserve">H</t>
          </r>
        </is>
      </c>
      <c r="E8335" s="30" t="n">
        <v>1.26</v>
      </c>
      <c r="F8335" s="21" t="n">
        <v>23.9094</v>
      </c>
      <c r="G8335" s="21" t="n">
        <f>TRUNC(TRUNC(E8335,5)*F8335,2)</f>
        <v>30.12</v>
      </c>
    </row>
    <row r="8336" customHeight="1" ht="15">
      <c r="A8336" s="18" t="inlineStr">
        <is>
          <r>
            <t xml:space="preserve">1.01.41</t>
          </r>
        </is>
      </c>
      <c r="B8336" s="19" t="inlineStr">
        <is>
          <r>
            <t xml:space="preserve">AJUDANTE DE PINTOR</t>
          </r>
        </is>
      </c>
      <c r="C8336" s="18" t="inlineStr">
        <is>
          <r>
            <t xml:space="preserve">SP Educação</t>
          </r>
        </is>
      </c>
      <c r="D8336" s="18" t="inlineStr">
        <is>
          <r>
            <t xml:space="preserve">H</t>
          </r>
        </is>
      </c>
      <c r="E8336" s="30" t="n">
        <v>3.42</v>
      </c>
      <c r="F8336" s="21" t="n">
        <v>22.5552</v>
      </c>
      <c r="G8336" s="21" t="n">
        <f>TRUNC(TRUNC(E8336,5)*F8336,2)</f>
        <v>77.13</v>
      </c>
    </row>
    <row r="8337" customHeight="1" ht="15">
      <c r="A8337" s="18" t="inlineStr">
        <is>
          <r>
            <t xml:space="preserve">1.01.11</t>
          </r>
        </is>
      </c>
      <c r="B8337" s="19" t="inlineStr">
        <is>
          <r>
            <t xml:space="preserve">CARPINTEIRO</t>
          </r>
        </is>
      </c>
      <c r="C8337" s="18" t="inlineStr">
        <is>
          <r>
            <t xml:space="preserve">SP Educação</t>
          </r>
        </is>
      </c>
      <c r="D8337" s="18" t="inlineStr">
        <is>
          <r>
            <t xml:space="preserve">H</t>
          </r>
        </is>
      </c>
      <c r="E8337" s="30" t="n">
        <v>5.626</v>
      </c>
      <c r="F8337" s="21" t="n">
        <v>28.4826</v>
      </c>
      <c r="G8337" s="21" t="n">
        <f>TRUNC(TRUNC(E8337,5)*F8337,2)</f>
        <v>160.24</v>
      </c>
    </row>
    <row r="8338" customHeight="1" ht="15">
      <c r="A8338" s="18" t="inlineStr">
        <is>
          <r>
            <t xml:space="preserve">1.01.18</t>
          </r>
        </is>
      </c>
      <c r="B8338" s="19" t="inlineStr">
        <is>
          <r>
            <t xml:space="preserve">ENCANADOR</t>
          </r>
        </is>
      </c>
      <c r="C8338" s="18" t="inlineStr">
        <is>
          <r>
            <t xml:space="preserve">SP Educação</t>
          </r>
        </is>
      </c>
      <c r="D8338" s="18" t="inlineStr">
        <is>
          <r>
            <t xml:space="preserve">H</t>
          </r>
        </is>
      </c>
      <c r="E8338" s="30" t="n">
        <v>1.22</v>
      </c>
      <c r="F8338" s="21" t="n">
        <v>27.9276</v>
      </c>
      <c r="G8338" s="21" t="n">
        <f>TRUNC(TRUNC(E8338,5)*F8338,2)</f>
        <v>34.07</v>
      </c>
    </row>
    <row r="8339" customHeight="1" ht="15">
      <c r="A8339" s="18" t="inlineStr">
        <is>
          <r>
            <t xml:space="preserve">1.01.21</t>
          </r>
        </is>
      </c>
      <c r="B8339" s="19" t="inlineStr">
        <is>
          <r>
            <t xml:space="preserve">FERREIRO</t>
          </r>
        </is>
      </c>
      <c r="C8339" s="18" t="inlineStr">
        <is>
          <r>
            <t xml:space="preserve">SP Educação</t>
          </r>
        </is>
      </c>
      <c r="D8339" s="18" t="inlineStr">
        <is>
          <r>
            <t xml:space="preserve">H</t>
          </r>
        </is>
      </c>
      <c r="E8339" s="30" t="n">
        <v>1.26</v>
      </c>
      <c r="F8339" s="21" t="n">
        <v>28.749</v>
      </c>
      <c r="G8339" s="21" t="n">
        <f>TRUNC(TRUNC(E8339,5)*F8339,2)</f>
        <v>36.22</v>
      </c>
    </row>
    <row r="8340" customHeight="1" ht="15">
      <c r="A8340" s="18" t="inlineStr">
        <is>
          <r>
            <t xml:space="preserve">1.01.39</t>
          </r>
        </is>
      </c>
      <c r="B8340" s="19" t="inlineStr">
        <is>
          <r>
            <t xml:space="preserve">PEDREIRO</t>
          </r>
        </is>
      </c>
      <c r="C8340" s="18" t="inlineStr">
        <is>
          <r>
            <t xml:space="preserve">SP Educação</t>
          </r>
        </is>
      </c>
      <c r="D8340" s="18" t="inlineStr">
        <is>
          <r>
            <t xml:space="preserve">H</t>
          </r>
        </is>
      </c>
      <c r="E8340" s="30" t="n">
        <v>22.79</v>
      </c>
      <c r="F8340" s="21" t="n">
        <v>27.084</v>
      </c>
      <c r="G8340" s="21" t="n">
        <f>TRUNC(TRUNC(E8340,5)*F8340,2)</f>
        <v>617.24</v>
      </c>
    </row>
    <row r="8341" customHeight="1" ht="15">
      <c r="A8341" s="18" t="inlineStr">
        <is>
          <r>
            <t xml:space="preserve">1.01.40</t>
          </r>
        </is>
      </c>
      <c r="B8341" s="19" t="inlineStr">
        <is>
          <r>
            <t xml:space="preserve">PINTOR</t>
          </r>
        </is>
      </c>
      <c r="C8341" s="18" t="inlineStr">
        <is>
          <r>
            <t xml:space="preserve">SP Educação</t>
          </r>
        </is>
      </c>
      <c r="D8341" s="18" t="inlineStr">
        <is>
          <r>
            <t xml:space="preserve">H</t>
          </r>
        </is>
      </c>
      <c r="E8341" s="30" t="n">
        <v>4.5</v>
      </c>
      <c r="F8341" s="21" t="n">
        <v>28.416</v>
      </c>
      <c r="G8341" s="21" t="n">
        <f>TRUNC(TRUNC(E8341,5)*F8341,2)</f>
        <v>127.87</v>
      </c>
    </row>
    <row r="8342" customHeight="1" ht="15">
      <c r="A8342" s="18" t="inlineStr">
        <is>
          <r>
            <t xml:space="preserve">1.01.46</t>
          </r>
        </is>
      </c>
      <c r="B8342" s="19" t="inlineStr">
        <is>
          <r>
            <t xml:space="preserve">SERVENTE</t>
          </r>
        </is>
      </c>
      <c r="C8342" s="18" t="inlineStr">
        <is>
          <r>
            <t xml:space="preserve">SP Educação</t>
          </r>
        </is>
      </c>
      <c r="D8342" s="18" t="inlineStr">
        <is>
          <r>
            <t xml:space="preserve">H</t>
          </r>
        </is>
      </c>
      <c r="E8342" s="30" t="n">
        <v>28.27</v>
      </c>
      <c r="F8342" s="21" t="n">
        <v>22.3332</v>
      </c>
      <c r="G8342" s="21" t="n">
        <f>TRUNC(TRUNC(E8342,5)*F8342,2)</f>
        <v>631.35</v>
      </c>
    </row>
    <row r="8343" customHeight="1" ht="15">
      <c r="A8343" s="2" t="inlineStr"/>
      <c r="B8343" s="2" t="inlineStr"/>
      <c r="C8343" s="2" t="inlineStr"/>
      <c r="D8343" s="2" t="inlineStr"/>
      <c r="E8343" s="22" t="inlineStr">
        <is>
          <r>
            <t xml:space="preserve">TOTAL Mão de Obra:</t>
          </r>
        </is>
      </c>
      <c r="F8343" s="22" t="inlineStr"/>
      <c r="G8343" s="23" t="n">
        <f>SUM(G8333:G8342)</f>
        <v>1881.67</v>
      </c>
    </row>
    <row r="8344" customHeight="1" ht="15">
      <c r="A8344" s="2" t="inlineStr"/>
      <c r="B8344" s="2" t="inlineStr"/>
      <c r="C8344" s="2" t="inlineStr"/>
      <c r="D8344" s="2" t="inlineStr"/>
      <c r="E8344" s="24" t="inlineStr">
        <is>
          <r>
            <t xml:space="preserve">VALOR:</t>
          </r>
        </is>
      </c>
      <c r="F8344" s="24" t="inlineStr"/>
      <c r="G8344" s="25" t="n">
        <f>ROUND(SUM(G8331,G8343),2)</f>
        <v>5811.87</v>
      </c>
    </row>
  </sheetData>
  <mergeCells>
    <mergeCell ref="A1:G1"/>
    <mergeCell ref="E2:G2"/>
    <mergeCell ref="A3:G3"/>
    <mergeCell ref="A4:B4"/>
    <mergeCell ref="E7:F7"/>
    <mergeCell ref="E8:F8"/>
    <mergeCell ref="E9:G9"/>
    <mergeCell ref="A10:G10"/>
    <mergeCell ref="A11:B11"/>
    <mergeCell ref="E13:F13"/>
    <mergeCell ref="E14:F14"/>
    <mergeCell ref="E15:G15"/>
    <mergeCell ref="A16:G16"/>
    <mergeCell ref="A17:B17"/>
    <mergeCell ref="E19:F19"/>
    <mergeCell ref="E20:F20"/>
    <mergeCell ref="E21:G21"/>
    <mergeCell ref="A22:G22"/>
    <mergeCell ref="A23:B23"/>
    <mergeCell ref="E26:F26"/>
    <mergeCell ref="E27:F27"/>
    <mergeCell ref="E28:G28"/>
    <mergeCell ref="A29:G29"/>
    <mergeCell ref="A30:B30"/>
    <mergeCell ref="E32:F32"/>
    <mergeCell ref="A33:B33"/>
    <mergeCell ref="E35:F35"/>
    <mergeCell ref="E36:F36"/>
    <mergeCell ref="E37:G37"/>
    <mergeCell ref="A38:G38"/>
    <mergeCell ref="A39:B39"/>
    <mergeCell ref="E42:F42"/>
    <mergeCell ref="E43:F43"/>
    <mergeCell ref="E44:G44"/>
    <mergeCell ref="A45:G45"/>
    <mergeCell ref="A46:B46"/>
    <mergeCell ref="E49:F49"/>
    <mergeCell ref="E50:F50"/>
    <mergeCell ref="E51:G51"/>
    <mergeCell ref="A52:G52"/>
    <mergeCell ref="A53:B53"/>
    <mergeCell ref="E56:F56"/>
    <mergeCell ref="E57:F57"/>
    <mergeCell ref="E58:G58"/>
    <mergeCell ref="A59:G59"/>
    <mergeCell ref="A60:B60"/>
    <mergeCell ref="E63:F63"/>
    <mergeCell ref="E64:F64"/>
    <mergeCell ref="E65:G65"/>
    <mergeCell ref="A66:G66"/>
    <mergeCell ref="A67:B67"/>
    <mergeCell ref="E70:F70"/>
    <mergeCell ref="E71:F71"/>
    <mergeCell ref="E72:G72"/>
    <mergeCell ref="A73:G73"/>
    <mergeCell ref="A74:B74"/>
    <mergeCell ref="E77:F77"/>
    <mergeCell ref="E78:F78"/>
    <mergeCell ref="E79:G79"/>
    <mergeCell ref="A80:G80"/>
    <mergeCell ref="A81:B81"/>
    <mergeCell ref="E84:F84"/>
    <mergeCell ref="E85:F85"/>
    <mergeCell ref="E86:G86"/>
    <mergeCell ref="A87:G87"/>
    <mergeCell ref="A88:B88"/>
    <mergeCell ref="E91:F91"/>
    <mergeCell ref="E92:F92"/>
    <mergeCell ref="E93:G93"/>
    <mergeCell ref="A94:G94"/>
    <mergeCell ref="A95:B95"/>
    <mergeCell ref="E98:F98"/>
    <mergeCell ref="E99:F99"/>
    <mergeCell ref="E100:G100"/>
    <mergeCell ref="A101:G101"/>
    <mergeCell ref="A102:B102"/>
    <mergeCell ref="E105:F105"/>
    <mergeCell ref="E106:F106"/>
    <mergeCell ref="E107:G107"/>
    <mergeCell ref="A108:G108"/>
    <mergeCell ref="A109:B109"/>
    <mergeCell ref="E112:F112"/>
    <mergeCell ref="E113:F113"/>
    <mergeCell ref="E114:G114"/>
    <mergeCell ref="A115:G115"/>
    <mergeCell ref="A116:B116"/>
    <mergeCell ref="E119:F119"/>
    <mergeCell ref="E120:F120"/>
    <mergeCell ref="E121:G121"/>
    <mergeCell ref="A122:G122"/>
    <mergeCell ref="A123:B123"/>
    <mergeCell ref="E126:F126"/>
    <mergeCell ref="E127:F127"/>
    <mergeCell ref="E128:G128"/>
    <mergeCell ref="A129:G129"/>
    <mergeCell ref="A130:B130"/>
    <mergeCell ref="E132:F132"/>
    <mergeCell ref="E133:F133"/>
    <mergeCell ref="E134:G134"/>
    <mergeCell ref="A135:G135"/>
    <mergeCell ref="A136:B136"/>
    <mergeCell ref="E138:F138"/>
    <mergeCell ref="E139:F139"/>
    <mergeCell ref="E140:G140"/>
    <mergeCell ref="A141:G141"/>
    <mergeCell ref="A142:B142"/>
    <mergeCell ref="E145:F145"/>
    <mergeCell ref="E146:F146"/>
    <mergeCell ref="E147:G147"/>
    <mergeCell ref="A148:G148"/>
    <mergeCell ref="A149:B149"/>
    <mergeCell ref="E151:F151"/>
    <mergeCell ref="E152:F152"/>
    <mergeCell ref="E153:G153"/>
    <mergeCell ref="A154:G154"/>
    <mergeCell ref="A155:B155"/>
    <mergeCell ref="E157:F157"/>
    <mergeCell ref="E158:F158"/>
    <mergeCell ref="E159:G159"/>
    <mergeCell ref="A160:G160"/>
    <mergeCell ref="A161:B161"/>
    <mergeCell ref="E164:F164"/>
    <mergeCell ref="E165:F165"/>
    <mergeCell ref="E166:G166"/>
    <mergeCell ref="A167:G167"/>
    <mergeCell ref="A168:B168"/>
    <mergeCell ref="E170:F170"/>
    <mergeCell ref="E171:F171"/>
    <mergeCell ref="E172:G172"/>
    <mergeCell ref="A173:G173"/>
    <mergeCell ref="A174:B174"/>
    <mergeCell ref="E176:F176"/>
    <mergeCell ref="E177:F177"/>
    <mergeCell ref="E178:G178"/>
    <mergeCell ref="A179:G179"/>
    <mergeCell ref="A180:B180"/>
    <mergeCell ref="E182:F182"/>
    <mergeCell ref="A183:B183"/>
    <mergeCell ref="E185:F185"/>
    <mergeCell ref="E186:F186"/>
    <mergeCell ref="E187:G187"/>
    <mergeCell ref="A188:G188"/>
    <mergeCell ref="A189:B189"/>
    <mergeCell ref="E191:F191"/>
    <mergeCell ref="E192:F192"/>
    <mergeCell ref="E193:G193"/>
    <mergeCell ref="A194:G194"/>
    <mergeCell ref="A195:B195"/>
    <mergeCell ref="E197:F197"/>
    <mergeCell ref="E198:F198"/>
    <mergeCell ref="E199:G199"/>
    <mergeCell ref="A200:G200"/>
    <mergeCell ref="A201:B201"/>
    <mergeCell ref="E204:F204"/>
    <mergeCell ref="A205:B205"/>
    <mergeCell ref="E207:F207"/>
    <mergeCell ref="E208:F208"/>
    <mergeCell ref="E209:G209"/>
    <mergeCell ref="A210:G210"/>
    <mergeCell ref="A211:B211"/>
    <mergeCell ref="E213:F213"/>
    <mergeCell ref="E214:F214"/>
    <mergeCell ref="E215:G215"/>
    <mergeCell ref="A216:G216"/>
    <mergeCell ref="A217:B217"/>
    <mergeCell ref="E219:F219"/>
    <mergeCell ref="E220:F220"/>
    <mergeCell ref="E221:G221"/>
    <mergeCell ref="A222:G222"/>
    <mergeCell ref="A223:B223"/>
    <mergeCell ref="E225:F225"/>
    <mergeCell ref="E226:F226"/>
    <mergeCell ref="E227:G227"/>
    <mergeCell ref="A228:G228"/>
    <mergeCell ref="A229:B229"/>
    <mergeCell ref="E231:F231"/>
    <mergeCell ref="E232:F232"/>
    <mergeCell ref="E233:G233"/>
    <mergeCell ref="A234:G234"/>
    <mergeCell ref="A235:B235"/>
    <mergeCell ref="E237:F237"/>
    <mergeCell ref="E238:F238"/>
    <mergeCell ref="E239:G239"/>
    <mergeCell ref="A240:G240"/>
    <mergeCell ref="A241:B241"/>
    <mergeCell ref="E244:F244"/>
    <mergeCell ref="E245:F245"/>
    <mergeCell ref="E246:G246"/>
    <mergeCell ref="A247:G247"/>
    <mergeCell ref="A248:B248"/>
    <mergeCell ref="E251:F251"/>
    <mergeCell ref="E252:F252"/>
    <mergeCell ref="E253:G253"/>
    <mergeCell ref="A254:G254"/>
    <mergeCell ref="A255:B255"/>
    <mergeCell ref="E257:F257"/>
    <mergeCell ref="E258:F258"/>
    <mergeCell ref="E259:G259"/>
    <mergeCell ref="A260:G260"/>
    <mergeCell ref="A261:B261"/>
    <mergeCell ref="E263:F263"/>
    <mergeCell ref="E264:F264"/>
    <mergeCell ref="E265:G265"/>
    <mergeCell ref="A266:G266"/>
    <mergeCell ref="A267:B267"/>
    <mergeCell ref="E269:F269"/>
    <mergeCell ref="A270:B270"/>
    <mergeCell ref="E272:F272"/>
    <mergeCell ref="E273:F273"/>
    <mergeCell ref="E274:G274"/>
    <mergeCell ref="A275:G275"/>
    <mergeCell ref="A276:B276"/>
    <mergeCell ref="E281:F281"/>
    <mergeCell ref="A282:B282"/>
    <mergeCell ref="E285:F285"/>
    <mergeCell ref="E286:F286"/>
    <mergeCell ref="E287:G287"/>
    <mergeCell ref="A288:G288"/>
    <mergeCell ref="A289:B289"/>
    <mergeCell ref="E294:F294"/>
    <mergeCell ref="A295:B295"/>
    <mergeCell ref="E301:F301"/>
    <mergeCell ref="E302:F302"/>
    <mergeCell ref="E303:G303"/>
    <mergeCell ref="A304:G304"/>
    <mergeCell ref="A305:B305"/>
    <mergeCell ref="E308:F308"/>
    <mergeCell ref="A309:B309"/>
    <mergeCell ref="E311:F311"/>
    <mergeCell ref="E312:F312"/>
    <mergeCell ref="E313:G313"/>
    <mergeCell ref="A314:G314"/>
    <mergeCell ref="A315:B315"/>
    <mergeCell ref="E320:F320"/>
    <mergeCell ref="A321:B321"/>
    <mergeCell ref="E324:F324"/>
    <mergeCell ref="E325:F325"/>
    <mergeCell ref="E326:G326"/>
    <mergeCell ref="A327:G327"/>
    <mergeCell ref="A328:B328"/>
    <mergeCell ref="E330:F330"/>
    <mergeCell ref="E331:F331"/>
    <mergeCell ref="E332:G332"/>
    <mergeCell ref="A333:G333"/>
    <mergeCell ref="A334:B334"/>
    <mergeCell ref="E336:F336"/>
    <mergeCell ref="E337:F337"/>
    <mergeCell ref="E338:G338"/>
    <mergeCell ref="A339:G339"/>
    <mergeCell ref="A340:B340"/>
    <mergeCell ref="E342:F342"/>
    <mergeCell ref="E343:F343"/>
    <mergeCell ref="E344:G344"/>
    <mergeCell ref="A345:G345"/>
    <mergeCell ref="A346:B346"/>
    <mergeCell ref="E349:F349"/>
    <mergeCell ref="E350:F350"/>
    <mergeCell ref="E351:G351"/>
    <mergeCell ref="A352:G352"/>
    <mergeCell ref="A353:B353"/>
    <mergeCell ref="E359:F359"/>
    <mergeCell ref="A360:B360"/>
    <mergeCell ref="E362:F362"/>
    <mergeCell ref="E363:F363"/>
    <mergeCell ref="E364:G364"/>
    <mergeCell ref="A365:G365"/>
    <mergeCell ref="A366:B366"/>
    <mergeCell ref="E371:F371"/>
    <mergeCell ref="A372:B372"/>
    <mergeCell ref="E375:F375"/>
    <mergeCell ref="E376:F376"/>
    <mergeCell ref="E377:G377"/>
    <mergeCell ref="A378:G378"/>
    <mergeCell ref="A379:B379"/>
    <mergeCell ref="E385:F385"/>
    <mergeCell ref="A386:B386"/>
    <mergeCell ref="E389:F389"/>
    <mergeCell ref="E390:F390"/>
    <mergeCell ref="E391:G391"/>
    <mergeCell ref="A392:G392"/>
    <mergeCell ref="A393:B393"/>
    <mergeCell ref="E396:F396"/>
    <mergeCell ref="A397:B397"/>
    <mergeCell ref="E400:F400"/>
    <mergeCell ref="E401:F401"/>
    <mergeCell ref="E402:G402"/>
    <mergeCell ref="A403:G403"/>
    <mergeCell ref="A404:B404"/>
    <mergeCell ref="E406:F406"/>
    <mergeCell ref="E407:F407"/>
    <mergeCell ref="E408:G408"/>
    <mergeCell ref="A409:G409"/>
    <mergeCell ref="A410:B410"/>
    <mergeCell ref="E413:F413"/>
    <mergeCell ref="E414:F414"/>
    <mergeCell ref="E415:G415"/>
    <mergeCell ref="A416:G416"/>
    <mergeCell ref="A417:B417"/>
    <mergeCell ref="E420:F420"/>
    <mergeCell ref="E421:F421"/>
    <mergeCell ref="E422:G422"/>
    <mergeCell ref="A423:G423"/>
    <mergeCell ref="A424:B424"/>
    <mergeCell ref="E426:F426"/>
    <mergeCell ref="A427:B427"/>
    <mergeCell ref="E429:F429"/>
    <mergeCell ref="E430:F430"/>
    <mergeCell ref="E431:G431"/>
    <mergeCell ref="A432:G432"/>
    <mergeCell ref="A433:B433"/>
    <mergeCell ref="E437:F437"/>
    <mergeCell ref="A438:B438"/>
    <mergeCell ref="E443:F443"/>
    <mergeCell ref="E444:F444"/>
    <mergeCell ref="E445:G445"/>
    <mergeCell ref="A446:G446"/>
    <mergeCell ref="A447:B447"/>
    <mergeCell ref="E454:F454"/>
    <mergeCell ref="A455:B455"/>
    <mergeCell ref="E460:F460"/>
    <mergeCell ref="E461:F461"/>
    <mergeCell ref="E462:G462"/>
    <mergeCell ref="A463:G463"/>
    <mergeCell ref="A464:B464"/>
    <mergeCell ref="E469:F469"/>
    <mergeCell ref="A470:B470"/>
    <mergeCell ref="E473:F473"/>
    <mergeCell ref="E474:F474"/>
    <mergeCell ref="E475:G475"/>
    <mergeCell ref="A476:G476"/>
    <mergeCell ref="A477:B477"/>
    <mergeCell ref="E479:F479"/>
    <mergeCell ref="A480:B480"/>
    <mergeCell ref="E483:F483"/>
    <mergeCell ref="A484:B484"/>
    <mergeCell ref="E487:F487"/>
    <mergeCell ref="E488:F488"/>
    <mergeCell ref="E489:G489"/>
    <mergeCell ref="A490:G490"/>
    <mergeCell ref="A491:B491"/>
    <mergeCell ref="E493:F493"/>
    <mergeCell ref="A494:B494"/>
    <mergeCell ref="E498:F498"/>
    <mergeCell ref="A499:B499"/>
    <mergeCell ref="E502:F502"/>
    <mergeCell ref="E503:F503"/>
    <mergeCell ref="E504:G504"/>
    <mergeCell ref="A505:G505"/>
    <mergeCell ref="A506:B506"/>
    <mergeCell ref="E508:F508"/>
    <mergeCell ref="A509:B509"/>
    <mergeCell ref="E511:F511"/>
    <mergeCell ref="E512:F512"/>
    <mergeCell ref="E513:G513"/>
    <mergeCell ref="A514:G514"/>
    <mergeCell ref="A515:B515"/>
    <mergeCell ref="E517:F517"/>
    <mergeCell ref="A518:B518"/>
    <mergeCell ref="E522:F522"/>
    <mergeCell ref="A523:B523"/>
    <mergeCell ref="E526:F526"/>
    <mergeCell ref="E527:F527"/>
    <mergeCell ref="E528:G528"/>
    <mergeCell ref="A529:G529"/>
    <mergeCell ref="A530:B530"/>
    <mergeCell ref="E535:F535"/>
    <mergeCell ref="A536:B536"/>
    <mergeCell ref="E539:F539"/>
    <mergeCell ref="E540:F540"/>
    <mergeCell ref="E541:G541"/>
    <mergeCell ref="A542:G542"/>
    <mergeCell ref="A543:B543"/>
    <mergeCell ref="E548:F548"/>
    <mergeCell ref="A549:B549"/>
    <mergeCell ref="E552:F552"/>
    <mergeCell ref="E553:F553"/>
    <mergeCell ref="E554:G554"/>
    <mergeCell ref="A555:G555"/>
    <mergeCell ref="A556:B556"/>
    <mergeCell ref="E558:F558"/>
    <mergeCell ref="E559:F559"/>
    <mergeCell ref="E560:G560"/>
    <mergeCell ref="A561:G561"/>
    <mergeCell ref="A562:B562"/>
    <mergeCell ref="E566:F566"/>
    <mergeCell ref="A567:B567"/>
    <mergeCell ref="E570:F570"/>
    <mergeCell ref="E571:F571"/>
    <mergeCell ref="E572:G572"/>
    <mergeCell ref="A573:G573"/>
    <mergeCell ref="A574:B574"/>
    <mergeCell ref="E576:F576"/>
    <mergeCell ref="A577:B577"/>
    <mergeCell ref="E580:F580"/>
    <mergeCell ref="A581:B581"/>
    <mergeCell ref="E584:F584"/>
    <mergeCell ref="E585:F585"/>
    <mergeCell ref="E586:G586"/>
    <mergeCell ref="A587:G587"/>
    <mergeCell ref="A588:B588"/>
    <mergeCell ref="E590:F590"/>
    <mergeCell ref="A591:B591"/>
    <mergeCell ref="E595:F595"/>
    <mergeCell ref="A596:B596"/>
    <mergeCell ref="E599:F599"/>
    <mergeCell ref="E600:F600"/>
    <mergeCell ref="E601:G601"/>
    <mergeCell ref="A602:G602"/>
    <mergeCell ref="A603:B603"/>
    <mergeCell ref="E606:F606"/>
    <mergeCell ref="A607:B607"/>
    <mergeCell ref="E610:F610"/>
    <mergeCell ref="A611:B611"/>
    <mergeCell ref="E613:F613"/>
    <mergeCell ref="E614:F614"/>
    <mergeCell ref="E615:G615"/>
    <mergeCell ref="A616:G616"/>
    <mergeCell ref="A617:B617"/>
    <mergeCell ref="E619:F619"/>
    <mergeCell ref="A620:B620"/>
    <mergeCell ref="E622:F622"/>
    <mergeCell ref="E623:F623"/>
    <mergeCell ref="E624:G624"/>
    <mergeCell ref="A625:G625"/>
    <mergeCell ref="A626:B626"/>
    <mergeCell ref="E628:F628"/>
    <mergeCell ref="A629:B629"/>
    <mergeCell ref="E632:F632"/>
    <mergeCell ref="A633:B633"/>
    <mergeCell ref="E636:F636"/>
    <mergeCell ref="E637:F637"/>
    <mergeCell ref="E638:G638"/>
    <mergeCell ref="A639:G639"/>
    <mergeCell ref="A640:B640"/>
    <mergeCell ref="E642:F642"/>
    <mergeCell ref="A643:B643"/>
    <mergeCell ref="E648:F648"/>
    <mergeCell ref="A649:B649"/>
    <mergeCell ref="E652:F652"/>
    <mergeCell ref="E653:F653"/>
    <mergeCell ref="E654:G654"/>
    <mergeCell ref="A655:G655"/>
    <mergeCell ref="A656:B656"/>
    <mergeCell ref="E659:F659"/>
    <mergeCell ref="A660:B660"/>
    <mergeCell ref="E662:F662"/>
    <mergeCell ref="E663:F663"/>
    <mergeCell ref="E664:G664"/>
    <mergeCell ref="A665:G665"/>
    <mergeCell ref="A666:B666"/>
    <mergeCell ref="E669:F669"/>
    <mergeCell ref="A670:B670"/>
    <mergeCell ref="E672:F672"/>
    <mergeCell ref="E673:F673"/>
    <mergeCell ref="E674:G674"/>
    <mergeCell ref="A675:G675"/>
    <mergeCell ref="A676:B676"/>
    <mergeCell ref="E679:F679"/>
    <mergeCell ref="A680:B680"/>
    <mergeCell ref="E682:F682"/>
    <mergeCell ref="E683:F683"/>
    <mergeCell ref="E684:G684"/>
    <mergeCell ref="A685:G685"/>
    <mergeCell ref="A686:B686"/>
    <mergeCell ref="E689:F689"/>
    <mergeCell ref="A690:B690"/>
    <mergeCell ref="E693:F693"/>
    <mergeCell ref="E694:F694"/>
    <mergeCell ref="E695:G695"/>
    <mergeCell ref="A696:G696"/>
    <mergeCell ref="A697:B697"/>
    <mergeCell ref="E700:F700"/>
    <mergeCell ref="A701:B701"/>
    <mergeCell ref="E704:F704"/>
    <mergeCell ref="E705:F705"/>
    <mergeCell ref="E706:G706"/>
    <mergeCell ref="A707:G707"/>
    <mergeCell ref="A708:B708"/>
    <mergeCell ref="E711:F711"/>
    <mergeCell ref="A712:B712"/>
    <mergeCell ref="E714:F714"/>
    <mergeCell ref="E715:F715"/>
    <mergeCell ref="E716:G716"/>
    <mergeCell ref="A717:G717"/>
    <mergeCell ref="A718:B718"/>
    <mergeCell ref="E721:F721"/>
    <mergeCell ref="A722:B722"/>
    <mergeCell ref="E724:F724"/>
    <mergeCell ref="E725:F725"/>
    <mergeCell ref="E726:G726"/>
    <mergeCell ref="A727:G727"/>
    <mergeCell ref="A728:B728"/>
    <mergeCell ref="E731:F731"/>
    <mergeCell ref="A732:B732"/>
    <mergeCell ref="E735:F735"/>
    <mergeCell ref="A736:B736"/>
    <mergeCell ref="E738:F738"/>
    <mergeCell ref="E739:F739"/>
    <mergeCell ref="E740:G740"/>
    <mergeCell ref="A741:G741"/>
    <mergeCell ref="A742:B742"/>
    <mergeCell ref="E749:F749"/>
    <mergeCell ref="A750:B750"/>
    <mergeCell ref="E755:F755"/>
    <mergeCell ref="E756:F756"/>
    <mergeCell ref="E757:G757"/>
    <mergeCell ref="A758:G758"/>
    <mergeCell ref="A759:B759"/>
    <mergeCell ref="E766:F766"/>
    <mergeCell ref="A767:B767"/>
    <mergeCell ref="E772:F772"/>
    <mergeCell ref="E773:F773"/>
    <mergeCell ref="E774:G774"/>
    <mergeCell ref="A775:G775"/>
    <mergeCell ref="A776:B776"/>
    <mergeCell ref="E780:F780"/>
    <mergeCell ref="A781:B781"/>
    <mergeCell ref="E784:F784"/>
    <mergeCell ref="E785:F785"/>
    <mergeCell ref="E786:G786"/>
    <mergeCell ref="A787:G787"/>
    <mergeCell ref="A788:B788"/>
    <mergeCell ref="E792:F792"/>
    <mergeCell ref="A793:B793"/>
    <mergeCell ref="E796:F796"/>
    <mergeCell ref="E797:F797"/>
    <mergeCell ref="E798:G798"/>
    <mergeCell ref="A799:G799"/>
    <mergeCell ref="A800:B800"/>
    <mergeCell ref="E802:F802"/>
    <mergeCell ref="A803:B803"/>
    <mergeCell ref="E806:F806"/>
    <mergeCell ref="E807:F807"/>
    <mergeCell ref="E808:G808"/>
    <mergeCell ref="A809:G809"/>
    <mergeCell ref="A810:B810"/>
    <mergeCell ref="E814:F814"/>
    <mergeCell ref="A815:B815"/>
    <mergeCell ref="E818:F818"/>
    <mergeCell ref="E819:F819"/>
    <mergeCell ref="E820:G820"/>
    <mergeCell ref="A821:G821"/>
    <mergeCell ref="A822:B822"/>
    <mergeCell ref="E825:F825"/>
    <mergeCell ref="A826:B826"/>
    <mergeCell ref="E829:F829"/>
    <mergeCell ref="E830:F830"/>
    <mergeCell ref="E831:G831"/>
    <mergeCell ref="A832:G832"/>
    <mergeCell ref="A833:B833"/>
    <mergeCell ref="E836:F836"/>
    <mergeCell ref="A837:B837"/>
    <mergeCell ref="E840:F840"/>
    <mergeCell ref="E841:F841"/>
    <mergeCell ref="E842:G842"/>
    <mergeCell ref="A843:G843"/>
    <mergeCell ref="A844:B844"/>
    <mergeCell ref="E846:F846"/>
    <mergeCell ref="A847:B847"/>
    <mergeCell ref="E858:F858"/>
    <mergeCell ref="A859:B859"/>
    <mergeCell ref="E867:F867"/>
    <mergeCell ref="E868:F868"/>
    <mergeCell ref="E869:G869"/>
    <mergeCell ref="A870:G870"/>
    <mergeCell ref="A871:B871"/>
    <mergeCell ref="E873:F873"/>
    <mergeCell ref="A874:B874"/>
    <mergeCell ref="E885:F885"/>
    <mergeCell ref="A886:B886"/>
    <mergeCell ref="E894:F894"/>
    <mergeCell ref="E895:F895"/>
    <mergeCell ref="E896:G896"/>
    <mergeCell ref="A897:G897"/>
    <mergeCell ref="A898:B898"/>
    <mergeCell ref="E903:F903"/>
    <mergeCell ref="A904:B904"/>
    <mergeCell ref="E907:F907"/>
    <mergeCell ref="E908:F908"/>
    <mergeCell ref="E909:G909"/>
    <mergeCell ref="A910:G910"/>
    <mergeCell ref="A911:B911"/>
    <mergeCell ref="E916:F916"/>
    <mergeCell ref="A917:B917"/>
    <mergeCell ref="E920:F920"/>
    <mergeCell ref="E921:F921"/>
    <mergeCell ref="E922:G922"/>
    <mergeCell ref="A923:G923"/>
    <mergeCell ref="A924:B924"/>
    <mergeCell ref="E927:F927"/>
    <mergeCell ref="A928:B928"/>
    <mergeCell ref="E931:F931"/>
    <mergeCell ref="E932:F932"/>
    <mergeCell ref="E933:G933"/>
    <mergeCell ref="A934:G934"/>
    <mergeCell ref="A935:B935"/>
    <mergeCell ref="E937:F937"/>
    <mergeCell ref="E938:F938"/>
    <mergeCell ref="E939:G939"/>
    <mergeCell ref="A940:G940"/>
    <mergeCell ref="A941:B941"/>
    <mergeCell ref="E945:F945"/>
    <mergeCell ref="A946:B946"/>
    <mergeCell ref="E949:F949"/>
    <mergeCell ref="E950:F950"/>
    <mergeCell ref="E951:G951"/>
    <mergeCell ref="A952:G952"/>
    <mergeCell ref="A953:B953"/>
    <mergeCell ref="E956:F956"/>
    <mergeCell ref="A957:B957"/>
    <mergeCell ref="E960:F960"/>
    <mergeCell ref="E961:F961"/>
    <mergeCell ref="E962:G962"/>
    <mergeCell ref="A963:G963"/>
    <mergeCell ref="A964:B964"/>
    <mergeCell ref="E968:F968"/>
    <mergeCell ref="A969:B969"/>
    <mergeCell ref="E972:F972"/>
    <mergeCell ref="E973:F973"/>
    <mergeCell ref="E974:G974"/>
    <mergeCell ref="A975:G975"/>
    <mergeCell ref="A976:B976"/>
    <mergeCell ref="E980:F980"/>
    <mergeCell ref="A981:B981"/>
    <mergeCell ref="E984:F984"/>
    <mergeCell ref="E985:F985"/>
    <mergeCell ref="E986:G986"/>
    <mergeCell ref="A987:G987"/>
    <mergeCell ref="A988:B988"/>
    <mergeCell ref="E992:F992"/>
    <mergeCell ref="A993:B993"/>
    <mergeCell ref="E996:F996"/>
    <mergeCell ref="E997:F997"/>
    <mergeCell ref="E998:G998"/>
    <mergeCell ref="A999:G999"/>
    <mergeCell ref="A1000:B1000"/>
    <mergeCell ref="E1004:F1004"/>
    <mergeCell ref="A1005:B1005"/>
    <mergeCell ref="E1008:F1008"/>
    <mergeCell ref="E1009:F1009"/>
    <mergeCell ref="E1010:G1010"/>
    <mergeCell ref="A1011:G1011"/>
    <mergeCell ref="A1012:B1012"/>
    <mergeCell ref="E1014:F1014"/>
    <mergeCell ref="A1015:B1015"/>
    <mergeCell ref="E1018:F1018"/>
    <mergeCell ref="E1019:F1019"/>
    <mergeCell ref="E1020:G1020"/>
    <mergeCell ref="A1021:G1021"/>
    <mergeCell ref="A1022:B1022"/>
    <mergeCell ref="E1029:F1029"/>
    <mergeCell ref="A1030:B1030"/>
    <mergeCell ref="E1033:F1033"/>
    <mergeCell ref="E1034:F1034"/>
    <mergeCell ref="E1035:G1035"/>
    <mergeCell ref="A1036:G1036"/>
    <mergeCell ref="A1037:B1037"/>
    <mergeCell ref="E1041:F1041"/>
    <mergeCell ref="A1042:B1042"/>
    <mergeCell ref="E1045:F1045"/>
    <mergeCell ref="E1046:F1046"/>
    <mergeCell ref="E1047:G1047"/>
    <mergeCell ref="A1048:G1048"/>
    <mergeCell ref="A1049:B1049"/>
    <mergeCell ref="E1052:F1052"/>
    <mergeCell ref="A1053:B1053"/>
    <mergeCell ref="E1056:F1056"/>
    <mergeCell ref="E1057:F1057"/>
    <mergeCell ref="E1058:G1058"/>
    <mergeCell ref="A1059:G1059"/>
    <mergeCell ref="A1060:B1060"/>
    <mergeCell ref="E1064:F1064"/>
    <mergeCell ref="A1065:B1065"/>
    <mergeCell ref="E1068:F1068"/>
    <mergeCell ref="E1069:F1069"/>
    <mergeCell ref="E1070:G1070"/>
    <mergeCell ref="A1071:G1071"/>
    <mergeCell ref="A1072:B1072"/>
    <mergeCell ref="E1076:F1076"/>
    <mergeCell ref="A1077:B1077"/>
    <mergeCell ref="E1080:F1080"/>
    <mergeCell ref="E1081:F1081"/>
    <mergeCell ref="E1082:G1082"/>
    <mergeCell ref="A1083:G1083"/>
    <mergeCell ref="A1084:B1084"/>
    <mergeCell ref="E1086:F1086"/>
    <mergeCell ref="A1087:B1087"/>
    <mergeCell ref="E1089:F1089"/>
    <mergeCell ref="E1090:F1090"/>
    <mergeCell ref="E1091:G1091"/>
    <mergeCell ref="A1092:G1092"/>
    <mergeCell ref="A1093:B1093"/>
    <mergeCell ref="E1095:F1095"/>
    <mergeCell ref="A1096:B1096"/>
    <mergeCell ref="E1098:F1098"/>
    <mergeCell ref="E1099:F1099"/>
    <mergeCell ref="E1100:G1100"/>
    <mergeCell ref="A1101:G1101"/>
    <mergeCell ref="A1102:B1102"/>
    <mergeCell ref="E1104:F1104"/>
    <mergeCell ref="A1105:B1105"/>
    <mergeCell ref="E1107:F1107"/>
    <mergeCell ref="E1108:F1108"/>
    <mergeCell ref="E1109:G1109"/>
    <mergeCell ref="A1110:G1110"/>
    <mergeCell ref="A1111:B1111"/>
    <mergeCell ref="E1113:F1113"/>
    <mergeCell ref="E1114:F1114"/>
    <mergeCell ref="E1115:G1115"/>
    <mergeCell ref="A1116:G1116"/>
    <mergeCell ref="A1117:B1117"/>
    <mergeCell ref="E1120:F1120"/>
    <mergeCell ref="A1121:B1121"/>
    <mergeCell ref="E1124:F1124"/>
    <mergeCell ref="E1125:F1125"/>
    <mergeCell ref="E1126:G1126"/>
    <mergeCell ref="A1127:G1127"/>
    <mergeCell ref="A1128:B1128"/>
    <mergeCell ref="E1131:F1131"/>
    <mergeCell ref="A1132:B1132"/>
    <mergeCell ref="E1135:F1135"/>
    <mergeCell ref="E1136:F1136"/>
    <mergeCell ref="E1137:G1137"/>
    <mergeCell ref="A1138:G1138"/>
    <mergeCell ref="A1139:B1139"/>
    <mergeCell ref="E1142:F1142"/>
    <mergeCell ref="A1143:B1143"/>
    <mergeCell ref="E1146:F1146"/>
    <mergeCell ref="E1147:F1147"/>
    <mergeCell ref="E1148:G1148"/>
    <mergeCell ref="A1149:G1149"/>
    <mergeCell ref="A1150:B1150"/>
    <mergeCell ref="E1153:F1153"/>
    <mergeCell ref="A1154:B1154"/>
    <mergeCell ref="E1156:F1156"/>
    <mergeCell ref="E1157:F1157"/>
    <mergeCell ref="E1158:G1158"/>
    <mergeCell ref="A1159:G1159"/>
    <mergeCell ref="A1160:B1160"/>
    <mergeCell ref="E1163:F1163"/>
    <mergeCell ref="A1164:B1164"/>
    <mergeCell ref="E1167:F1167"/>
    <mergeCell ref="E1168:F1168"/>
    <mergeCell ref="E1169:G1169"/>
    <mergeCell ref="A1170:G1170"/>
    <mergeCell ref="A1171:B1171"/>
    <mergeCell ref="E1173:F1173"/>
    <mergeCell ref="A1174:B1174"/>
    <mergeCell ref="E1176:F1176"/>
    <mergeCell ref="E1177:F1177"/>
    <mergeCell ref="E1178:G1178"/>
    <mergeCell ref="A1179:G1179"/>
    <mergeCell ref="A1180:B1180"/>
    <mergeCell ref="E1182:F1182"/>
    <mergeCell ref="A1183:B1183"/>
    <mergeCell ref="E1185:F1185"/>
    <mergeCell ref="E1186:F1186"/>
    <mergeCell ref="E1187:G1187"/>
    <mergeCell ref="A1188:G1188"/>
    <mergeCell ref="A1189:B1189"/>
    <mergeCell ref="E1191:F1191"/>
    <mergeCell ref="A1192:B1192"/>
    <mergeCell ref="E1195:F1195"/>
    <mergeCell ref="E1196:F1196"/>
    <mergeCell ref="E1197:G1197"/>
    <mergeCell ref="A1198:G1198"/>
    <mergeCell ref="A1199:B1199"/>
    <mergeCell ref="E1204:F1204"/>
    <mergeCell ref="A1205:B1205"/>
    <mergeCell ref="E1208:F1208"/>
    <mergeCell ref="E1209:F1209"/>
    <mergeCell ref="E1210:G1210"/>
    <mergeCell ref="A1211:G1211"/>
    <mergeCell ref="A1212:B1212"/>
    <mergeCell ref="E1217:F1217"/>
    <mergeCell ref="A1218:B1218"/>
    <mergeCell ref="E1221:F1221"/>
    <mergeCell ref="E1222:F1222"/>
    <mergeCell ref="E1223:G1223"/>
    <mergeCell ref="A1224:G1224"/>
    <mergeCell ref="A1225:B1225"/>
    <mergeCell ref="E1230:F1230"/>
    <mergeCell ref="A1231:B1231"/>
    <mergeCell ref="E1234:F1234"/>
    <mergeCell ref="E1235:F1235"/>
    <mergeCell ref="E1236:G1236"/>
    <mergeCell ref="A1237:G1237"/>
    <mergeCell ref="A1238:B1238"/>
    <mergeCell ref="E1243:F1243"/>
    <mergeCell ref="A1244:B1244"/>
    <mergeCell ref="E1247:F1247"/>
    <mergeCell ref="E1248:F1248"/>
    <mergeCell ref="E1249:G1249"/>
    <mergeCell ref="A1250:G1250"/>
    <mergeCell ref="A1251:B1251"/>
    <mergeCell ref="E1256:F1256"/>
    <mergeCell ref="A1257:B1257"/>
    <mergeCell ref="E1260:F1260"/>
    <mergeCell ref="E1261:F1261"/>
    <mergeCell ref="E1262:G1262"/>
    <mergeCell ref="A1263:G1263"/>
    <mergeCell ref="A1264:B1264"/>
    <mergeCell ref="E1269:F1269"/>
    <mergeCell ref="A1270:B1270"/>
    <mergeCell ref="E1273:F1273"/>
    <mergeCell ref="E1274:F1274"/>
    <mergeCell ref="E1275:G1275"/>
    <mergeCell ref="A1276:G1276"/>
    <mergeCell ref="A1277:B1277"/>
    <mergeCell ref="E1280:F1280"/>
    <mergeCell ref="A1281:B1281"/>
    <mergeCell ref="E1284:F1284"/>
    <mergeCell ref="E1285:F1285"/>
    <mergeCell ref="E1286:G1286"/>
    <mergeCell ref="A1287:G1287"/>
    <mergeCell ref="A1288:B1288"/>
    <mergeCell ref="E1291:F1291"/>
    <mergeCell ref="A1292:B1292"/>
    <mergeCell ref="E1295:F1295"/>
    <mergeCell ref="E1296:F1296"/>
    <mergeCell ref="E1297:G1297"/>
    <mergeCell ref="A1298:G1298"/>
    <mergeCell ref="A1299:B1299"/>
    <mergeCell ref="E1304:F1304"/>
    <mergeCell ref="A1305:B1305"/>
    <mergeCell ref="E1308:F1308"/>
    <mergeCell ref="E1309:F1309"/>
    <mergeCell ref="E1310:G1310"/>
    <mergeCell ref="A1311:G1311"/>
    <mergeCell ref="A1312:B1312"/>
    <mergeCell ref="E1314:F1314"/>
    <mergeCell ref="A1315:B1315"/>
    <mergeCell ref="E1318:F1318"/>
    <mergeCell ref="E1319:F1319"/>
    <mergeCell ref="E1320:G1320"/>
    <mergeCell ref="A1321:G1321"/>
    <mergeCell ref="A1322:B1322"/>
    <mergeCell ref="E1325:F1325"/>
    <mergeCell ref="A1326:B1326"/>
    <mergeCell ref="E1329:F1329"/>
    <mergeCell ref="E1330:F1330"/>
    <mergeCell ref="E1331:G1331"/>
    <mergeCell ref="A1332:G1332"/>
    <mergeCell ref="A1333:B1333"/>
    <mergeCell ref="E1336:F1336"/>
    <mergeCell ref="A1337:B1337"/>
    <mergeCell ref="E1340:F1340"/>
    <mergeCell ref="E1341:F1341"/>
    <mergeCell ref="E1342:G1342"/>
    <mergeCell ref="A1343:G1343"/>
    <mergeCell ref="A1344:B1344"/>
    <mergeCell ref="E1346:F1346"/>
    <mergeCell ref="A1347:B1347"/>
    <mergeCell ref="E1350:F1350"/>
    <mergeCell ref="E1351:F1351"/>
    <mergeCell ref="E1352:G1352"/>
    <mergeCell ref="A1353:G1353"/>
    <mergeCell ref="A1354:B1354"/>
    <mergeCell ref="E1359:F1359"/>
    <mergeCell ref="A1360:B1360"/>
    <mergeCell ref="E1363:F1363"/>
    <mergeCell ref="E1364:F1364"/>
    <mergeCell ref="E1365:G1365"/>
    <mergeCell ref="A1366:G1366"/>
    <mergeCell ref="A1367:B1367"/>
    <mergeCell ref="E1369:F1369"/>
    <mergeCell ref="E1370:F1370"/>
    <mergeCell ref="E1371:G1371"/>
    <mergeCell ref="A1372:G1372"/>
    <mergeCell ref="A1373:B1373"/>
    <mergeCell ref="E1375:F1375"/>
    <mergeCell ref="E1376:F1376"/>
    <mergeCell ref="E1377:G1377"/>
    <mergeCell ref="A1378:G1378"/>
    <mergeCell ref="A1379:B1379"/>
    <mergeCell ref="E1381:F1381"/>
    <mergeCell ref="A1382:B1382"/>
    <mergeCell ref="E1385:F1385"/>
    <mergeCell ref="A1386:B1386"/>
    <mergeCell ref="E1389:F1389"/>
    <mergeCell ref="E1390:F1390"/>
    <mergeCell ref="E1391:G1391"/>
    <mergeCell ref="A1392:G1392"/>
    <mergeCell ref="A1393:B1393"/>
    <mergeCell ref="E1395:F1395"/>
    <mergeCell ref="A1396:B1396"/>
    <mergeCell ref="E1399:F1399"/>
    <mergeCell ref="A1400:B1400"/>
    <mergeCell ref="E1403:F1403"/>
    <mergeCell ref="E1404:F1404"/>
    <mergeCell ref="E1405:G1405"/>
    <mergeCell ref="A1406:G1406"/>
    <mergeCell ref="A1407:B1407"/>
    <mergeCell ref="E1409:F1409"/>
    <mergeCell ref="A1410:B1410"/>
    <mergeCell ref="E1414:F1414"/>
    <mergeCell ref="A1415:B1415"/>
    <mergeCell ref="E1418:F1418"/>
    <mergeCell ref="E1419:F1419"/>
    <mergeCell ref="E1420:G1420"/>
    <mergeCell ref="A1421:G1421"/>
    <mergeCell ref="A1422:B1422"/>
    <mergeCell ref="E1425:F1425"/>
    <mergeCell ref="A1426:B1426"/>
    <mergeCell ref="E1428:F1428"/>
    <mergeCell ref="E1429:F1429"/>
    <mergeCell ref="E1430:G1430"/>
    <mergeCell ref="A1431:G1431"/>
    <mergeCell ref="A1432:B1432"/>
    <mergeCell ref="E1435:F1435"/>
    <mergeCell ref="A1436:B1436"/>
    <mergeCell ref="E1438:F1438"/>
    <mergeCell ref="E1439:F1439"/>
    <mergeCell ref="E1440:G1440"/>
    <mergeCell ref="A1441:G1441"/>
    <mergeCell ref="A1442:B1442"/>
    <mergeCell ref="E1445:F1445"/>
    <mergeCell ref="A1446:B1446"/>
    <mergeCell ref="E1448:F1448"/>
    <mergeCell ref="E1449:F1449"/>
    <mergeCell ref="E1450:G1450"/>
    <mergeCell ref="A1451:G1451"/>
    <mergeCell ref="A1452:B1452"/>
    <mergeCell ref="E1457:F1457"/>
    <mergeCell ref="A1458:B1458"/>
    <mergeCell ref="E1461:F1461"/>
    <mergeCell ref="E1462:F1462"/>
    <mergeCell ref="E1463:G1463"/>
    <mergeCell ref="A1464:G1464"/>
    <mergeCell ref="A1465:B1465"/>
    <mergeCell ref="E1467:F1467"/>
    <mergeCell ref="A1468:B1468"/>
    <mergeCell ref="E1472:F1472"/>
    <mergeCell ref="A1473:B1473"/>
    <mergeCell ref="E1476:F1476"/>
    <mergeCell ref="E1477:F1477"/>
    <mergeCell ref="E1478:G1478"/>
    <mergeCell ref="A1479:G1479"/>
    <mergeCell ref="A1480:B1480"/>
    <mergeCell ref="E1487:F1487"/>
    <mergeCell ref="A1488:B1488"/>
    <mergeCell ref="E1491:F1491"/>
    <mergeCell ref="E1492:F1492"/>
    <mergeCell ref="E1493:G1493"/>
    <mergeCell ref="A1494:G1494"/>
    <mergeCell ref="A1495:B1495"/>
    <mergeCell ref="E1498:F1498"/>
    <mergeCell ref="A1499:B1499"/>
    <mergeCell ref="E1502:F1502"/>
    <mergeCell ref="E1503:F1503"/>
    <mergeCell ref="E1504:G1504"/>
    <mergeCell ref="A1505:G1505"/>
    <mergeCell ref="A1506:B1506"/>
    <mergeCell ref="E1510:F1510"/>
    <mergeCell ref="A1511:B1511"/>
    <mergeCell ref="E1514:F1514"/>
    <mergeCell ref="E1515:F1515"/>
    <mergeCell ref="E1516:G1516"/>
    <mergeCell ref="A1517:G1517"/>
    <mergeCell ref="A1518:B1518"/>
    <mergeCell ref="E1522:F1522"/>
    <mergeCell ref="A1523:B1523"/>
    <mergeCell ref="E1526:F1526"/>
    <mergeCell ref="E1527:F1527"/>
    <mergeCell ref="E1528:G1528"/>
    <mergeCell ref="A1529:G1529"/>
    <mergeCell ref="A1530:B1530"/>
    <mergeCell ref="E1534:F1534"/>
    <mergeCell ref="A1535:B1535"/>
    <mergeCell ref="E1538:F1538"/>
    <mergeCell ref="E1539:F1539"/>
    <mergeCell ref="E1540:G1540"/>
    <mergeCell ref="A1541:G1541"/>
    <mergeCell ref="A1542:B1542"/>
    <mergeCell ref="E1544:F1544"/>
    <mergeCell ref="A1545:B1545"/>
    <mergeCell ref="E1547:F1547"/>
    <mergeCell ref="E1548:F1548"/>
    <mergeCell ref="E1549:G1549"/>
    <mergeCell ref="A1550:G1550"/>
    <mergeCell ref="A1551:B1551"/>
    <mergeCell ref="E1556:F1556"/>
    <mergeCell ref="A1557:B1557"/>
    <mergeCell ref="E1560:F1560"/>
    <mergeCell ref="E1561:F1561"/>
    <mergeCell ref="E1562:G1562"/>
    <mergeCell ref="A1563:G1563"/>
    <mergeCell ref="A1564:B1564"/>
    <mergeCell ref="E1566:F1566"/>
    <mergeCell ref="A1567:B1567"/>
    <mergeCell ref="E1570:F1570"/>
    <mergeCell ref="A1571:B1571"/>
    <mergeCell ref="E1574:F1574"/>
    <mergeCell ref="E1575:F1575"/>
    <mergeCell ref="E1576:G1576"/>
    <mergeCell ref="A1577:G1577"/>
    <mergeCell ref="A1578:B1578"/>
    <mergeCell ref="E1580:F1580"/>
    <mergeCell ref="A1581:B1581"/>
    <mergeCell ref="E1586:F1586"/>
    <mergeCell ref="A1587:B1587"/>
    <mergeCell ref="E1590:F1590"/>
    <mergeCell ref="E1591:F1591"/>
    <mergeCell ref="E1592:G1592"/>
    <mergeCell ref="A1593:G1593"/>
    <mergeCell ref="A1594:B1594"/>
    <mergeCell ref="E1597:F1597"/>
    <mergeCell ref="A1598:B1598"/>
    <mergeCell ref="E1601:F1601"/>
    <mergeCell ref="E1602:F1602"/>
    <mergeCell ref="E1603:G1603"/>
    <mergeCell ref="A1604:G1604"/>
    <mergeCell ref="A1605:B1605"/>
    <mergeCell ref="E1608:F1608"/>
    <mergeCell ref="A1609:B1609"/>
    <mergeCell ref="E1612:F1612"/>
    <mergeCell ref="E1613:F1613"/>
    <mergeCell ref="E1614:G1614"/>
    <mergeCell ref="A1615:G1615"/>
    <mergeCell ref="A1616:B1616"/>
    <mergeCell ref="E1619:F1619"/>
    <mergeCell ref="A1620:B1620"/>
    <mergeCell ref="E1622:F1622"/>
    <mergeCell ref="E1623:F1623"/>
    <mergeCell ref="E1624:G1624"/>
    <mergeCell ref="A1625:G1625"/>
    <mergeCell ref="A1626:B1626"/>
    <mergeCell ref="E1629:F1629"/>
    <mergeCell ref="A1630:B1630"/>
    <mergeCell ref="E1632:F1632"/>
    <mergeCell ref="E1633:F1633"/>
    <mergeCell ref="E1634:G1634"/>
    <mergeCell ref="A1635:G1635"/>
    <mergeCell ref="A1636:B1636"/>
    <mergeCell ref="E1639:F1639"/>
    <mergeCell ref="A1640:B1640"/>
    <mergeCell ref="E1643:F1643"/>
    <mergeCell ref="A1644:B1644"/>
    <mergeCell ref="E1646:F1646"/>
    <mergeCell ref="E1647:F1647"/>
    <mergeCell ref="E1648:G1648"/>
    <mergeCell ref="A1649:G1649"/>
    <mergeCell ref="A1650:B1650"/>
    <mergeCell ref="E1653:F1653"/>
    <mergeCell ref="A1654:B1654"/>
    <mergeCell ref="E1657:F1657"/>
    <mergeCell ref="A1658:B1658"/>
    <mergeCell ref="E1660:F1660"/>
    <mergeCell ref="E1661:F1661"/>
    <mergeCell ref="E1662:G1662"/>
    <mergeCell ref="A1663:G1663"/>
    <mergeCell ref="A1664:B1664"/>
    <mergeCell ref="E1671:F1671"/>
    <mergeCell ref="A1672:B1672"/>
    <mergeCell ref="E1677:F1677"/>
    <mergeCell ref="E1678:F1678"/>
    <mergeCell ref="E1679:G1679"/>
    <mergeCell ref="A1680:G1680"/>
    <mergeCell ref="A1681:B1681"/>
    <mergeCell ref="E1685:F1685"/>
    <mergeCell ref="A1686:B1686"/>
    <mergeCell ref="E1689:F1689"/>
    <mergeCell ref="E1690:F1690"/>
    <mergeCell ref="E1691:G1691"/>
    <mergeCell ref="A1692:G1692"/>
    <mergeCell ref="A1693:B1693"/>
    <mergeCell ref="E1696:F1696"/>
    <mergeCell ref="A1697:B1697"/>
    <mergeCell ref="E1700:F1700"/>
    <mergeCell ref="E1701:F1701"/>
    <mergeCell ref="E1702:G1702"/>
    <mergeCell ref="A1703:G1703"/>
    <mergeCell ref="A1704:B1704"/>
    <mergeCell ref="E1707:F1707"/>
    <mergeCell ref="A1708:B1708"/>
    <mergeCell ref="E1711:F1711"/>
    <mergeCell ref="E1712:F1712"/>
    <mergeCell ref="E1713:G1713"/>
    <mergeCell ref="A1714:G1714"/>
    <mergeCell ref="A1715:B1715"/>
    <mergeCell ref="E1719:F1719"/>
    <mergeCell ref="A1720:B1720"/>
    <mergeCell ref="E1723:F1723"/>
    <mergeCell ref="E1724:F1724"/>
    <mergeCell ref="E1725:G1725"/>
    <mergeCell ref="A1726:G1726"/>
    <mergeCell ref="A1727:B1727"/>
    <mergeCell ref="E1731:F1731"/>
    <mergeCell ref="A1732:B1732"/>
    <mergeCell ref="E1735:F1735"/>
    <mergeCell ref="E1736:F1736"/>
    <mergeCell ref="E1737:G1737"/>
    <mergeCell ref="A1738:G1738"/>
    <mergeCell ref="A1739:B1739"/>
    <mergeCell ref="E1743:F1743"/>
    <mergeCell ref="A1744:B1744"/>
    <mergeCell ref="E1747:F1747"/>
    <mergeCell ref="E1748:F1748"/>
    <mergeCell ref="E1749:G1749"/>
    <mergeCell ref="A1750:G1750"/>
    <mergeCell ref="A1751:B1751"/>
    <mergeCell ref="E1753:F1753"/>
    <mergeCell ref="A1754:B1754"/>
    <mergeCell ref="E1756:F1756"/>
    <mergeCell ref="E1757:F1757"/>
    <mergeCell ref="E1758:G1758"/>
    <mergeCell ref="A1759:G1759"/>
    <mergeCell ref="A1760:B1760"/>
    <mergeCell ref="E1765:F1765"/>
    <mergeCell ref="A1766:B1766"/>
    <mergeCell ref="E1769:F1769"/>
    <mergeCell ref="E1770:F1770"/>
    <mergeCell ref="E1771:G1771"/>
    <mergeCell ref="A1772:G1772"/>
    <mergeCell ref="A1773:B1773"/>
    <mergeCell ref="E1775:F1775"/>
    <mergeCell ref="A1776:B1776"/>
    <mergeCell ref="E1779:F1779"/>
    <mergeCell ref="A1780:B1780"/>
    <mergeCell ref="E1783:F1783"/>
    <mergeCell ref="E1784:F1784"/>
    <mergeCell ref="E1785:G1785"/>
    <mergeCell ref="A1786:G1786"/>
    <mergeCell ref="A1787:B1787"/>
    <mergeCell ref="E1789:F1789"/>
    <mergeCell ref="A1790:B1790"/>
    <mergeCell ref="E1795:F1795"/>
    <mergeCell ref="A1796:B1796"/>
    <mergeCell ref="E1799:F1799"/>
    <mergeCell ref="E1800:F1800"/>
    <mergeCell ref="E1801:G1801"/>
    <mergeCell ref="A1802:G1802"/>
    <mergeCell ref="A1803:B1803"/>
    <mergeCell ref="E1806:F1806"/>
    <mergeCell ref="A1807:B1807"/>
    <mergeCell ref="E1810:F1810"/>
    <mergeCell ref="E1811:F1811"/>
    <mergeCell ref="E1812:G1812"/>
    <mergeCell ref="A1813:G1813"/>
    <mergeCell ref="A1814:B1814"/>
    <mergeCell ref="E1817:F1817"/>
    <mergeCell ref="A1818:B1818"/>
    <mergeCell ref="E1821:F1821"/>
    <mergeCell ref="E1822:F1822"/>
    <mergeCell ref="E1823:G1823"/>
    <mergeCell ref="A1824:G1824"/>
    <mergeCell ref="A1825:B1825"/>
    <mergeCell ref="E1828:F1828"/>
    <mergeCell ref="A1829:B1829"/>
    <mergeCell ref="E1831:F1831"/>
    <mergeCell ref="E1832:F1832"/>
    <mergeCell ref="E1833:G1833"/>
    <mergeCell ref="A1834:G1834"/>
    <mergeCell ref="A1835:B1835"/>
    <mergeCell ref="E1838:F1838"/>
    <mergeCell ref="A1839:B1839"/>
    <mergeCell ref="E1841:F1841"/>
    <mergeCell ref="E1842:F1842"/>
    <mergeCell ref="E1843:G1843"/>
    <mergeCell ref="A1844:G1844"/>
    <mergeCell ref="A1845:B1845"/>
    <mergeCell ref="E1848:F1848"/>
    <mergeCell ref="A1849:B1849"/>
    <mergeCell ref="E1852:F1852"/>
    <mergeCell ref="A1853:B1853"/>
    <mergeCell ref="E1855:F1855"/>
    <mergeCell ref="E1856:F1856"/>
    <mergeCell ref="E1857:G1857"/>
    <mergeCell ref="A1858:G1858"/>
    <mergeCell ref="A1859:B1859"/>
    <mergeCell ref="E1862:F1862"/>
    <mergeCell ref="A1863:B1863"/>
    <mergeCell ref="E1866:F1866"/>
    <mergeCell ref="A1867:B1867"/>
    <mergeCell ref="E1869:F1869"/>
    <mergeCell ref="E1870:F1870"/>
    <mergeCell ref="E1871:G1871"/>
    <mergeCell ref="A1872:G1872"/>
    <mergeCell ref="A1873:B1873"/>
    <mergeCell ref="E1880:F1880"/>
    <mergeCell ref="A1881:B1881"/>
    <mergeCell ref="E1886:F1886"/>
    <mergeCell ref="E1887:F1887"/>
    <mergeCell ref="E1888:G1888"/>
    <mergeCell ref="A1889:G1889"/>
    <mergeCell ref="A1890:B1890"/>
    <mergeCell ref="E1894:F1894"/>
    <mergeCell ref="A1895:B1895"/>
    <mergeCell ref="E1898:F1898"/>
    <mergeCell ref="E1899:F1899"/>
    <mergeCell ref="E1900:G1900"/>
    <mergeCell ref="A1901:G1901"/>
    <mergeCell ref="A1902:B1902"/>
    <mergeCell ref="E1905:F1905"/>
    <mergeCell ref="A1906:B1906"/>
    <mergeCell ref="E1909:F1909"/>
    <mergeCell ref="E1910:F1910"/>
    <mergeCell ref="E1911:G1911"/>
    <mergeCell ref="A1912:G1912"/>
    <mergeCell ref="A1913:B1913"/>
    <mergeCell ref="E1916:F1916"/>
    <mergeCell ref="A1917:B1917"/>
    <mergeCell ref="E1920:F1920"/>
    <mergeCell ref="E1921:F1921"/>
    <mergeCell ref="E1922:G1922"/>
    <mergeCell ref="A1923:G1923"/>
    <mergeCell ref="A1924:B1924"/>
    <mergeCell ref="E1928:F1928"/>
    <mergeCell ref="A1929:B1929"/>
    <mergeCell ref="E1932:F1932"/>
    <mergeCell ref="E1933:F1933"/>
    <mergeCell ref="E1934:G1934"/>
    <mergeCell ref="A1935:G1935"/>
    <mergeCell ref="A1936:B1936"/>
    <mergeCell ref="E1940:F1940"/>
    <mergeCell ref="A1941:B1941"/>
    <mergeCell ref="E1944:F1944"/>
    <mergeCell ref="E1945:F1945"/>
    <mergeCell ref="E1946:G1946"/>
    <mergeCell ref="A1947:G1947"/>
    <mergeCell ref="A1948:B1948"/>
    <mergeCell ref="E1952:F1952"/>
    <mergeCell ref="A1953:B1953"/>
    <mergeCell ref="E1956:F1956"/>
    <mergeCell ref="E1957:F1957"/>
    <mergeCell ref="E1958:G1958"/>
    <mergeCell ref="A1959:G1959"/>
    <mergeCell ref="A1960:B1960"/>
    <mergeCell ref="E1965:F1965"/>
    <mergeCell ref="A1966:B1966"/>
    <mergeCell ref="E1969:F1969"/>
    <mergeCell ref="E1970:F1970"/>
    <mergeCell ref="E1971:G1971"/>
    <mergeCell ref="A1972:G1972"/>
    <mergeCell ref="A1973:B1973"/>
    <mergeCell ref="E1975:F1975"/>
    <mergeCell ref="A1976:B1976"/>
    <mergeCell ref="E1979:F1979"/>
    <mergeCell ref="A1980:B1980"/>
    <mergeCell ref="E1983:F1983"/>
    <mergeCell ref="E1984:F1984"/>
    <mergeCell ref="E1985:G1985"/>
    <mergeCell ref="A1986:G1986"/>
    <mergeCell ref="A1987:B1987"/>
    <mergeCell ref="E1989:F1989"/>
    <mergeCell ref="A1990:B1990"/>
    <mergeCell ref="E1993:F1993"/>
    <mergeCell ref="A1994:B1994"/>
    <mergeCell ref="E1997:F1997"/>
    <mergeCell ref="E1998:F1998"/>
    <mergeCell ref="E1999:G1999"/>
    <mergeCell ref="A2000:G2000"/>
    <mergeCell ref="A2001:B2001"/>
    <mergeCell ref="E2003:F2003"/>
    <mergeCell ref="A2004:B2004"/>
    <mergeCell ref="E2008:F2008"/>
    <mergeCell ref="A2009:B2009"/>
    <mergeCell ref="E2012:F2012"/>
    <mergeCell ref="E2013:F2013"/>
    <mergeCell ref="E2014:G2014"/>
    <mergeCell ref="A2015:G2015"/>
    <mergeCell ref="A2016:B2016"/>
    <mergeCell ref="E2019:F2019"/>
    <mergeCell ref="A2020:B2020"/>
    <mergeCell ref="E2022:F2022"/>
    <mergeCell ref="E2023:F2023"/>
    <mergeCell ref="E2024:G2024"/>
    <mergeCell ref="A2025:G2025"/>
    <mergeCell ref="A2026:B2026"/>
    <mergeCell ref="E2029:F2029"/>
    <mergeCell ref="A2030:B2030"/>
    <mergeCell ref="E2032:F2032"/>
    <mergeCell ref="E2033:F2033"/>
    <mergeCell ref="E2034:G2034"/>
    <mergeCell ref="A2035:G2035"/>
    <mergeCell ref="A2036:B2036"/>
    <mergeCell ref="E2039:F2039"/>
    <mergeCell ref="A2040:B2040"/>
    <mergeCell ref="E2042:F2042"/>
    <mergeCell ref="E2043:F2043"/>
    <mergeCell ref="E2044:G2044"/>
    <mergeCell ref="A2045:G2045"/>
    <mergeCell ref="A2046:B2046"/>
    <mergeCell ref="E2049:F2049"/>
    <mergeCell ref="A2050:B2050"/>
    <mergeCell ref="E2053:F2053"/>
    <mergeCell ref="E2054:F2054"/>
    <mergeCell ref="E2055:G2055"/>
    <mergeCell ref="A2056:G2056"/>
    <mergeCell ref="A2057:B2057"/>
    <mergeCell ref="E2061:F2061"/>
    <mergeCell ref="A2062:B2062"/>
    <mergeCell ref="E2065:F2065"/>
    <mergeCell ref="E2066:F2066"/>
    <mergeCell ref="E2067:G2067"/>
    <mergeCell ref="A2068:G2068"/>
    <mergeCell ref="A2069:B2069"/>
    <mergeCell ref="E2073:F2073"/>
    <mergeCell ref="A2074:B2074"/>
    <mergeCell ref="E2077:F2077"/>
    <mergeCell ref="E2078:F2078"/>
    <mergeCell ref="E2079:G2079"/>
    <mergeCell ref="A2080:G2080"/>
    <mergeCell ref="A2081:B2081"/>
    <mergeCell ref="E2085:F2085"/>
    <mergeCell ref="A2086:B2086"/>
    <mergeCell ref="E2089:F2089"/>
    <mergeCell ref="E2090:F2090"/>
    <mergeCell ref="E2091:G2091"/>
    <mergeCell ref="A2092:G2092"/>
    <mergeCell ref="A2093:B2093"/>
    <mergeCell ref="E2095:F2095"/>
    <mergeCell ref="A2096:B2096"/>
    <mergeCell ref="E2098:F2098"/>
    <mergeCell ref="E2099:F2099"/>
    <mergeCell ref="E2100:G2100"/>
    <mergeCell ref="A2101:G2101"/>
    <mergeCell ref="A2102:B2102"/>
    <mergeCell ref="E2107:F2107"/>
    <mergeCell ref="A2108:B2108"/>
    <mergeCell ref="E2111:F2111"/>
    <mergeCell ref="E2112:F2112"/>
    <mergeCell ref="E2113:G2113"/>
    <mergeCell ref="A2114:G2114"/>
    <mergeCell ref="A2115:B2115"/>
    <mergeCell ref="E2117:F2117"/>
    <mergeCell ref="A2118:B2118"/>
    <mergeCell ref="E2121:F2121"/>
    <mergeCell ref="A2122:B2122"/>
    <mergeCell ref="E2125:F2125"/>
    <mergeCell ref="E2126:F2126"/>
    <mergeCell ref="E2127:G2127"/>
    <mergeCell ref="A2128:G2128"/>
    <mergeCell ref="A2129:B2129"/>
    <mergeCell ref="E2131:F2131"/>
    <mergeCell ref="A2132:B2132"/>
    <mergeCell ref="E2137:F2137"/>
    <mergeCell ref="A2138:B2138"/>
    <mergeCell ref="E2141:F2141"/>
    <mergeCell ref="E2142:F2142"/>
    <mergeCell ref="E2143:G2143"/>
    <mergeCell ref="A2144:G2144"/>
    <mergeCell ref="A2145:B2145"/>
    <mergeCell ref="E2147:F2147"/>
    <mergeCell ref="A2148:B2148"/>
    <mergeCell ref="E2151:F2151"/>
    <mergeCell ref="A2152:B2152"/>
    <mergeCell ref="E2155:F2155"/>
    <mergeCell ref="E2156:F2156"/>
    <mergeCell ref="E2157:G2157"/>
    <mergeCell ref="A2158:G2158"/>
    <mergeCell ref="A2159:B2159"/>
    <mergeCell ref="E2161:F2161"/>
    <mergeCell ref="A2162:B2162"/>
    <mergeCell ref="E2166:F2166"/>
    <mergeCell ref="A2167:B2167"/>
    <mergeCell ref="E2170:F2170"/>
    <mergeCell ref="E2171:F2171"/>
    <mergeCell ref="E2172:G2172"/>
    <mergeCell ref="A2173:G2173"/>
    <mergeCell ref="A2174:B2174"/>
    <mergeCell ref="E2177:F2177"/>
    <mergeCell ref="A2178:B2178"/>
    <mergeCell ref="E2181:F2181"/>
    <mergeCell ref="E2182:F2182"/>
    <mergeCell ref="E2183:G2183"/>
    <mergeCell ref="A2184:G2184"/>
    <mergeCell ref="A2185:B2185"/>
    <mergeCell ref="E2188:F2188"/>
    <mergeCell ref="A2189:B2189"/>
    <mergeCell ref="E2192:F2192"/>
    <mergeCell ref="E2193:F2193"/>
    <mergeCell ref="E2194:G2194"/>
    <mergeCell ref="A2195:G2195"/>
    <mergeCell ref="A2196:B2196"/>
    <mergeCell ref="E2199:F2199"/>
    <mergeCell ref="A2200:B2200"/>
    <mergeCell ref="E2202:F2202"/>
    <mergeCell ref="E2203:F2203"/>
    <mergeCell ref="E2204:G2204"/>
    <mergeCell ref="A2205:G2205"/>
    <mergeCell ref="A2206:B2206"/>
    <mergeCell ref="E2209:F2209"/>
    <mergeCell ref="A2210:B2210"/>
    <mergeCell ref="E2212:F2212"/>
    <mergeCell ref="E2213:F2213"/>
    <mergeCell ref="E2214:G2214"/>
    <mergeCell ref="A2215:G2215"/>
    <mergeCell ref="A2216:B2216"/>
    <mergeCell ref="E2219:F2219"/>
    <mergeCell ref="A2220:B2220"/>
    <mergeCell ref="E2223:F2223"/>
    <mergeCell ref="A2224:B2224"/>
    <mergeCell ref="E2226:F2226"/>
    <mergeCell ref="E2227:F2227"/>
    <mergeCell ref="E2228:G2228"/>
    <mergeCell ref="A2229:G2229"/>
    <mergeCell ref="A2230:B2230"/>
    <mergeCell ref="E2233:F2233"/>
    <mergeCell ref="A2234:B2234"/>
    <mergeCell ref="E2237:F2237"/>
    <mergeCell ref="A2238:B2238"/>
    <mergeCell ref="E2240:F2240"/>
    <mergeCell ref="E2241:F2241"/>
    <mergeCell ref="E2242:G2242"/>
    <mergeCell ref="A2243:G2243"/>
    <mergeCell ref="A2244:B2244"/>
    <mergeCell ref="E2248:F2248"/>
    <mergeCell ref="A2249:B2249"/>
    <mergeCell ref="E2252:F2252"/>
    <mergeCell ref="E2253:F2253"/>
    <mergeCell ref="E2254:G2254"/>
    <mergeCell ref="A2255:G2255"/>
    <mergeCell ref="A2256:B2256"/>
    <mergeCell ref="E2261:F2261"/>
    <mergeCell ref="A2262:B2262"/>
    <mergeCell ref="E2265:F2265"/>
    <mergeCell ref="E2266:F2266"/>
    <mergeCell ref="E2267:G2267"/>
    <mergeCell ref="A2268:G2268"/>
    <mergeCell ref="A2269:B2269"/>
    <mergeCell ref="E2271:F2271"/>
    <mergeCell ref="A2272:B2272"/>
    <mergeCell ref="E2275:F2275"/>
    <mergeCell ref="E2276:F2276"/>
    <mergeCell ref="E2277:G2277"/>
    <mergeCell ref="A2278:G2278"/>
    <mergeCell ref="A2279:B2279"/>
    <mergeCell ref="E2281:F2281"/>
    <mergeCell ref="A2282:B2282"/>
    <mergeCell ref="E2285:F2285"/>
    <mergeCell ref="E2286:F2286"/>
    <mergeCell ref="E2287:G2287"/>
    <mergeCell ref="A2288:G2288"/>
    <mergeCell ref="A2289:B2289"/>
    <mergeCell ref="E2291:F2291"/>
    <mergeCell ref="A2292:B2292"/>
    <mergeCell ref="E2295:F2295"/>
    <mergeCell ref="E2296:F2296"/>
    <mergeCell ref="E2297:G2297"/>
    <mergeCell ref="A2298:G2298"/>
    <mergeCell ref="A2299:B2299"/>
    <mergeCell ref="E2301:F2301"/>
    <mergeCell ref="A2302:B2302"/>
    <mergeCell ref="E2304:F2304"/>
    <mergeCell ref="E2305:F2305"/>
    <mergeCell ref="E2306:G2306"/>
    <mergeCell ref="A2307:G2307"/>
    <mergeCell ref="A2308:B2308"/>
    <mergeCell ref="E2312:F2312"/>
    <mergeCell ref="A2313:B2313"/>
    <mergeCell ref="E2316:F2316"/>
    <mergeCell ref="E2317:F2317"/>
    <mergeCell ref="E2318:G2318"/>
    <mergeCell ref="A2319:G2319"/>
    <mergeCell ref="A2320:B2320"/>
    <mergeCell ref="E2324:F2324"/>
    <mergeCell ref="A2325:B2325"/>
    <mergeCell ref="E2328:F2328"/>
    <mergeCell ref="E2329:F2329"/>
    <mergeCell ref="E2330:G2330"/>
    <mergeCell ref="A2331:G2331"/>
    <mergeCell ref="A2332:B2332"/>
    <mergeCell ref="E2336:F2336"/>
    <mergeCell ref="A2337:B2337"/>
    <mergeCell ref="E2340:F2340"/>
    <mergeCell ref="E2341:F2341"/>
    <mergeCell ref="E2342:G2342"/>
    <mergeCell ref="A2343:G2343"/>
    <mergeCell ref="A2344:B2344"/>
    <mergeCell ref="E2348:F2348"/>
    <mergeCell ref="A2349:B2349"/>
    <mergeCell ref="E2352:F2352"/>
    <mergeCell ref="E2353:F2353"/>
    <mergeCell ref="E2354:G2354"/>
    <mergeCell ref="A2355:G2355"/>
    <mergeCell ref="A2356:B2356"/>
    <mergeCell ref="E2368:F2368"/>
    <mergeCell ref="A2369:B2369"/>
    <mergeCell ref="E2376:F2376"/>
    <mergeCell ref="E2377:F2377"/>
    <mergeCell ref="E2378:G2378"/>
    <mergeCell ref="A2379:G2379"/>
    <mergeCell ref="A2380:B2380"/>
    <mergeCell ref="E2385:F2385"/>
    <mergeCell ref="A2386:B2386"/>
    <mergeCell ref="E2389:F2389"/>
    <mergeCell ref="E2390:F2390"/>
    <mergeCell ref="E2391:G2391"/>
    <mergeCell ref="A2392:G2392"/>
    <mergeCell ref="A2393:B2393"/>
    <mergeCell ref="E2395:F2395"/>
    <mergeCell ref="A2396:B2396"/>
    <mergeCell ref="E2399:F2399"/>
    <mergeCell ref="A2400:B2400"/>
    <mergeCell ref="E2403:F2403"/>
    <mergeCell ref="E2404:F2404"/>
    <mergeCell ref="E2405:G2405"/>
    <mergeCell ref="A2406:G2406"/>
    <mergeCell ref="A2407:B2407"/>
    <mergeCell ref="E2409:F2409"/>
    <mergeCell ref="A2410:B2410"/>
    <mergeCell ref="E2413:F2413"/>
    <mergeCell ref="A2414:B2414"/>
    <mergeCell ref="E2417:F2417"/>
    <mergeCell ref="E2418:F2418"/>
    <mergeCell ref="E2419:G2419"/>
    <mergeCell ref="A2420:G2420"/>
    <mergeCell ref="A2421:B2421"/>
    <mergeCell ref="E2423:F2423"/>
    <mergeCell ref="A2424:B2424"/>
    <mergeCell ref="E2428:F2428"/>
    <mergeCell ref="A2429:B2429"/>
    <mergeCell ref="E2432:F2432"/>
    <mergeCell ref="E2433:F2433"/>
    <mergeCell ref="E2434:G2434"/>
    <mergeCell ref="A2435:G2435"/>
    <mergeCell ref="A2436:B2436"/>
    <mergeCell ref="E2439:F2439"/>
    <mergeCell ref="A2440:B2440"/>
    <mergeCell ref="E2443:F2443"/>
    <mergeCell ref="E2444:F2444"/>
    <mergeCell ref="E2445:G2445"/>
    <mergeCell ref="A2446:G2446"/>
    <mergeCell ref="A2447:B2447"/>
    <mergeCell ref="E2450:F2450"/>
    <mergeCell ref="A2451:B2451"/>
    <mergeCell ref="E2454:F2454"/>
    <mergeCell ref="E2455:F2455"/>
    <mergeCell ref="E2456:G2456"/>
    <mergeCell ref="A2457:G2457"/>
    <mergeCell ref="A2458:B2458"/>
    <mergeCell ref="E2461:F2461"/>
    <mergeCell ref="A2462:B2462"/>
    <mergeCell ref="E2464:F2464"/>
    <mergeCell ref="E2465:F2465"/>
    <mergeCell ref="E2466:G2466"/>
    <mergeCell ref="A2467:G2467"/>
    <mergeCell ref="A2468:B2468"/>
    <mergeCell ref="E2471:F2471"/>
    <mergeCell ref="A2472:B2472"/>
    <mergeCell ref="E2474:F2474"/>
    <mergeCell ref="E2475:F2475"/>
    <mergeCell ref="E2476:G2476"/>
    <mergeCell ref="A2477:G2477"/>
    <mergeCell ref="A2478:B2478"/>
    <mergeCell ref="E2481:F2481"/>
    <mergeCell ref="A2482:B2482"/>
    <mergeCell ref="E2485:F2485"/>
    <mergeCell ref="A2486:B2486"/>
    <mergeCell ref="E2488:F2488"/>
    <mergeCell ref="E2489:F2489"/>
    <mergeCell ref="E2490:G2490"/>
    <mergeCell ref="A2491:G2491"/>
    <mergeCell ref="A2492:B2492"/>
    <mergeCell ref="E2495:F2495"/>
    <mergeCell ref="A2496:B2496"/>
    <mergeCell ref="E2499:F2499"/>
    <mergeCell ref="A2500:B2500"/>
    <mergeCell ref="E2502:F2502"/>
    <mergeCell ref="E2503:F2503"/>
    <mergeCell ref="E2504:G2504"/>
    <mergeCell ref="A2505:G2505"/>
    <mergeCell ref="A2506:B2506"/>
    <mergeCell ref="E2510:F2510"/>
    <mergeCell ref="A2511:B2511"/>
    <mergeCell ref="E2514:F2514"/>
    <mergeCell ref="E2515:F2515"/>
    <mergeCell ref="E2516:G2516"/>
    <mergeCell ref="A2517:G2517"/>
    <mergeCell ref="A2518:B2518"/>
    <mergeCell ref="E2522:F2522"/>
    <mergeCell ref="A2523:B2523"/>
    <mergeCell ref="E2526:F2526"/>
    <mergeCell ref="E2527:F2527"/>
    <mergeCell ref="E2528:G2528"/>
    <mergeCell ref="A2529:G2529"/>
    <mergeCell ref="A2530:B2530"/>
    <mergeCell ref="E2534:F2534"/>
    <mergeCell ref="A2535:B2535"/>
    <mergeCell ref="E2538:F2538"/>
    <mergeCell ref="E2539:F2539"/>
    <mergeCell ref="E2540:G2540"/>
    <mergeCell ref="A2541:G2541"/>
    <mergeCell ref="A2542:B2542"/>
    <mergeCell ref="E2547:F2547"/>
    <mergeCell ref="A2548:B2548"/>
    <mergeCell ref="E2551:F2551"/>
    <mergeCell ref="E2552:F2552"/>
    <mergeCell ref="E2553:G2553"/>
    <mergeCell ref="A2554:G2554"/>
    <mergeCell ref="A2555:B2555"/>
    <mergeCell ref="E2557:F2557"/>
    <mergeCell ref="A2558:B2558"/>
    <mergeCell ref="E2561:F2561"/>
    <mergeCell ref="A2562:B2562"/>
    <mergeCell ref="E2565:F2565"/>
    <mergeCell ref="E2566:F2566"/>
    <mergeCell ref="E2567:G2567"/>
    <mergeCell ref="A2568:G2568"/>
    <mergeCell ref="A2569:B2569"/>
    <mergeCell ref="E2571:F2571"/>
    <mergeCell ref="A2572:B2572"/>
    <mergeCell ref="E2575:F2575"/>
    <mergeCell ref="A2576:B2576"/>
    <mergeCell ref="E2579:F2579"/>
    <mergeCell ref="E2580:F2580"/>
    <mergeCell ref="E2581:G2581"/>
    <mergeCell ref="A2582:G2582"/>
    <mergeCell ref="A2583:B2583"/>
    <mergeCell ref="E2585:F2585"/>
    <mergeCell ref="A2586:B2586"/>
    <mergeCell ref="E2590:F2590"/>
    <mergeCell ref="A2591:B2591"/>
    <mergeCell ref="E2594:F2594"/>
    <mergeCell ref="E2595:F2595"/>
    <mergeCell ref="E2596:G2596"/>
    <mergeCell ref="A2597:G2597"/>
    <mergeCell ref="A2598:B2598"/>
    <mergeCell ref="E2601:F2601"/>
    <mergeCell ref="A2602:B2602"/>
    <mergeCell ref="E2605:F2605"/>
    <mergeCell ref="E2606:F2606"/>
    <mergeCell ref="E2607:G2607"/>
    <mergeCell ref="A2608:G2608"/>
    <mergeCell ref="A2609:B2609"/>
    <mergeCell ref="E2612:F2612"/>
    <mergeCell ref="A2613:B2613"/>
    <mergeCell ref="E2616:F2616"/>
    <mergeCell ref="E2617:F2617"/>
    <mergeCell ref="E2618:G2618"/>
    <mergeCell ref="A2619:G2619"/>
    <mergeCell ref="A2620:B2620"/>
    <mergeCell ref="E2623:F2623"/>
    <mergeCell ref="A2624:B2624"/>
    <mergeCell ref="E2626:F2626"/>
    <mergeCell ref="E2627:F2627"/>
    <mergeCell ref="E2628:G2628"/>
    <mergeCell ref="A2629:G2629"/>
    <mergeCell ref="A2630:B2630"/>
    <mergeCell ref="E2633:F2633"/>
    <mergeCell ref="A2634:B2634"/>
    <mergeCell ref="E2636:F2636"/>
    <mergeCell ref="E2637:F2637"/>
    <mergeCell ref="E2638:G2638"/>
    <mergeCell ref="A2639:G2639"/>
    <mergeCell ref="A2640:B2640"/>
    <mergeCell ref="E2643:F2643"/>
    <mergeCell ref="A2644:B2644"/>
    <mergeCell ref="E2647:F2647"/>
    <mergeCell ref="A2648:B2648"/>
    <mergeCell ref="E2650:F2650"/>
    <mergeCell ref="E2651:F2651"/>
    <mergeCell ref="E2652:G2652"/>
    <mergeCell ref="A2653:G2653"/>
    <mergeCell ref="A2654:B2654"/>
    <mergeCell ref="E2657:F2657"/>
    <mergeCell ref="A2658:B2658"/>
    <mergeCell ref="E2661:F2661"/>
    <mergeCell ref="A2662:B2662"/>
    <mergeCell ref="E2664:F2664"/>
    <mergeCell ref="E2665:F2665"/>
    <mergeCell ref="E2666:G2666"/>
    <mergeCell ref="A2667:G2667"/>
    <mergeCell ref="A2668:B2668"/>
    <mergeCell ref="E2672:F2672"/>
    <mergeCell ref="A2673:B2673"/>
    <mergeCell ref="E2676:F2676"/>
    <mergeCell ref="E2677:F2677"/>
    <mergeCell ref="E2678:G2678"/>
    <mergeCell ref="A2679:G2679"/>
    <mergeCell ref="A2680:B2680"/>
    <mergeCell ref="E2684:F2684"/>
    <mergeCell ref="A2685:B2685"/>
    <mergeCell ref="E2688:F2688"/>
    <mergeCell ref="E2689:F2689"/>
    <mergeCell ref="E2690:G2690"/>
    <mergeCell ref="A2691:G2691"/>
    <mergeCell ref="A2692:B2692"/>
    <mergeCell ref="E2694:F2694"/>
    <mergeCell ref="A2695:B2695"/>
    <mergeCell ref="E2697:F2697"/>
    <mergeCell ref="E2698:F2698"/>
    <mergeCell ref="E2699:G2699"/>
    <mergeCell ref="A2700:G2700"/>
    <mergeCell ref="A2701:B2701"/>
    <mergeCell ref="E2703:F2703"/>
    <mergeCell ref="A2704:B2704"/>
    <mergeCell ref="E2707:F2707"/>
    <mergeCell ref="A2708:B2708"/>
    <mergeCell ref="E2711:F2711"/>
    <mergeCell ref="E2712:F2712"/>
    <mergeCell ref="E2713:G2713"/>
    <mergeCell ref="A2714:G2714"/>
    <mergeCell ref="A2715:B2715"/>
    <mergeCell ref="E2717:F2717"/>
    <mergeCell ref="A2718:B2718"/>
    <mergeCell ref="E2723:F2723"/>
    <mergeCell ref="A2724:B2724"/>
    <mergeCell ref="E2727:F2727"/>
    <mergeCell ref="E2728:F2728"/>
    <mergeCell ref="E2729:G2729"/>
    <mergeCell ref="A2730:G2730"/>
    <mergeCell ref="A2731:B2731"/>
    <mergeCell ref="E2734:F2734"/>
    <mergeCell ref="A2735:B2735"/>
    <mergeCell ref="E2737:F2737"/>
    <mergeCell ref="E2738:F2738"/>
    <mergeCell ref="E2739:G2739"/>
    <mergeCell ref="A2740:G2740"/>
    <mergeCell ref="A2741:B2741"/>
    <mergeCell ref="E2744:F2744"/>
    <mergeCell ref="A2745:B2745"/>
    <mergeCell ref="E2747:F2747"/>
    <mergeCell ref="E2748:F2748"/>
    <mergeCell ref="E2749:G2749"/>
    <mergeCell ref="A2750:G2750"/>
    <mergeCell ref="A2751:B2751"/>
    <mergeCell ref="E2754:F2754"/>
    <mergeCell ref="A2755:B2755"/>
    <mergeCell ref="E2758:F2758"/>
    <mergeCell ref="E2759:F2759"/>
    <mergeCell ref="E2760:G2760"/>
    <mergeCell ref="A2761:G2761"/>
    <mergeCell ref="A2762:B2762"/>
    <mergeCell ref="E2766:F2766"/>
    <mergeCell ref="A2767:B2767"/>
    <mergeCell ref="E2770:F2770"/>
    <mergeCell ref="E2771:F2771"/>
    <mergeCell ref="E2772:G2772"/>
    <mergeCell ref="A2773:G2773"/>
    <mergeCell ref="A2774:B2774"/>
    <mergeCell ref="E2778:F2778"/>
    <mergeCell ref="A2779:B2779"/>
    <mergeCell ref="E2782:F2782"/>
    <mergeCell ref="E2783:F2783"/>
    <mergeCell ref="E2784:G2784"/>
    <mergeCell ref="A2785:G2785"/>
    <mergeCell ref="A2786:B2786"/>
    <mergeCell ref="E2790:F2790"/>
    <mergeCell ref="A2791:B2791"/>
    <mergeCell ref="E2794:F2794"/>
    <mergeCell ref="E2795:F2795"/>
    <mergeCell ref="E2796:G2796"/>
    <mergeCell ref="A2797:G2797"/>
    <mergeCell ref="A2798:B2798"/>
    <mergeCell ref="E2800:F2800"/>
    <mergeCell ref="A2801:B2801"/>
    <mergeCell ref="E2803:F2803"/>
    <mergeCell ref="E2804:F2804"/>
    <mergeCell ref="E2805:G2805"/>
    <mergeCell ref="A2806:G2806"/>
    <mergeCell ref="A2807:B2807"/>
    <mergeCell ref="E2812:F2812"/>
    <mergeCell ref="A2813:B2813"/>
    <mergeCell ref="E2816:F2816"/>
    <mergeCell ref="E2817:F2817"/>
    <mergeCell ref="E2818:G2818"/>
    <mergeCell ref="A2819:G2819"/>
    <mergeCell ref="A2820:B2820"/>
    <mergeCell ref="E2822:F2822"/>
    <mergeCell ref="A2823:B2823"/>
    <mergeCell ref="E2826:F2826"/>
    <mergeCell ref="A2827:B2827"/>
    <mergeCell ref="E2830:F2830"/>
    <mergeCell ref="E2831:F2831"/>
    <mergeCell ref="E2832:G2832"/>
    <mergeCell ref="A2833:G2833"/>
    <mergeCell ref="A2834:B2834"/>
    <mergeCell ref="E2836:F2836"/>
    <mergeCell ref="A2837:B2837"/>
    <mergeCell ref="E2842:F2842"/>
    <mergeCell ref="A2843:B2843"/>
    <mergeCell ref="E2846:F2846"/>
    <mergeCell ref="E2847:F2847"/>
    <mergeCell ref="E2848:G2848"/>
    <mergeCell ref="A2849:G2849"/>
    <mergeCell ref="A2850:B2850"/>
    <mergeCell ref="E2853:F2853"/>
    <mergeCell ref="A2854:B2854"/>
    <mergeCell ref="E2857:F2857"/>
    <mergeCell ref="E2858:F2858"/>
    <mergeCell ref="E2859:G2859"/>
    <mergeCell ref="A2860:G2860"/>
    <mergeCell ref="A2861:B2861"/>
    <mergeCell ref="E2864:F2864"/>
    <mergeCell ref="A2865:B2865"/>
    <mergeCell ref="E2868:F2868"/>
    <mergeCell ref="E2869:F2869"/>
    <mergeCell ref="E2870:G2870"/>
    <mergeCell ref="A2871:G2871"/>
    <mergeCell ref="A2872:B2872"/>
    <mergeCell ref="E2875:F2875"/>
    <mergeCell ref="A2876:B2876"/>
    <mergeCell ref="E2878:F2878"/>
    <mergeCell ref="E2879:F2879"/>
    <mergeCell ref="E2880:G2880"/>
    <mergeCell ref="A2881:G2881"/>
    <mergeCell ref="A2882:B2882"/>
    <mergeCell ref="E2885:F2885"/>
    <mergeCell ref="A2886:B2886"/>
    <mergeCell ref="E2888:F2888"/>
    <mergeCell ref="E2889:F2889"/>
    <mergeCell ref="E2890:G2890"/>
    <mergeCell ref="A2891:G2891"/>
    <mergeCell ref="A2892:B2892"/>
    <mergeCell ref="E2895:F2895"/>
    <mergeCell ref="A2896:B2896"/>
    <mergeCell ref="E2899:F2899"/>
    <mergeCell ref="A2900:B2900"/>
    <mergeCell ref="E2902:F2902"/>
    <mergeCell ref="E2903:F2903"/>
    <mergeCell ref="E2904:G2904"/>
    <mergeCell ref="A2905:G2905"/>
    <mergeCell ref="A2906:B2906"/>
    <mergeCell ref="E2909:F2909"/>
    <mergeCell ref="A2910:B2910"/>
    <mergeCell ref="E2913:F2913"/>
    <mergeCell ref="A2914:B2914"/>
    <mergeCell ref="E2916:F2916"/>
    <mergeCell ref="E2917:F2917"/>
    <mergeCell ref="E2918:G2918"/>
    <mergeCell ref="A2919:G2919"/>
    <mergeCell ref="A2920:B2920"/>
    <mergeCell ref="E2927:F2927"/>
    <mergeCell ref="A2928:B2928"/>
    <mergeCell ref="E2933:F2933"/>
    <mergeCell ref="E2934:F2934"/>
    <mergeCell ref="E2935:G2935"/>
    <mergeCell ref="A2936:G2936"/>
    <mergeCell ref="A2937:B2937"/>
    <mergeCell ref="E2941:F2941"/>
    <mergeCell ref="A2942:B2942"/>
    <mergeCell ref="E2945:F2945"/>
    <mergeCell ref="E2946:F2946"/>
    <mergeCell ref="E2947:G2947"/>
    <mergeCell ref="A2948:G2948"/>
    <mergeCell ref="A2949:B2949"/>
    <mergeCell ref="E2952:F2952"/>
    <mergeCell ref="A2953:B2953"/>
    <mergeCell ref="E2956:F2956"/>
    <mergeCell ref="E2957:F2957"/>
    <mergeCell ref="E2958:G2958"/>
    <mergeCell ref="A2959:G2959"/>
    <mergeCell ref="A2960:B2960"/>
    <mergeCell ref="E2963:F2963"/>
    <mergeCell ref="A2964:B2964"/>
    <mergeCell ref="E2967:F2967"/>
    <mergeCell ref="E2968:F2968"/>
    <mergeCell ref="E2969:G2969"/>
    <mergeCell ref="A2970:G2970"/>
    <mergeCell ref="A2971:B2971"/>
    <mergeCell ref="E2975:F2975"/>
    <mergeCell ref="A2976:B2976"/>
    <mergeCell ref="E2979:F2979"/>
    <mergeCell ref="E2980:F2980"/>
    <mergeCell ref="E2981:G2981"/>
    <mergeCell ref="A2982:G2982"/>
    <mergeCell ref="A2983:B2983"/>
    <mergeCell ref="E2987:F2987"/>
    <mergeCell ref="A2988:B2988"/>
    <mergeCell ref="E2991:F2991"/>
    <mergeCell ref="E2992:F2992"/>
    <mergeCell ref="E2993:G2993"/>
    <mergeCell ref="A2994:G2994"/>
    <mergeCell ref="A2995:B2995"/>
    <mergeCell ref="E2999:F2999"/>
    <mergeCell ref="A3000:B3000"/>
    <mergeCell ref="E3003:F3003"/>
    <mergeCell ref="E3004:F3004"/>
    <mergeCell ref="E3005:G3005"/>
    <mergeCell ref="A3006:G3006"/>
    <mergeCell ref="A3007:B3007"/>
    <mergeCell ref="E3009:F3009"/>
    <mergeCell ref="A3010:B3010"/>
    <mergeCell ref="E3012:F3012"/>
    <mergeCell ref="E3013:F3013"/>
    <mergeCell ref="E3014:G3014"/>
    <mergeCell ref="A3015:G3015"/>
    <mergeCell ref="A3016:B3016"/>
    <mergeCell ref="E3021:F3021"/>
    <mergeCell ref="A3022:B3022"/>
    <mergeCell ref="E3025:F3025"/>
    <mergeCell ref="E3026:F3026"/>
    <mergeCell ref="E3027:G3027"/>
    <mergeCell ref="A3028:G3028"/>
    <mergeCell ref="A3029:B3029"/>
    <mergeCell ref="E3031:F3031"/>
    <mergeCell ref="A3032:B3032"/>
    <mergeCell ref="E3035:F3035"/>
    <mergeCell ref="A3036:B3036"/>
    <mergeCell ref="E3039:F3039"/>
    <mergeCell ref="E3040:F3040"/>
    <mergeCell ref="E3041:G3041"/>
    <mergeCell ref="A3042:G3042"/>
    <mergeCell ref="A3043:B3043"/>
    <mergeCell ref="E3045:F3045"/>
    <mergeCell ref="A3046:B3046"/>
    <mergeCell ref="E3051:F3051"/>
    <mergeCell ref="A3052:B3052"/>
    <mergeCell ref="E3055:F3055"/>
    <mergeCell ref="E3056:F3056"/>
    <mergeCell ref="E3057:G3057"/>
    <mergeCell ref="A3058:G3058"/>
    <mergeCell ref="A3059:B3059"/>
    <mergeCell ref="E3062:F3062"/>
    <mergeCell ref="A3063:B3063"/>
    <mergeCell ref="E3066:F3066"/>
    <mergeCell ref="E3067:F3067"/>
    <mergeCell ref="E3068:G3068"/>
    <mergeCell ref="A3069:G3069"/>
    <mergeCell ref="A3070:B3070"/>
    <mergeCell ref="E3073:F3073"/>
    <mergeCell ref="A3074:B3074"/>
    <mergeCell ref="E3077:F3077"/>
    <mergeCell ref="E3078:F3078"/>
    <mergeCell ref="E3079:G3079"/>
    <mergeCell ref="A3080:G3080"/>
    <mergeCell ref="A3081:B3081"/>
    <mergeCell ref="E3084:F3084"/>
    <mergeCell ref="A3085:B3085"/>
    <mergeCell ref="E3087:F3087"/>
    <mergeCell ref="E3088:F3088"/>
    <mergeCell ref="E3089:G3089"/>
    <mergeCell ref="A3090:G3090"/>
    <mergeCell ref="A3091:B3091"/>
    <mergeCell ref="E3094:F3094"/>
    <mergeCell ref="A3095:B3095"/>
    <mergeCell ref="E3097:F3097"/>
    <mergeCell ref="E3098:F3098"/>
    <mergeCell ref="E3099:G3099"/>
    <mergeCell ref="A3100:G3100"/>
    <mergeCell ref="A3101:B3101"/>
    <mergeCell ref="E3104:F3104"/>
    <mergeCell ref="A3105:B3105"/>
    <mergeCell ref="E3108:F3108"/>
    <mergeCell ref="A3109:B3109"/>
    <mergeCell ref="E3111:F3111"/>
    <mergeCell ref="E3112:F3112"/>
    <mergeCell ref="E3113:G3113"/>
    <mergeCell ref="A3114:G3114"/>
    <mergeCell ref="A3115:B3115"/>
    <mergeCell ref="E3118:F3118"/>
    <mergeCell ref="A3119:B3119"/>
    <mergeCell ref="E3122:F3122"/>
    <mergeCell ref="A3123:B3123"/>
    <mergeCell ref="E3125:F3125"/>
    <mergeCell ref="E3126:F3126"/>
    <mergeCell ref="E3127:G3127"/>
    <mergeCell ref="A3128:G3128"/>
    <mergeCell ref="A3129:B3129"/>
    <mergeCell ref="E3136:F3136"/>
    <mergeCell ref="A3137:B3137"/>
    <mergeCell ref="E3142:F3142"/>
    <mergeCell ref="E3143:F3143"/>
    <mergeCell ref="E3144:G3144"/>
    <mergeCell ref="A3145:G3145"/>
    <mergeCell ref="A3146:B3146"/>
    <mergeCell ref="E3150:F3150"/>
    <mergeCell ref="A3151:B3151"/>
    <mergeCell ref="E3154:F3154"/>
    <mergeCell ref="E3155:F3155"/>
    <mergeCell ref="E3156:G3156"/>
    <mergeCell ref="A3157:G3157"/>
    <mergeCell ref="A3158:B3158"/>
    <mergeCell ref="E3161:F3161"/>
    <mergeCell ref="A3162:B3162"/>
    <mergeCell ref="E3165:F3165"/>
    <mergeCell ref="E3166:F3166"/>
    <mergeCell ref="E3167:G3167"/>
    <mergeCell ref="A3168:G3168"/>
    <mergeCell ref="A3169:B3169"/>
    <mergeCell ref="E3172:F3172"/>
    <mergeCell ref="A3173:B3173"/>
    <mergeCell ref="E3176:F3176"/>
    <mergeCell ref="E3177:F3177"/>
    <mergeCell ref="E3178:G3178"/>
    <mergeCell ref="A3179:G3179"/>
    <mergeCell ref="A3180:B3180"/>
    <mergeCell ref="E3184:F3184"/>
    <mergeCell ref="A3185:B3185"/>
    <mergeCell ref="E3188:F3188"/>
    <mergeCell ref="E3189:F3189"/>
    <mergeCell ref="E3190:G3190"/>
    <mergeCell ref="A3191:G3191"/>
    <mergeCell ref="A3192:B3192"/>
    <mergeCell ref="E3196:F3196"/>
    <mergeCell ref="A3197:B3197"/>
    <mergeCell ref="E3200:F3200"/>
    <mergeCell ref="E3201:F3201"/>
    <mergeCell ref="E3202:G3202"/>
    <mergeCell ref="A3203:G3203"/>
    <mergeCell ref="A3204:B3204"/>
    <mergeCell ref="E3208:F3208"/>
    <mergeCell ref="A3209:B3209"/>
    <mergeCell ref="E3212:F3212"/>
    <mergeCell ref="E3213:F3213"/>
    <mergeCell ref="E3214:G3214"/>
    <mergeCell ref="A3215:G3215"/>
    <mergeCell ref="A3216:B3216"/>
    <mergeCell ref="E3218:F3218"/>
    <mergeCell ref="A3219:B3219"/>
    <mergeCell ref="E3221:F3221"/>
    <mergeCell ref="E3222:F3222"/>
    <mergeCell ref="E3223:G3223"/>
    <mergeCell ref="A3224:G3224"/>
    <mergeCell ref="A3225:B3225"/>
    <mergeCell ref="E3230:F3230"/>
    <mergeCell ref="A3231:B3231"/>
    <mergeCell ref="E3234:F3234"/>
    <mergeCell ref="E3235:F3235"/>
    <mergeCell ref="E3236:G3236"/>
    <mergeCell ref="A3237:G3237"/>
    <mergeCell ref="A3238:B3238"/>
    <mergeCell ref="E3240:F3240"/>
    <mergeCell ref="A3241:B3241"/>
    <mergeCell ref="E3244:F3244"/>
    <mergeCell ref="A3245:B3245"/>
    <mergeCell ref="E3248:F3248"/>
    <mergeCell ref="E3249:F3249"/>
    <mergeCell ref="E3250:G3250"/>
    <mergeCell ref="A3251:G3251"/>
    <mergeCell ref="A3252:B3252"/>
    <mergeCell ref="E3254:F3254"/>
    <mergeCell ref="A3255:B3255"/>
    <mergeCell ref="E3260:F3260"/>
    <mergeCell ref="A3261:B3261"/>
    <mergeCell ref="E3264:F3264"/>
    <mergeCell ref="E3265:F3265"/>
    <mergeCell ref="E3266:G3266"/>
    <mergeCell ref="A3267:G3267"/>
    <mergeCell ref="A3268:B3268"/>
    <mergeCell ref="E3270:F3270"/>
    <mergeCell ref="A3271:B3271"/>
    <mergeCell ref="E3274:F3274"/>
    <mergeCell ref="A3275:B3275"/>
    <mergeCell ref="E3278:F3278"/>
    <mergeCell ref="E3279:F3279"/>
    <mergeCell ref="E3280:G3280"/>
    <mergeCell ref="A3281:G3281"/>
    <mergeCell ref="A3282:B3282"/>
    <mergeCell ref="E3284:F3284"/>
    <mergeCell ref="A3285:B3285"/>
    <mergeCell ref="E3289:F3289"/>
    <mergeCell ref="A3290:B3290"/>
    <mergeCell ref="E3293:F3293"/>
    <mergeCell ref="E3294:F3294"/>
    <mergeCell ref="E3295:G3295"/>
    <mergeCell ref="A3296:G3296"/>
    <mergeCell ref="A3297:B3297"/>
    <mergeCell ref="E3300:F3300"/>
    <mergeCell ref="A3301:B3301"/>
    <mergeCell ref="E3304:F3304"/>
    <mergeCell ref="E3305:F3305"/>
    <mergeCell ref="E3306:G3306"/>
    <mergeCell ref="A3307:G3307"/>
    <mergeCell ref="A3308:B3308"/>
    <mergeCell ref="E3311:F3311"/>
    <mergeCell ref="A3312:B3312"/>
    <mergeCell ref="E3315:F3315"/>
    <mergeCell ref="E3316:F3316"/>
    <mergeCell ref="E3317:G3317"/>
    <mergeCell ref="A3318:G3318"/>
    <mergeCell ref="A3319:B3319"/>
    <mergeCell ref="E3322:F3322"/>
    <mergeCell ref="A3323:B3323"/>
    <mergeCell ref="E3325:F3325"/>
    <mergeCell ref="E3326:F3326"/>
    <mergeCell ref="E3327:G3327"/>
    <mergeCell ref="A3328:G3328"/>
    <mergeCell ref="A3329:B3329"/>
    <mergeCell ref="E3332:F3332"/>
    <mergeCell ref="A3333:B3333"/>
    <mergeCell ref="E3335:F3335"/>
    <mergeCell ref="E3336:F3336"/>
    <mergeCell ref="E3337:G3337"/>
    <mergeCell ref="A3338:G3338"/>
    <mergeCell ref="A3339:B3339"/>
    <mergeCell ref="E3342:F3342"/>
    <mergeCell ref="A3343:B3343"/>
    <mergeCell ref="E3346:F3346"/>
    <mergeCell ref="A3347:B3347"/>
    <mergeCell ref="E3349:F3349"/>
    <mergeCell ref="E3350:F3350"/>
    <mergeCell ref="E3351:G3351"/>
    <mergeCell ref="A3352:G3352"/>
    <mergeCell ref="A3353:B3353"/>
    <mergeCell ref="E3356:F3356"/>
    <mergeCell ref="A3357:B3357"/>
    <mergeCell ref="E3360:F3360"/>
    <mergeCell ref="A3361:B3361"/>
    <mergeCell ref="E3363:F3363"/>
    <mergeCell ref="E3364:F3364"/>
    <mergeCell ref="E3365:G3365"/>
    <mergeCell ref="A3366:G3366"/>
    <mergeCell ref="A3367:B3367"/>
    <mergeCell ref="E3369:F3369"/>
    <mergeCell ref="E3370:F3370"/>
    <mergeCell ref="E3371:G3371"/>
    <mergeCell ref="A3372:G3372"/>
    <mergeCell ref="A3373:B3373"/>
    <mergeCell ref="E3375:F3375"/>
    <mergeCell ref="A3376:B3376"/>
    <mergeCell ref="E3379:F3379"/>
    <mergeCell ref="E3380:F3380"/>
    <mergeCell ref="E3381:G3381"/>
    <mergeCell ref="A3382:G3382"/>
    <mergeCell ref="A3383:B3383"/>
    <mergeCell ref="E3385:F3385"/>
    <mergeCell ref="A3386:B3386"/>
    <mergeCell ref="E3389:F3389"/>
    <mergeCell ref="E3390:F3390"/>
    <mergeCell ref="E3391:G3391"/>
    <mergeCell ref="A3392:G3392"/>
    <mergeCell ref="A3393:B3393"/>
    <mergeCell ref="E3395:F3395"/>
    <mergeCell ref="A3396:B3396"/>
    <mergeCell ref="E3399:F3399"/>
    <mergeCell ref="E3400:F3400"/>
    <mergeCell ref="E3401:G3401"/>
    <mergeCell ref="A3402:G3402"/>
    <mergeCell ref="A3403:B3403"/>
    <mergeCell ref="E3407:F3407"/>
    <mergeCell ref="A3408:B3408"/>
    <mergeCell ref="E3411:F3411"/>
    <mergeCell ref="E3412:F3412"/>
    <mergeCell ref="E3413:G3413"/>
    <mergeCell ref="A3414:G3414"/>
    <mergeCell ref="A3415:B3415"/>
    <mergeCell ref="E3427:F3427"/>
    <mergeCell ref="A3428:B3428"/>
    <mergeCell ref="E3435:F3435"/>
    <mergeCell ref="E3436:F3436"/>
    <mergeCell ref="E3437:G3437"/>
    <mergeCell ref="A3438:G3438"/>
    <mergeCell ref="A3439:B3439"/>
    <mergeCell ref="E3442:F3442"/>
    <mergeCell ref="A3443:B3443"/>
    <mergeCell ref="E3446:F3446"/>
    <mergeCell ref="E3447:F3447"/>
    <mergeCell ref="E3448:G3448"/>
    <mergeCell ref="A3449:G3449"/>
    <mergeCell ref="A3450:B3450"/>
    <mergeCell ref="E3457:F3457"/>
    <mergeCell ref="A3458:B3458"/>
    <mergeCell ref="E3461:F3461"/>
    <mergeCell ref="E3462:F3462"/>
    <mergeCell ref="E3463:G3463"/>
    <mergeCell ref="A3464:G3464"/>
    <mergeCell ref="A3465:B3465"/>
    <mergeCell ref="E3472:F3472"/>
    <mergeCell ref="A3473:B3473"/>
    <mergeCell ref="E3476:F3476"/>
    <mergeCell ref="E3477:F3477"/>
    <mergeCell ref="E3478:G3478"/>
    <mergeCell ref="A3479:G3479"/>
    <mergeCell ref="A3480:B3480"/>
    <mergeCell ref="E3482:F3482"/>
    <mergeCell ref="A3483:B3483"/>
    <mergeCell ref="E3486:F3486"/>
    <mergeCell ref="E3487:F3487"/>
    <mergeCell ref="E3488:G3488"/>
    <mergeCell ref="A3489:G3489"/>
    <mergeCell ref="A3490:B3490"/>
    <mergeCell ref="E3493:F3493"/>
    <mergeCell ref="A3494:B3494"/>
    <mergeCell ref="E3498:F3498"/>
    <mergeCell ref="E3499:F3499"/>
    <mergeCell ref="E3500:G3500"/>
    <mergeCell ref="A3501:G3501"/>
    <mergeCell ref="A3502:B3502"/>
    <mergeCell ref="E3509:F3509"/>
    <mergeCell ref="A3510:B3510"/>
    <mergeCell ref="E3513:F3513"/>
    <mergeCell ref="E3514:F3514"/>
    <mergeCell ref="E3515:G3515"/>
    <mergeCell ref="A3516:G3516"/>
    <mergeCell ref="A3517:B3517"/>
    <mergeCell ref="E3520:F3520"/>
    <mergeCell ref="A3521:B3521"/>
    <mergeCell ref="E3524:F3524"/>
    <mergeCell ref="E3525:F3525"/>
    <mergeCell ref="E3526:G3526"/>
    <mergeCell ref="A3527:G3527"/>
    <mergeCell ref="A3528:B3528"/>
    <mergeCell ref="E3532:F3532"/>
    <mergeCell ref="A3533:B3533"/>
    <mergeCell ref="E3536:F3536"/>
    <mergeCell ref="E3537:F3537"/>
    <mergeCell ref="E3538:G3538"/>
    <mergeCell ref="A3539:G3539"/>
    <mergeCell ref="A3540:B3540"/>
    <mergeCell ref="E3545:F3545"/>
    <mergeCell ref="A3546:B3546"/>
    <mergeCell ref="E3549:F3549"/>
    <mergeCell ref="E3550:F3550"/>
    <mergeCell ref="E3551:G3551"/>
    <mergeCell ref="A3552:G3552"/>
    <mergeCell ref="A3553:B3553"/>
    <mergeCell ref="E3557:F3557"/>
    <mergeCell ref="A3558:B3558"/>
    <mergeCell ref="E3561:F3561"/>
    <mergeCell ref="E3562:F3562"/>
    <mergeCell ref="E3563:G3563"/>
    <mergeCell ref="A3564:G3564"/>
    <mergeCell ref="A3565:B3565"/>
    <mergeCell ref="E3567:F3567"/>
    <mergeCell ref="A3568:B3568"/>
    <mergeCell ref="E3570:F3570"/>
    <mergeCell ref="E3571:F3571"/>
    <mergeCell ref="E3572:G3572"/>
    <mergeCell ref="A3573:G3573"/>
    <mergeCell ref="A3574:B3574"/>
    <mergeCell ref="E3576:F3576"/>
    <mergeCell ref="A3577:B3577"/>
    <mergeCell ref="E3579:F3579"/>
    <mergeCell ref="E3580:F3580"/>
    <mergeCell ref="E3581:G3581"/>
    <mergeCell ref="A3582:G3582"/>
    <mergeCell ref="A3583:B3583"/>
    <mergeCell ref="E3585:F3585"/>
    <mergeCell ref="A3586:B3586"/>
    <mergeCell ref="E3588:F3588"/>
    <mergeCell ref="E3589:F3589"/>
    <mergeCell ref="E3590:G3590"/>
    <mergeCell ref="A3591:G3591"/>
    <mergeCell ref="A3592:B3592"/>
    <mergeCell ref="E3595:F3595"/>
    <mergeCell ref="A3596:B3596"/>
    <mergeCell ref="E3599:F3599"/>
    <mergeCell ref="E3600:F3600"/>
    <mergeCell ref="E3601:G3601"/>
    <mergeCell ref="A3602:G3602"/>
    <mergeCell ref="A3603:B3603"/>
    <mergeCell ref="E3605:F3605"/>
    <mergeCell ref="E3606:F3606"/>
    <mergeCell ref="E3607:G3607"/>
    <mergeCell ref="A3608:G3608"/>
    <mergeCell ref="A3609:B3609"/>
    <mergeCell ref="E3612:F3612"/>
    <mergeCell ref="A3613:B3613"/>
    <mergeCell ref="E3616:F3616"/>
    <mergeCell ref="E3617:F3617"/>
    <mergeCell ref="E3618:G3618"/>
    <mergeCell ref="A3619:G3619"/>
    <mergeCell ref="A3620:B3620"/>
    <mergeCell ref="E3623:F3623"/>
    <mergeCell ref="A3624:B3624"/>
    <mergeCell ref="E3627:F3627"/>
    <mergeCell ref="E3628:F3628"/>
    <mergeCell ref="E3629:G3629"/>
    <mergeCell ref="A3630:G3630"/>
    <mergeCell ref="A3631:B3631"/>
    <mergeCell ref="E3634:F3634"/>
    <mergeCell ref="A3635:B3635"/>
    <mergeCell ref="E3637:F3637"/>
    <mergeCell ref="E3638:F3638"/>
    <mergeCell ref="E3639:G3639"/>
    <mergeCell ref="A3640:G3640"/>
    <mergeCell ref="A3641:B3641"/>
    <mergeCell ref="E3644:F3644"/>
    <mergeCell ref="A3645:B3645"/>
    <mergeCell ref="E3648:F3648"/>
    <mergeCell ref="E3649:F3649"/>
    <mergeCell ref="E3650:G3650"/>
    <mergeCell ref="A3651:G3651"/>
    <mergeCell ref="A3652:B3652"/>
    <mergeCell ref="E3654:F3654"/>
    <mergeCell ref="A3655:B3655"/>
    <mergeCell ref="E3657:F3657"/>
    <mergeCell ref="E3658:F3658"/>
    <mergeCell ref="E3659:G3659"/>
    <mergeCell ref="A3660:G3660"/>
    <mergeCell ref="A3661:B3661"/>
    <mergeCell ref="E3663:F3663"/>
    <mergeCell ref="A3664:B3664"/>
    <mergeCell ref="E3666:F3666"/>
    <mergeCell ref="E3667:F3667"/>
    <mergeCell ref="E3668:G3668"/>
    <mergeCell ref="A3669:G3669"/>
    <mergeCell ref="A3670:B3670"/>
    <mergeCell ref="E3672:F3672"/>
    <mergeCell ref="A3673:B3673"/>
    <mergeCell ref="E3676:F3676"/>
    <mergeCell ref="E3677:F3677"/>
    <mergeCell ref="E3678:G3678"/>
    <mergeCell ref="A3679:G3679"/>
    <mergeCell ref="A3680:B3680"/>
    <mergeCell ref="E3685:F3685"/>
    <mergeCell ref="A3686:B3686"/>
    <mergeCell ref="E3689:F3689"/>
    <mergeCell ref="E3690:F3690"/>
    <mergeCell ref="E3691:G3691"/>
    <mergeCell ref="A3692:G3692"/>
    <mergeCell ref="A3693:B3693"/>
    <mergeCell ref="E3698:F3698"/>
    <mergeCell ref="A3699:B3699"/>
    <mergeCell ref="E3702:F3702"/>
    <mergeCell ref="E3703:F3703"/>
    <mergeCell ref="E3704:G3704"/>
    <mergeCell ref="A3705:G3705"/>
    <mergeCell ref="A3706:B3706"/>
    <mergeCell ref="E3711:F3711"/>
    <mergeCell ref="A3712:B3712"/>
    <mergeCell ref="E3715:F3715"/>
    <mergeCell ref="E3716:F3716"/>
    <mergeCell ref="E3717:G3717"/>
    <mergeCell ref="A3718:G3718"/>
    <mergeCell ref="A3719:B3719"/>
    <mergeCell ref="E3724:F3724"/>
    <mergeCell ref="A3725:B3725"/>
    <mergeCell ref="E3728:F3728"/>
    <mergeCell ref="E3729:F3729"/>
    <mergeCell ref="E3730:G3730"/>
    <mergeCell ref="A3731:G3731"/>
    <mergeCell ref="A3732:B3732"/>
    <mergeCell ref="E3737:F3737"/>
    <mergeCell ref="A3738:B3738"/>
    <mergeCell ref="E3741:F3741"/>
    <mergeCell ref="E3742:F3742"/>
    <mergeCell ref="E3743:G3743"/>
    <mergeCell ref="A3744:G3744"/>
    <mergeCell ref="A3745:B3745"/>
    <mergeCell ref="E3750:F3750"/>
    <mergeCell ref="A3751:B3751"/>
    <mergeCell ref="E3754:F3754"/>
    <mergeCell ref="E3755:F3755"/>
    <mergeCell ref="E3756:G3756"/>
    <mergeCell ref="A3757:G3757"/>
    <mergeCell ref="A3758:B3758"/>
    <mergeCell ref="E3761:F3761"/>
    <mergeCell ref="A3762:B3762"/>
    <mergeCell ref="E3765:F3765"/>
    <mergeCell ref="E3766:F3766"/>
    <mergeCell ref="E3767:G3767"/>
    <mergeCell ref="A3768:G3768"/>
    <mergeCell ref="A3769:B3769"/>
    <mergeCell ref="E3772:F3772"/>
    <mergeCell ref="A3773:B3773"/>
    <mergeCell ref="E3776:F3776"/>
    <mergeCell ref="E3777:F3777"/>
    <mergeCell ref="E3778:G3778"/>
    <mergeCell ref="A3779:G3779"/>
    <mergeCell ref="A3780:B3780"/>
    <mergeCell ref="E3783:F3783"/>
    <mergeCell ref="A3784:B3784"/>
    <mergeCell ref="E3787:F3787"/>
    <mergeCell ref="E3788:F3788"/>
    <mergeCell ref="E3789:G3789"/>
    <mergeCell ref="A3790:G3790"/>
    <mergeCell ref="A3791:B3791"/>
    <mergeCell ref="E3796:F3796"/>
    <mergeCell ref="A3797:B3797"/>
    <mergeCell ref="E3800:F3800"/>
    <mergeCell ref="E3801:F3801"/>
    <mergeCell ref="E3802:G3802"/>
    <mergeCell ref="A3803:G3803"/>
    <mergeCell ref="A3804:B3804"/>
    <mergeCell ref="E3806:F3806"/>
    <mergeCell ref="A3807:B3807"/>
    <mergeCell ref="E3810:F3810"/>
    <mergeCell ref="E3811:F3811"/>
    <mergeCell ref="E3812:G3812"/>
    <mergeCell ref="A3813:G3813"/>
    <mergeCell ref="A3814:B3814"/>
    <mergeCell ref="E3817:F3817"/>
    <mergeCell ref="A3818:B3818"/>
    <mergeCell ref="E3821:F3821"/>
    <mergeCell ref="E3822:F3822"/>
    <mergeCell ref="E3823:G3823"/>
    <mergeCell ref="A3824:G3824"/>
    <mergeCell ref="A3825:B3825"/>
    <mergeCell ref="E3828:F3828"/>
    <mergeCell ref="A3829:B3829"/>
    <mergeCell ref="E3832:F3832"/>
    <mergeCell ref="E3833:F3833"/>
    <mergeCell ref="E3834:G3834"/>
    <mergeCell ref="A3835:G3835"/>
    <mergeCell ref="A3836:B3836"/>
    <mergeCell ref="E3839:F3839"/>
    <mergeCell ref="A3840:B3840"/>
    <mergeCell ref="E3843:F3843"/>
    <mergeCell ref="E3844:F3844"/>
    <mergeCell ref="E3845:G3845"/>
    <mergeCell ref="A3846:G3846"/>
    <mergeCell ref="A3847:B3847"/>
    <mergeCell ref="E3853:F3853"/>
    <mergeCell ref="A3854:B3854"/>
    <mergeCell ref="E3857:F3857"/>
    <mergeCell ref="E3858:F3858"/>
    <mergeCell ref="E3859:G3859"/>
    <mergeCell ref="A3860:G3860"/>
    <mergeCell ref="A3861:B3861"/>
    <mergeCell ref="E3866:F3866"/>
    <mergeCell ref="A3867:B3867"/>
    <mergeCell ref="E3870:F3870"/>
    <mergeCell ref="E3871:F3871"/>
    <mergeCell ref="E3872:G3872"/>
    <mergeCell ref="A3873:G3873"/>
    <mergeCell ref="A3874:B3874"/>
    <mergeCell ref="E3879:F3879"/>
    <mergeCell ref="A3880:B3880"/>
    <mergeCell ref="E3886:F3886"/>
    <mergeCell ref="E3887:F3887"/>
    <mergeCell ref="E3888:G3888"/>
    <mergeCell ref="A3889:G3889"/>
    <mergeCell ref="A3890:B3890"/>
    <mergeCell ref="E3895:F3895"/>
    <mergeCell ref="A3896:B3896"/>
    <mergeCell ref="E3899:F3899"/>
    <mergeCell ref="E3900:F3900"/>
    <mergeCell ref="E3901:G3901"/>
    <mergeCell ref="A3902:G3902"/>
    <mergeCell ref="A3903:B3903"/>
    <mergeCell ref="E3905:F3905"/>
    <mergeCell ref="E3906:F3906"/>
    <mergeCell ref="E3907:G3907"/>
    <mergeCell ref="A3908:G3908"/>
    <mergeCell ref="A3909:B3909"/>
    <mergeCell ref="E3912:F3912"/>
    <mergeCell ref="E3913:F3913"/>
    <mergeCell ref="E3914:G3914"/>
    <mergeCell ref="A3915:G3915"/>
    <mergeCell ref="A3916:B3916"/>
    <mergeCell ref="E3921:F3921"/>
    <mergeCell ref="A3922:B3922"/>
    <mergeCell ref="E3925:F3925"/>
    <mergeCell ref="E3926:F3926"/>
    <mergeCell ref="E3927:G3927"/>
    <mergeCell ref="A3928:G3928"/>
    <mergeCell ref="A3929:B3929"/>
    <mergeCell ref="E3932:F3932"/>
    <mergeCell ref="A3933:B3933"/>
    <mergeCell ref="E3936:F3936"/>
    <mergeCell ref="E3937:F3937"/>
    <mergeCell ref="E3938:G3938"/>
    <mergeCell ref="A3939:G3939"/>
    <mergeCell ref="A3940:B3940"/>
    <mergeCell ref="E3942:F3942"/>
    <mergeCell ref="E3943:F3943"/>
    <mergeCell ref="E3944:G3944"/>
    <mergeCell ref="A3945:G3945"/>
    <mergeCell ref="A3946:B3946"/>
    <mergeCell ref="E3949:F3949"/>
    <mergeCell ref="E3950:F3950"/>
    <mergeCell ref="E3951:G3951"/>
    <mergeCell ref="A3952:G3952"/>
    <mergeCell ref="A3953:B3953"/>
    <mergeCell ref="E3955:F3955"/>
    <mergeCell ref="A3956:B3956"/>
    <mergeCell ref="E3958:F3958"/>
    <mergeCell ref="E3959:F3959"/>
    <mergeCell ref="E3960:G3960"/>
    <mergeCell ref="A3961:G3961"/>
    <mergeCell ref="A3962:B3962"/>
    <mergeCell ref="E3966:F3966"/>
    <mergeCell ref="A3967:B3967"/>
    <mergeCell ref="E3972:F3972"/>
    <mergeCell ref="E3973:F3973"/>
    <mergeCell ref="E3974:G3974"/>
    <mergeCell ref="A3975:G3975"/>
    <mergeCell ref="A3976:B3976"/>
    <mergeCell ref="E3978:F3978"/>
    <mergeCell ref="E3979:F3979"/>
    <mergeCell ref="E3980:G3980"/>
    <mergeCell ref="A3981:G3981"/>
    <mergeCell ref="A3982:B3982"/>
    <mergeCell ref="E3985:F3985"/>
    <mergeCell ref="A3986:B3986"/>
    <mergeCell ref="E3989:F3989"/>
    <mergeCell ref="E3990:F3990"/>
    <mergeCell ref="E3991:G3991"/>
    <mergeCell ref="A3992:G3992"/>
    <mergeCell ref="A3993:B3993"/>
    <mergeCell ref="E3996:F3996"/>
    <mergeCell ref="A3997:B3997"/>
    <mergeCell ref="E4000:F4000"/>
    <mergeCell ref="E4001:F4001"/>
    <mergeCell ref="E4002:G4002"/>
    <mergeCell ref="A4003:G4003"/>
    <mergeCell ref="A4004:B4004"/>
    <mergeCell ref="E4009:F4009"/>
    <mergeCell ref="A4010:B4010"/>
    <mergeCell ref="E4013:F4013"/>
    <mergeCell ref="E4014:F4014"/>
    <mergeCell ref="E4015:G4015"/>
    <mergeCell ref="A4016:G4016"/>
    <mergeCell ref="A4017:B4017"/>
    <mergeCell ref="E4020:F4020"/>
    <mergeCell ref="A4021:B4021"/>
    <mergeCell ref="E4024:F4024"/>
    <mergeCell ref="E4025:F4025"/>
    <mergeCell ref="E4026:G4026"/>
    <mergeCell ref="A4027:G4027"/>
    <mergeCell ref="A4028:B4028"/>
    <mergeCell ref="E4033:F4033"/>
    <mergeCell ref="A4034:B4034"/>
    <mergeCell ref="E4040:F4040"/>
    <mergeCell ref="E4041:F4041"/>
    <mergeCell ref="E4042:G4042"/>
    <mergeCell ref="A4043:G4043"/>
    <mergeCell ref="A4044:B4044"/>
    <mergeCell ref="E4047:F4047"/>
    <mergeCell ref="A4048:B4048"/>
    <mergeCell ref="E4050:F4050"/>
    <mergeCell ref="E4051:F4051"/>
    <mergeCell ref="E4052:G4052"/>
    <mergeCell ref="A4053:G4053"/>
    <mergeCell ref="A4054:B4054"/>
    <mergeCell ref="E4059:F4059"/>
    <mergeCell ref="A4060:B4060"/>
    <mergeCell ref="E4063:F4063"/>
    <mergeCell ref="E4064:F4064"/>
    <mergeCell ref="E4065:G4065"/>
    <mergeCell ref="A4066:G4066"/>
    <mergeCell ref="A4067:B4067"/>
    <mergeCell ref="E4069:F4069"/>
    <mergeCell ref="E4070:F4070"/>
    <mergeCell ref="E4071:G4071"/>
    <mergeCell ref="A4072:G4072"/>
    <mergeCell ref="A4073:B4073"/>
    <mergeCell ref="E4075:F4075"/>
    <mergeCell ref="E4076:F4076"/>
    <mergeCell ref="E4077:G4077"/>
    <mergeCell ref="A4078:G4078"/>
    <mergeCell ref="A4079:B4079"/>
    <mergeCell ref="E4081:F4081"/>
    <mergeCell ref="E4082:F4082"/>
    <mergeCell ref="E4083:G4083"/>
    <mergeCell ref="A4084:G4084"/>
    <mergeCell ref="A4085:B4085"/>
    <mergeCell ref="E4088:F4088"/>
    <mergeCell ref="E4089:F4089"/>
    <mergeCell ref="E4090:G4090"/>
    <mergeCell ref="A4091:G4091"/>
    <mergeCell ref="A4092:B4092"/>
    <mergeCell ref="E4098:F4098"/>
    <mergeCell ref="A4099:B4099"/>
    <mergeCell ref="E4101:F4101"/>
    <mergeCell ref="E4102:F4102"/>
    <mergeCell ref="E4103:G4103"/>
    <mergeCell ref="A4104:G4104"/>
    <mergeCell ref="A4105:B4105"/>
    <mergeCell ref="E4110:F4110"/>
    <mergeCell ref="A4111:B4111"/>
    <mergeCell ref="E4114:F4114"/>
    <mergeCell ref="E4115:F4115"/>
    <mergeCell ref="E4116:G4116"/>
    <mergeCell ref="A4117:G4117"/>
    <mergeCell ref="A4118:B4118"/>
    <mergeCell ref="E4124:F4124"/>
    <mergeCell ref="A4125:B4125"/>
    <mergeCell ref="E4128:F4128"/>
    <mergeCell ref="E4129:F4129"/>
    <mergeCell ref="E4130:G4130"/>
    <mergeCell ref="A4131:G4131"/>
    <mergeCell ref="A4132:B4132"/>
    <mergeCell ref="E4135:F4135"/>
    <mergeCell ref="A4136:B4136"/>
    <mergeCell ref="E4139:F4139"/>
    <mergeCell ref="E4140:F4140"/>
    <mergeCell ref="E4141:G4141"/>
    <mergeCell ref="A4142:G4142"/>
    <mergeCell ref="A4143:B4143"/>
    <mergeCell ref="E4145:F4145"/>
    <mergeCell ref="E4146:F4146"/>
    <mergeCell ref="E4147:G4147"/>
    <mergeCell ref="A4148:G4148"/>
    <mergeCell ref="A4149:B4149"/>
    <mergeCell ref="E4152:F4152"/>
    <mergeCell ref="E4153:F4153"/>
    <mergeCell ref="E4154:G4154"/>
    <mergeCell ref="A4155:G4155"/>
    <mergeCell ref="A4156:B4156"/>
    <mergeCell ref="E4159:F4159"/>
    <mergeCell ref="E4160:F4160"/>
    <mergeCell ref="E4161:G4161"/>
    <mergeCell ref="A4162:G4162"/>
    <mergeCell ref="A4163:B4163"/>
    <mergeCell ref="E4165:F4165"/>
    <mergeCell ref="A4166:B4166"/>
    <mergeCell ref="E4168:F4168"/>
    <mergeCell ref="E4169:F4169"/>
    <mergeCell ref="E4170:G4170"/>
    <mergeCell ref="A4171:G4171"/>
    <mergeCell ref="A4172:B4172"/>
    <mergeCell ref="E4176:F4176"/>
    <mergeCell ref="A4177:B4177"/>
    <mergeCell ref="E4182:F4182"/>
    <mergeCell ref="E4183:F4183"/>
    <mergeCell ref="E4184:G4184"/>
    <mergeCell ref="A4185:G4185"/>
    <mergeCell ref="A4186:B4186"/>
    <mergeCell ref="E4193:F4193"/>
    <mergeCell ref="A4194:B4194"/>
    <mergeCell ref="E4199:F4199"/>
    <mergeCell ref="E4200:F4200"/>
    <mergeCell ref="E4201:G4201"/>
    <mergeCell ref="A4202:G4202"/>
    <mergeCell ref="A4203:B4203"/>
    <mergeCell ref="E4208:F4208"/>
    <mergeCell ref="A4209:B4209"/>
    <mergeCell ref="E4212:F4212"/>
    <mergeCell ref="E4213:F4213"/>
    <mergeCell ref="E4214:G4214"/>
    <mergeCell ref="A4215:G4215"/>
    <mergeCell ref="A4216:B4216"/>
    <mergeCell ref="E4218:F4218"/>
    <mergeCell ref="A4219:B4219"/>
    <mergeCell ref="E4222:F4222"/>
    <mergeCell ref="A4223:B4223"/>
    <mergeCell ref="E4226:F4226"/>
    <mergeCell ref="E4227:F4227"/>
    <mergeCell ref="E4228:G4228"/>
    <mergeCell ref="A4229:G4229"/>
    <mergeCell ref="A4230:B4230"/>
    <mergeCell ref="E4232:F4232"/>
    <mergeCell ref="A4233:B4233"/>
    <mergeCell ref="E4237:F4237"/>
    <mergeCell ref="A4238:B4238"/>
    <mergeCell ref="E4241:F4241"/>
    <mergeCell ref="E4242:F4242"/>
    <mergeCell ref="E4243:G4243"/>
    <mergeCell ref="A4244:G4244"/>
    <mergeCell ref="A4245:B4245"/>
    <mergeCell ref="E4247:F4247"/>
    <mergeCell ref="A4248:B4248"/>
    <mergeCell ref="E4250:F4250"/>
    <mergeCell ref="E4251:F4251"/>
    <mergeCell ref="E4252:G4252"/>
    <mergeCell ref="A4253:G4253"/>
    <mergeCell ref="A4254:B4254"/>
    <mergeCell ref="E4256:F4256"/>
    <mergeCell ref="A4257:B4257"/>
    <mergeCell ref="E4261:F4261"/>
    <mergeCell ref="A4262:B4262"/>
    <mergeCell ref="E4265:F4265"/>
    <mergeCell ref="E4266:F4266"/>
    <mergeCell ref="E4267:G4267"/>
    <mergeCell ref="A4268:G4268"/>
    <mergeCell ref="A4269:B4269"/>
    <mergeCell ref="E4274:F4274"/>
    <mergeCell ref="A4275:B4275"/>
    <mergeCell ref="E4278:F4278"/>
    <mergeCell ref="E4279:F4279"/>
    <mergeCell ref="E4280:G4280"/>
    <mergeCell ref="A4281:G4281"/>
    <mergeCell ref="A4282:B4282"/>
    <mergeCell ref="E4284:F4284"/>
    <mergeCell ref="A4285:B4285"/>
    <mergeCell ref="E4288:F4288"/>
    <mergeCell ref="A4289:B4289"/>
    <mergeCell ref="E4292:F4292"/>
    <mergeCell ref="E4293:F4293"/>
    <mergeCell ref="E4294:G4294"/>
    <mergeCell ref="A4295:G4295"/>
    <mergeCell ref="A4296:B4296"/>
    <mergeCell ref="E4298:F4298"/>
    <mergeCell ref="A4299:B4299"/>
    <mergeCell ref="E4303:F4303"/>
    <mergeCell ref="A4304:B4304"/>
    <mergeCell ref="E4307:F4307"/>
    <mergeCell ref="E4308:F4308"/>
    <mergeCell ref="E4309:G4309"/>
    <mergeCell ref="A4310:G4310"/>
    <mergeCell ref="A4311:B4311"/>
    <mergeCell ref="E4313:F4313"/>
    <mergeCell ref="A4314:B4314"/>
    <mergeCell ref="E4316:F4316"/>
    <mergeCell ref="E4317:F4317"/>
    <mergeCell ref="E4318:G4318"/>
    <mergeCell ref="A4319:G4319"/>
    <mergeCell ref="A4320:B4320"/>
    <mergeCell ref="E4322:F4322"/>
    <mergeCell ref="A4323:B4323"/>
    <mergeCell ref="E4326:F4326"/>
    <mergeCell ref="A4327:B4327"/>
    <mergeCell ref="E4330:F4330"/>
    <mergeCell ref="E4331:F4331"/>
    <mergeCell ref="E4332:G4332"/>
    <mergeCell ref="A4333:G4333"/>
    <mergeCell ref="A4334:B4334"/>
    <mergeCell ref="E4336:F4336"/>
    <mergeCell ref="A4337:B4337"/>
    <mergeCell ref="E4342:F4342"/>
    <mergeCell ref="A4343:B4343"/>
    <mergeCell ref="E4346:F4346"/>
    <mergeCell ref="E4347:F4347"/>
    <mergeCell ref="E4348:G4348"/>
    <mergeCell ref="A4349:G4349"/>
    <mergeCell ref="A4350:B4350"/>
    <mergeCell ref="E4353:F4353"/>
    <mergeCell ref="A4354:B4354"/>
    <mergeCell ref="E4356:F4356"/>
    <mergeCell ref="E4357:F4357"/>
    <mergeCell ref="E4358:G4358"/>
    <mergeCell ref="A4359:G4359"/>
    <mergeCell ref="A4360:B4360"/>
    <mergeCell ref="E4363:F4363"/>
    <mergeCell ref="A4364:B4364"/>
    <mergeCell ref="E4366:F4366"/>
    <mergeCell ref="E4367:F4367"/>
    <mergeCell ref="E4368:G4368"/>
    <mergeCell ref="A4369:G4369"/>
    <mergeCell ref="A4370:B4370"/>
    <mergeCell ref="E4373:F4373"/>
    <mergeCell ref="A4374:B4374"/>
    <mergeCell ref="E4376:F4376"/>
    <mergeCell ref="E4377:F4377"/>
    <mergeCell ref="E4378:G4378"/>
    <mergeCell ref="A4379:G4379"/>
    <mergeCell ref="A4380:B4380"/>
    <mergeCell ref="E4384:F4384"/>
    <mergeCell ref="A4385:B4385"/>
    <mergeCell ref="E4388:F4388"/>
    <mergeCell ref="E4389:F4389"/>
    <mergeCell ref="E4390:G4390"/>
    <mergeCell ref="A4391:G4391"/>
    <mergeCell ref="A4392:B4392"/>
    <mergeCell ref="E4396:F4396"/>
    <mergeCell ref="A4397:B4397"/>
    <mergeCell ref="E4400:F4400"/>
    <mergeCell ref="E4401:F4401"/>
    <mergeCell ref="E4402:G4402"/>
    <mergeCell ref="A4403:G4403"/>
    <mergeCell ref="A4404:B4404"/>
    <mergeCell ref="E4406:F4406"/>
    <mergeCell ref="A4407:B4407"/>
    <mergeCell ref="E4410:F4410"/>
    <mergeCell ref="E4411:F4411"/>
    <mergeCell ref="E4412:G4412"/>
    <mergeCell ref="A4413:G4413"/>
    <mergeCell ref="A4414:B4414"/>
    <mergeCell ref="E4417:F4417"/>
    <mergeCell ref="A4418:B4418"/>
    <mergeCell ref="E4421:F4421"/>
    <mergeCell ref="E4422:F4422"/>
    <mergeCell ref="E4423:G4423"/>
    <mergeCell ref="A4424:G4424"/>
    <mergeCell ref="A4425:B4425"/>
    <mergeCell ref="E4430:F4430"/>
    <mergeCell ref="A4431:B4431"/>
    <mergeCell ref="E4434:F4434"/>
    <mergeCell ref="E4435:F4435"/>
    <mergeCell ref="E4436:G4436"/>
    <mergeCell ref="A4437:G4437"/>
    <mergeCell ref="A4438:B4438"/>
    <mergeCell ref="E4440:F4440"/>
    <mergeCell ref="E4441:F4441"/>
    <mergeCell ref="E4442:G4442"/>
    <mergeCell ref="A4443:G4443"/>
    <mergeCell ref="A4444:B4444"/>
    <mergeCell ref="E4447:F4447"/>
    <mergeCell ref="A4448:B4448"/>
    <mergeCell ref="E4451:F4451"/>
    <mergeCell ref="E4452:F4452"/>
    <mergeCell ref="E4453:G4453"/>
    <mergeCell ref="A4454:G4454"/>
    <mergeCell ref="A4455:B4455"/>
    <mergeCell ref="E4458:F4458"/>
    <mergeCell ref="A4459:B4459"/>
    <mergeCell ref="E4462:F4462"/>
    <mergeCell ref="E4463:F4463"/>
    <mergeCell ref="E4464:G4464"/>
    <mergeCell ref="A4465:G4465"/>
    <mergeCell ref="A4466:B4466"/>
    <mergeCell ref="E4468:F4468"/>
    <mergeCell ref="E4469:F4469"/>
    <mergeCell ref="E4470:G4470"/>
    <mergeCell ref="A4471:G4471"/>
    <mergeCell ref="A4472:B4472"/>
    <mergeCell ref="E4475:F4475"/>
    <mergeCell ref="A4476:B4476"/>
    <mergeCell ref="E4479:F4479"/>
    <mergeCell ref="E4480:F4480"/>
    <mergeCell ref="E4481:G4481"/>
    <mergeCell ref="A4482:G4482"/>
    <mergeCell ref="A4483:B4483"/>
    <mergeCell ref="E4487:F4487"/>
    <mergeCell ref="A4488:B4488"/>
    <mergeCell ref="E4491:F4491"/>
    <mergeCell ref="E4492:F4492"/>
    <mergeCell ref="E4493:G4493"/>
    <mergeCell ref="A4494:G4494"/>
    <mergeCell ref="A4495:B4495"/>
    <mergeCell ref="E4498:F4498"/>
    <mergeCell ref="A4499:B4499"/>
    <mergeCell ref="E4502:F4502"/>
    <mergeCell ref="E4503:F4503"/>
    <mergeCell ref="E4504:G4504"/>
    <mergeCell ref="A4505:G4505"/>
    <mergeCell ref="A4506:B4506"/>
    <mergeCell ref="E4510:F4510"/>
    <mergeCell ref="A4511:B4511"/>
    <mergeCell ref="E4514:F4514"/>
    <mergeCell ref="E4515:F4515"/>
    <mergeCell ref="E4516:G4516"/>
    <mergeCell ref="A4517:G4517"/>
    <mergeCell ref="A4518:B4518"/>
    <mergeCell ref="E4522:F4522"/>
    <mergeCell ref="A4523:B4523"/>
    <mergeCell ref="E4526:F4526"/>
    <mergeCell ref="E4527:F4527"/>
    <mergeCell ref="E4528:G4528"/>
    <mergeCell ref="A4529:G4529"/>
    <mergeCell ref="A4530:B4530"/>
    <mergeCell ref="E4532:F4532"/>
    <mergeCell ref="E4533:F4533"/>
    <mergeCell ref="E4534:G4534"/>
    <mergeCell ref="A4535:G4535"/>
    <mergeCell ref="A4536:B4536"/>
    <mergeCell ref="E4538:F4538"/>
    <mergeCell ref="E4539:F4539"/>
    <mergeCell ref="E4540:G4540"/>
    <mergeCell ref="A4541:G4541"/>
    <mergeCell ref="A4542:B4542"/>
    <mergeCell ref="E4544:F4544"/>
    <mergeCell ref="E4545:F4545"/>
    <mergeCell ref="E4546:G4546"/>
    <mergeCell ref="A4547:G4547"/>
    <mergeCell ref="A4548:B4548"/>
    <mergeCell ref="E4550:F4550"/>
    <mergeCell ref="A4551:B4551"/>
    <mergeCell ref="E4553:F4553"/>
    <mergeCell ref="E4554:F4554"/>
    <mergeCell ref="E4555:G4555"/>
    <mergeCell ref="A4556:G4556"/>
    <mergeCell ref="A4557:B4557"/>
    <mergeCell ref="E4559:F4559"/>
    <mergeCell ref="A4560:B4560"/>
    <mergeCell ref="E4563:F4563"/>
    <mergeCell ref="A4564:B4564"/>
    <mergeCell ref="E4567:F4567"/>
    <mergeCell ref="E4568:F4568"/>
    <mergeCell ref="E4569:G4569"/>
    <mergeCell ref="A4570:G4570"/>
    <mergeCell ref="A4571:B4571"/>
    <mergeCell ref="E4573:F4573"/>
    <mergeCell ref="A4574:B4574"/>
    <mergeCell ref="E4578:F4578"/>
    <mergeCell ref="A4579:B4579"/>
    <mergeCell ref="E4582:F4582"/>
    <mergeCell ref="E4583:F4583"/>
    <mergeCell ref="E4584:G4584"/>
    <mergeCell ref="A4585:G4585"/>
    <mergeCell ref="A4586:B4586"/>
    <mergeCell ref="E4589:F4589"/>
    <mergeCell ref="A4590:B4590"/>
    <mergeCell ref="E4593:F4593"/>
    <mergeCell ref="E4594:F4594"/>
    <mergeCell ref="E4595:G4595"/>
    <mergeCell ref="A4596:G4596"/>
    <mergeCell ref="A4597:B4597"/>
    <mergeCell ref="E4600:F4600"/>
    <mergeCell ref="A4601:B4601"/>
    <mergeCell ref="E4604:F4604"/>
    <mergeCell ref="E4605:F4605"/>
    <mergeCell ref="E4606:G4606"/>
    <mergeCell ref="A4607:G4607"/>
    <mergeCell ref="A4608:B4608"/>
    <mergeCell ref="E4611:F4611"/>
    <mergeCell ref="A4612:B4612"/>
    <mergeCell ref="E4614:F4614"/>
    <mergeCell ref="E4615:F4615"/>
    <mergeCell ref="E4616:G4616"/>
    <mergeCell ref="A4617:G4617"/>
    <mergeCell ref="A4618:B4618"/>
    <mergeCell ref="E4621:F4621"/>
    <mergeCell ref="A4622:B4622"/>
    <mergeCell ref="E4624:F4624"/>
    <mergeCell ref="E4625:F4625"/>
    <mergeCell ref="E4626:G4626"/>
    <mergeCell ref="A4627:G4627"/>
    <mergeCell ref="A4628:B4628"/>
    <mergeCell ref="E4631:F4631"/>
    <mergeCell ref="A4632:B4632"/>
    <mergeCell ref="E4635:F4635"/>
    <mergeCell ref="A4636:B4636"/>
    <mergeCell ref="E4638:F4638"/>
    <mergeCell ref="E4639:F4639"/>
    <mergeCell ref="E4640:G4640"/>
    <mergeCell ref="A4641:G4641"/>
    <mergeCell ref="A4642:B4642"/>
    <mergeCell ref="E4646:F4646"/>
    <mergeCell ref="A4647:B4647"/>
    <mergeCell ref="E4650:F4650"/>
    <mergeCell ref="E4651:F4651"/>
    <mergeCell ref="E4652:G4652"/>
    <mergeCell ref="A4653:G4653"/>
    <mergeCell ref="A4654:B4654"/>
    <mergeCell ref="E4657:F4657"/>
    <mergeCell ref="A4658:B4658"/>
    <mergeCell ref="E4661:F4661"/>
    <mergeCell ref="E4662:F4662"/>
    <mergeCell ref="E4663:G4663"/>
    <mergeCell ref="A4664:G4664"/>
    <mergeCell ref="A4665:B4665"/>
    <mergeCell ref="E4669:F4669"/>
    <mergeCell ref="A4670:B4670"/>
    <mergeCell ref="E4673:F4673"/>
    <mergeCell ref="E4674:F4674"/>
    <mergeCell ref="E4675:G4675"/>
    <mergeCell ref="A4676:G4676"/>
    <mergeCell ref="A4677:B4677"/>
    <mergeCell ref="E4681:F4681"/>
    <mergeCell ref="A4682:B4682"/>
    <mergeCell ref="E4685:F4685"/>
    <mergeCell ref="E4686:F4686"/>
    <mergeCell ref="E4687:G4687"/>
    <mergeCell ref="A4688:G4688"/>
    <mergeCell ref="A4689:B4689"/>
    <mergeCell ref="E4693:F4693"/>
    <mergeCell ref="A4694:B4694"/>
    <mergeCell ref="E4697:F4697"/>
    <mergeCell ref="E4698:F4698"/>
    <mergeCell ref="E4699:G4699"/>
    <mergeCell ref="A4700:G4700"/>
    <mergeCell ref="A4701:B4701"/>
    <mergeCell ref="E4703:F4703"/>
    <mergeCell ref="E4704:F4704"/>
    <mergeCell ref="E4705:G4705"/>
    <mergeCell ref="A4706:G4706"/>
    <mergeCell ref="A4707:B4707"/>
    <mergeCell ref="E4709:F4709"/>
    <mergeCell ref="E4710:F4710"/>
    <mergeCell ref="E4711:G4711"/>
    <mergeCell ref="A4712:G4712"/>
    <mergeCell ref="A4713:B4713"/>
    <mergeCell ref="E4715:F4715"/>
    <mergeCell ref="A4716:B4716"/>
    <mergeCell ref="E4718:F4718"/>
    <mergeCell ref="E4719:F4719"/>
    <mergeCell ref="E4720:G4720"/>
    <mergeCell ref="A4721:G4721"/>
    <mergeCell ref="A4722:B4722"/>
    <mergeCell ref="E4725:F4725"/>
    <mergeCell ref="A4726:B4726"/>
    <mergeCell ref="E4729:F4729"/>
    <mergeCell ref="E4730:F4730"/>
    <mergeCell ref="E4731:G4731"/>
    <mergeCell ref="A4732:G4732"/>
    <mergeCell ref="A4733:B4733"/>
    <mergeCell ref="E4736:F4736"/>
    <mergeCell ref="A4737:B4737"/>
    <mergeCell ref="E4740:F4740"/>
    <mergeCell ref="E4741:F4741"/>
    <mergeCell ref="E4742:G4742"/>
    <mergeCell ref="A4743:G4743"/>
    <mergeCell ref="A4744:B4744"/>
    <mergeCell ref="E4747:F4747"/>
    <mergeCell ref="A4748:B4748"/>
    <mergeCell ref="E4750:F4750"/>
    <mergeCell ref="E4751:F4751"/>
    <mergeCell ref="E4752:G4752"/>
    <mergeCell ref="A4753:G4753"/>
    <mergeCell ref="A4754:B4754"/>
    <mergeCell ref="E4757:F4757"/>
    <mergeCell ref="A4758:B4758"/>
    <mergeCell ref="E4760:F4760"/>
    <mergeCell ref="E4761:F4761"/>
    <mergeCell ref="E4762:G4762"/>
    <mergeCell ref="A4763:G4763"/>
    <mergeCell ref="A4764:B4764"/>
    <mergeCell ref="E4767:F4767"/>
    <mergeCell ref="A4768:B4768"/>
    <mergeCell ref="E4771:F4771"/>
    <mergeCell ref="A4772:B4772"/>
    <mergeCell ref="E4774:F4774"/>
    <mergeCell ref="E4775:F4775"/>
    <mergeCell ref="E4776:G4776"/>
    <mergeCell ref="A4777:G4777"/>
    <mergeCell ref="A4778:B4778"/>
    <mergeCell ref="E4780:F4780"/>
    <mergeCell ref="A4781:B4781"/>
    <mergeCell ref="E4784:F4784"/>
    <mergeCell ref="E4785:F4785"/>
    <mergeCell ref="E4786:G4786"/>
    <mergeCell ref="A4787:G4787"/>
    <mergeCell ref="A4788:B4788"/>
    <mergeCell ref="E4792:F4792"/>
    <mergeCell ref="A4793:B4793"/>
    <mergeCell ref="E4796:F4796"/>
    <mergeCell ref="E4797:F4797"/>
    <mergeCell ref="E4798:G4798"/>
    <mergeCell ref="A4799:G4799"/>
    <mergeCell ref="A4800:B4800"/>
    <mergeCell ref="E4802:F4802"/>
    <mergeCell ref="A4803:B4803"/>
    <mergeCell ref="E4806:F4806"/>
    <mergeCell ref="E4807:F4807"/>
    <mergeCell ref="E4808:G4808"/>
    <mergeCell ref="A4809:G4809"/>
    <mergeCell ref="A4810:B4810"/>
    <mergeCell ref="E4814:F4814"/>
    <mergeCell ref="A4815:B4815"/>
    <mergeCell ref="E4818:F4818"/>
    <mergeCell ref="E4819:F4819"/>
    <mergeCell ref="E4820:G4820"/>
    <mergeCell ref="A4821:G4821"/>
    <mergeCell ref="A4822:B4822"/>
    <mergeCell ref="E4826:F4826"/>
    <mergeCell ref="A4827:B4827"/>
    <mergeCell ref="E4830:F4830"/>
    <mergeCell ref="E4831:F4831"/>
    <mergeCell ref="E4832:G4832"/>
    <mergeCell ref="A4833:G4833"/>
    <mergeCell ref="A4834:B4834"/>
    <mergeCell ref="E4838:F4838"/>
    <mergeCell ref="A4839:B4839"/>
    <mergeCell ref="E4842:F4842"/>
    <mergeCell ref="E4843:F4843"/>
    <mergeCell ref="E4844:G4844"/>
    <mergeCell ref="A4845:G4845"/>
    <mergeCell ref="A4846:B4846"/>
    <mergeCell ref="E4850:F4850"/>
    <mergeCell ref="A4851:B4851"/>
    <mergeCell ref="E4854:F4854"/>
    <mergeCell ref="E4855:F4855"/>
    <mergeCell ref="E4856:G4856"/>
    <mergeCell ref="A4857:G4857"/>
    <mergeCell ref="A4858:B4858"/>
    <mergeCell ref="E4860:F4860"/>
    <mergeCell ref="E4861:F4861"/>
    <mergeCell ref="E4862:G4862"/>
    <mergeCell ref="A4863:G4863"/>
    <mergeCell ref="A4864:B4864"/>
    <mergeCell ref="E4866:F4866"/>
    <mergeCell ref="E4867:F4867"/>
    <mergeCell ref="E4868:G4868"/>
    <mergeCell ref="A4869:G4869"/>
    <mergeCell ref="A4870:B4870"/>
    <mergeCell ref="E4872:F4872"/>
    <mergeCell ref="E4873:F4873"/>
    <mergeCell ref="E4874:G4874"/>
    <mergeCell ref="A4875:G4875"/>
    <mergeCell ref="A4876:B4876"/>
    <mergeCell ref="E4878:F4878"/>
    <mergeCell ref="A4879:B4879"/>
    <mergeCell ref="E4881:F4881"/>
    <mergeCell ref="E4882:F4882"/>
    <mergeCell ref="E4883:G4883"/>
    <mergeCell ref="A4884:G4884"/>
    <mergeCell ref="A4885:B4885"/>
    <mergeCell ref="E4887:F4887"/>
    <mergeCell ref="A4888:B4888"/>
    <mergeCell ref="E4891:F4891"/>
    <mergeCell ref="A4892:B4892"/>
    <mergeCell ref="E4895:F4895"/>
    <mergeCell ref="E4896:F4896"/>
    <mergeCell ref="E4897:G4897"/>
    <mergeCell ref="A4898:G4898"/>
    <mergeCell ref="A4899:B4899"/>
    <mergeCell ref="E4901:F4901"/>
    <mergeCell ref="A4902:B4902"/>
    <mergeCell ref="E4906:F4906"/>
    <mergeCell ref="A4907:B4907"/>
    <mergeCell ref="E4910:F4910"/>
    <mergeCell ref="E4911:F4911"/>
    <mergeCell ref="E4912:G4912"/>
    <mergeCell ref="A4913:G4913"/>
    <mergeCell ref="A4914:B4914"/>
    <mergeCell ref="E4917:F4917"/>
    <mergeCell ref="A4918:B4918"/>
    <mergeCell ref="E4921:F4921"/>
    <mergeCell ref="E4922:F4922"/>
    <mergeCell ref="E4923:G4923"/>
    <mergeCell ref="A4924:G4924"/>
    <mergeCell ref="A4925:B4925"/>
    <mergeCell ref="E4928:F4928"/>
    <mergeCell ref="A4929:B4929"/>
    <mergeCell ref="E4932:F4932"/>
    <mergeCell ref="E4933:F4933"/>
    <mergeCell ref="E4934:G4934"/>
    <mergeCell ref="A4935:G4935"/>
    <mergeCell ref="A4936:B4936"/>
    <mergeCell ref="E4939:F4939"/>
    <mergeCell ref="A4940:B4940"/>
    <mergeCell ref="E4942:F4942"/>
    <mergeCell ref="E4943:F4943"/>
    <mergeCell ref="E4944:G4944"/>
    <mergeCell ref="A4945:G4945"/>
    <mergeCell ref="A4946:B4946"/>
    <mergeCell ref="E4949:F4949"/>
    <mergeCell ref="A4950:B4950"/>
    <mergeCell ref="E4952:F4952"/>
    <mergeCell ref="E4953:F4953"/>
    <mergeCell ref="E4954:G4954"/>
    <mergeCell ref="A4955:G4955"/>
    <mergeCell ref="A4956:B4956"/>
    <mergeCell ref="E4959:F4959"/>
    <mergeCell ref="A4960:B4960"/>
    <mergeCell ref="E4963:F4963"/>
    <mergeCell ref="A4964:B4964"/>
    <mergeCell ref="E4966:F4966"/>
    <mergeCell ref="E4967:F4967"/>
    <mergeCell ref="E4968:G4968"/>
    <mergeCell ref="A4969:G4969"/>
    <mergeCell ref="A4970:B4970"/>
    <mergeCell ref="E4972:F4972"/>
    <mergeCell ref="A4973:B4973"/>
    <mergeCell ref="E4976:F4976"/>
    <mergeCell ref="E4977:F4977"/>
    <mergeCell ref="E4978:G4978"/>
    <mergeCell ref="A4979:G4979"/>
    <mergeCell ref="A4980:B4980"/>
    <mergeCell ref="E4984:F4984"/>
    <mergeCell ref="A4985:B4985"/>
    <mergeCell ref="E4988:F4988"/>
    <mergeCell ref="E4989:F4989"/>
    <mergeCell ref="E4990:G4990"/>
    <mergeCell ref="A4991:G4991"/>
    <mergeCell ref="A4992:B4992"/>
    <mergeCell ref="E4994:F4994"/>
    <mergeCell ref="A4995:B4995"/>
    <mergeCell ref="E4998:F4998"/>
    <mergeCell ref="E4999:F4999"/>
    <mergeCell ref="E5000:G5000"/>
    <mergeCell ref="A5001:G5001"/>
    <mergeCell ref="A5002:B5002"/>
    <mergeCell ref="E5004:F5004"/>
    <mergeCell ref="A5005:B5005"/>
    <mergeCell ref="E5009:F5009"/>
    <mergeCell ref="A5010:B5010"/>
    <mergeCell ref="E5013:F5013"/>
    <mergeCell ref="E5014:F5014"/>
    <mergeCell ref="E5015:G5015"/>
    <mergeCell ref="A5016:G5016"/>
    <mergeCell ref="A5017:B5017"/>
    <mergeCell ref="E5020:F5020"/>
    <mergeCell ref="A5021:B5021"/>
    <mergeCell ref="E5024:F5024"/>
    <mergeCell ref="E5025:F5025"/>
    <mergeCell ref="E5026:G5026"/>
    <mergeCell ref="A5027:G5027"/>
    <mergeCell ref="A5028:B5028"/>
    <mergeCell ref="E5032:F5032"/>
    <mergeCell ref="A5033:B5033"/>
    <mergeCell ref="E5036:F5036"/>
    <mergeCell ref="E5037:F5037"/>
    <mergeCell ref="E5038:G5038"/>
    <mergeCell ref="A5039:G5039"/>
    <mergeCell ref="A5040:B5040"/>
    <mergeCell ref="E5044:F5044"/>
    <mergeCell ref="A5045:B5045"/>
    <mergeCell ref="E5048:F5048"/>
    <mergeCell ref="E5049:F5049"/>
    <mergeCell ref="E5050:G5050"/>
    <mergeCell ref="A5051:G5051"/>
    <mergeCell ref="A5052:B5052"/>
    <mergeCell ref="E5056:F5056"/>
    <mergeCell ref="A5057:B5057"/>
    <mergeCell ref="E5060:F5060"/>
    <mergeCell ref="E5061:F5061"/>
    <mergeCell ref="E5062:G5062"/>
    <mergeCell ref="A5063:G5063"/>
    <mergeCell ref="A5064:B5064"/>
    <mergeCell ref="E5068:F5068"/>
    <mergeCell ref="A5069:B5069"/>
    <mergeCell ref="E5072:F5072"/>
    <mergeCell ref="E5073:F5073"/>
    <mergeCell ref="E5074:G5074"/>
    <mergeCell ref="A5075:G5075"/>
    <mergeCell ref="A5076:B5076"/>
    <mergeCell ref="E5078:F5078"/>
    <mergeCell ref="E5079:F5079"/>
    <mergeCell ref="E5080:G5080"/>
    <mergeCell ref="A5081:G5081"/>
    <mergeCell ref="A5082:B5082"/>
    <mergeCell ref="E5084:F5084"/>
    <mergeCell ref="E5085:F5085"/>
    <mergeCell ref="E5086:G5086"/>
    <mergeCell ref="A5087:G5087"/>
    <mergeCell ref="A5088:B5088"/>
    <mergeCell ref="E5090:F5090"/>
    <mergeCell ref="E5091:F5091"/>
    <mergeCell ref="E5092:G5092"/>
    <mergeCell ref="A5093:G5093"/>
    <mergeCell ref="A5094:B5094"/>
    <mergeCell ref="E5096:F5096"/>
    <mergeCell ref="A5097:B5097"/>
    <mergeCell ref="E5099:F5099"/>
    <mergeCell ref="E5100:F5100"/>
    <mergeCell ref="E5101:G5101"/>
    <mergeCell ref="A5102:G5102"/>
    <mergeCell ref="A5103:B5103"/>
    <mergeCell ref="E5105:F5105"/>
    <mergeCell ref="A5106:B5106"/>
    <mergeCell ref="E5109:F5109"/>
    <mergeCell ref="A5110:B5110"/>
    <mergeCell ref="E5113:F5113"/>
    <mergeCell ref="E5114:F5114"/>
    <mergeCell ref="E5115:G5115"/>
    <mergeCell ref="A5116:G5116"/>
    <mergeCell ref="A5117:B5117"/>
    <mergeCell ref="E5119:F5119"/>
    <mergeCell ref="A5120:B5120"/>
    <mergeCell ref="E5124:F5124"/>
    <mergeCell ref="A5125:B5125"/>
    <mergeCell ref="E5128:F5128"/>
    <mergeCell ref="E5129:F5129"/>
    <mergeCell ref="E5130:G5130"/>
    <mergeCell ref="A5131:G5131"/>
    <mergeCell ref="A5132:B5132"/>
    <mergeCell ref="E5135:F5135"/>
    <mergeCell ref="A5136:B5136"/>
    <mergeCell ref="E5139:F5139"/>
    <mergeCell ref="E5140:F5140"/>
    <mergeCell ref="E5141:G5141"/>
    <mergeCell ref="A5142:G5142"/>
    <mergeCell ref="A5143:B5143"/>
    <mergeCell ref="E5146:F5146"/>
    <mergeCell ref="A5147:B5147"/>
    <mergeCell ref="E5150:F5150"/>
    <mergeCell ref="E5151:F5151"/>
    <mergeCell ref="E5152:G5152"/>
    <mergeCell ref="A5153:G5153"/>
    <mergeCell ref="A5154:B5154"/>
    <mergeCell ref="E5157:F5157"/>
    <mergeCell ref="A5158:B5158"/>
    <mergeCell ref="E5160:F5160"/>
    <mergeCell ref="E5161:F5161"/>
    <mergeCell ref="E5162:G5162"/>
    <mergeCell ref="A5163:G5163"/>
    <mergeCell ref="A5164:B5164"/>
    <mergeCell ref="E5167:F5167"/>
    <mergeCell ref="A5168:B5168"/>
    <mergeCell ref="E5170:F5170"/>
    <mergeCell ref="E5171:F5171"/>
    <mergeCell ref="E5172:G5172"/>
    <mergeCell ref="A5173:G5173"/>
    <mergeCell ref="A5174:B5174"/>
    <mergeCell ref="E5177:F5177"/>
    <mergeCell ref="A5178:B5178"/>
    <mergeCell ref="E5181:F5181"/>
    <mergeCell ref="A5182:B5182"/>
    <mergeCell ref="E5184:F5184"/>
    <mergeCell ref="E5185:F5185"/>
    <mergeCell ref="E5186:G5186"/>
    <mergeCell ref="A5187:G5187"/>
    <mergeCell ref="A5188:B5188"/>
    <mergeCell ref="E5190:F5190"/>
    <mergeCell ref="A5191:B5191"/>
    <mergeCell ref="E5194:F5194"/>
    <mergeCell ref="E5195:F5195"/>
    <mergeCell ref="E5196:G5196"/>
    <mergeCell ref="A5197:G5197"/>
    <mergeCell ref="A5198:B5198"/>
    <mergeCell ref="E5202:F5202"/>
    <mergeCell ref="A5203:B5203"/>
    <mergeCell ref="E5206:F5206"/>
    <mergeCell ref="E5207:F5207"/>
    <mergeCell ref="E5208:G5208"/>
    <mergeCell ref="A5209:G5209"/>
    <mergeCell ref="A5210:B5210"/>
    <mergeCell ref="E5212:F5212"/>
    <mergeCell ref="A5213:B5213"/>
    <mergeCell ref="E5216:F5216"/>
    <mergeCell ref="E5217:F5217"/>
    <mergeCell ref="E5218:G5218"/>
    <mergeCell ref="A5219:G5219"/>
    <mergeCell ref="A5220:B5220"/>
    <mergeCell ref="E5222:F5222"/>
    <mergeCell ref="A5223:B5223"/>
    <mergeCell ref="E5227:F5227"/>
    <mergeCell ref="A5228:B5228"/>
    <mergeCell ref="E5231:F5231"/>
    <mergeCell ref="E5232:F5232"/>
    <mergeCell ref="E5233:G5233"/>
    <mergeCell ref="A5234:G5234"/>
    <mergeCell ref="A5235:B5235"/>
    <mergeCell ref="E5238:F5238"/>
    <mergeCell ref="A5239:B5239"/>
    <mergeCell ref="E5242:F5242"/>
    <mergeCell ref="E5243:F5243"/>
    <mergeCell ref="E5244:G5244"/>
    <mergeCell ref="A5245:G5245"/>
    <mergeCell ref="A5246:B5246"/>
    <mergeCell ref="E5250:F5250"/>
    <mergeCell ref="A5251:B5251"/>
    <mergeCell ref="E5254:F5254"/>
    <mergeCell ref="E5255:F5255"/>
    <mergeCell ref="E5256:G5256"/>
    <mergeCell ref="A5257:G5257"/>
    <mergeCell ref="A5258:B5258"/>
    <mergeCell ref="E5262:F5262"/>
    <mergeCell ref="A5263:B5263"/>
    <mergeCell ref="E5266:F5266"/>
    <mergeCell ref="E5267:F5267"/>
    <mergeCell ref="E5268:G5268"/>
    <mergeCell ref="A5269:G5269"/>
    <mergeCell ref="A5270:B5270"/>
    <mergeCell ref="E5274:F5274"/>
    <mergeCell ref="A5275:B5275"/>
    <mergeCell ref="E5278:F5278"/>
    <mergeCell ref="E5279:F5279"/>
    <mergeCell ref="E5280:G5280"/>
    <mergeCell ref="A5281:G5281"/>
    <mergeCell ref="A5282:B5282"/>
    <mergeCell ref="E5286:F5286"/>
    <mergeCell ref="A5287:B5287"/>
    <mergeCell ref="E5290:F5290"/>
    <mergeCell ref="E5291:F5291"/>
    <mergeCell ref="E5292:G5292"/>
    <mergeCell ref="A5293:G5293"/>
    <mergeCell ref="A5294:B5294"/>
    <mergeCell ref="E5296:F5296"/>
    <mergeCell ref="E5297:F5297"/>
    <mergeCell ref="E5298:G5298"/>
    <mergeCell ref="A5299:G5299"/>
    <mergeCell ref="A5300:B5300"/>
    <mergeCell ref="E5302:F5302"/>
    <mergeCell ref="E5303:F5303"/>
    <mergeCell ref="E5304:G5304"/>
    <mergeCell ref="A5305:G5305"/>
    <mergeCell ref="A5306:B5306"/>
    <mergeCell ref="E5308:F5308"/>
    <mergeCell ref="A5309:B5309"/>
    <mergeCell ref="E5311:F5311"/>
    <mergeCell ref="E5312:F5312"/>
    <mergeCell ref="E5313:G5313"/>
    <mergeCell ref="A5314:G5314"/>
    <mergeCell ref="A5315:B5315"/>
    <mergeCell ref="E5318:F5318"/>
    <mergeCell ref="A5319:B5319"/>
    <mergeCell ref="E5322:F5322"/>
    <mergeCell ref="E5323:F5323"/>
    <mergeCell ref="E5324:G5324"/>
    <mergeCell ref="A5325:G5325"/>
    <mergeCell ref="A5326:B5326"/>
    <mergeCell ref="E5329:F5329"/>
    <mergeCell ref="A5330:B5330"/>
    <mergeCell ref="E5333:F5333"/>
    <mergeCell ref="E5334:F5334"/>
    <mergeCell ref="E5335:G5335"/>
    <mergeCell ref="A5336:G5336"/>
    <mergeCell ref="A5337:B5337"/>
    <mergeCell ref="E5340:F5340"/>
    <mergeCell ref="A5341:B5341"/>
    <mergeCell ref="E5343:F5343"/>
    <mergeCell ref="E5344:F5344"/>
    <mergeCell ref="E5345:G5345"/>
    <mergeCell ref="A5346:G5346"/>
    <mergeCell ref="A5347:B5347"/>
    <mergeCell ref="E5350:F5350"/>
    <mergeCell ref="A5351:B5351"/>
    <mergeCell ref="E5353:F5353"/>
    <mergeCell ref="E5354:F5354"/>
    <mergeCell ref="E5355:G5355"/>
    <mergeCell ref="A5356:G5356"/>
    <mergeCell ref="A5357:B5357"/>
    <mergeCell ref="E5360:F5360"/>
    <mergeCell ref="A5361:B5361"/>
    <mergeCell ref="E5364:F5364"/>
    <mergeCell ref="A5365:B5365"/>
    <mergeCell ref="E5367:F5367"/>
    <mergeCell ref="E5368:F5368"/>
    <mergeCell ref="E5369:G5369"/>
    <mergeCell ref="A5370:G5370"/>
    <mergeCell ref="A5371:B5371"/>
    <mergeCell ref="E5375:F5375"/>
    <mergeCell ref="A5376:B5376"/>
    <mergeCell ref="E5379:F5379"/>
    <mergeCell ref="E5380:F5380"/>
    <mergeCell ref="E5381:G5381"/>
    <mergeCell ref="A5382:G5382"/>
    <mergeCell ref="A5383:B5383"/>
    <mergeCell ref="E5387:F5387"/>
    <mergeCell ref="A5388:B5388"/>
    <mergeCell ref="E5391:F5391"/>
    <mergeCell ref="E5392:F5392"/>
    <mergeCell ref="E5393:G5393"/>
    <mergeCell ref="A5394:G5394"/>
    <mergeCell ref="A5395:B5395"/>
    <mergeCell ref="E5399:F5399"/>
    <mergeCell ref="A5400:B5400"/>
    <mergeCell ref="E5403:F5403"/>
    <mergeCell ref="E5404:F5404"/>
    <mergeCell ref="E5405:G5405"/>
    <mergeCell ref="A5406:G5406"/>
    <mergeCell ref="A5407:B5407"/>
    <mergeCell ref="E5411:F5411"/>
    <mergeCell ref="A5412:B5412"/>
    <mergeCell ref="E5415:F5415"/>
    <mergeCell ref="E5416:F5416"/>
    <mergeCell ref="E5417:G5417"/>
    <mergeCell ref="A5418:G5418"/>
    <mergeCell ref="A5419:B5419"/>
    <mergeCell ref="E5421:F5421"/>
    <mergeCell ref="E5422:F5422"/>
    <mergeCell ref="E5423:G5423"/>
    <mergeCell ref="A5424:G5424"/>
    <mergeCell ref="A5425:B5425"/>
    <mergeCell ref="E5427:F5427"/>
    <mergeCell ref="E5428:F5428"/>
    <mergeCell ref="E5429:G5429"/>
    <mergeCell ref="A5430:G5430"/>
    <mergeCell ref="A5431:B5431"/>
    <mergeCell ref="E5433:F5433"/>
    <mergeCell ref="E5434:F5434"/>
    <mergeCell ref="E5435:G5435"/>
    <mergeCell ref="A5436:G5436"/>
    <mergeCell ref="A5437:B5437"/>
    <mergeCell ref="E5439:F5439"/>
    <mergeCell ref="E5440:F5440"/>
    <mergeCell ref="E5441:G5441"/>
    <mergeCell ref="A5442:G5442"/>
    <mergeCell ref="A5443:B5443"/>
    <mergeCell ref="E5446:F5446"/>
    <mergeCell ref="E5447:F5447"/>
    <mergeCell ref="E5448:G5448"/>
    <mergeCell ref="A5449:G5449"/>
    <mergeCell ref="A5450:B5450"/>
    <mergeCell ref="E5452:F5452"/>
    <mergeCell ref="E5453:F5453"/>
    <mergeCell ref="E5454:G5454"/>
    <mergeCell ref="A5455:G5455"/>
    <mergeCell ref="A5456:B5456"/>
    <mergeCell ref="E5458:F5458"/>
    <mergeCell ref="E5459:F5459"/>
    <mergeCell ref="E5460:G5460"/>
    <mergeCell ref="A5461:G5461"/>
    <mergeCell ref="A5462:B5462"/>
    <mergeCell ref="E5464:F5464"/>
    <mergeCell ref="A5465:B5465"/>
    <mergeCell ref="E5467:F5467"/>
    <mergeCell ref="E5468:F5468"/>
    <mergeCell ref="E5469:G5469"/>
    <mergeCell ref="A5470:G5470"/>
    <mergeCell ref="A5471:B5471"/>
    <mergeCell ref="E5476:F5476"/>
    <mergeCell ref="A5477:B5477"/>
    <mergeCell ref="E5480:F5480"/>
    <mergeCell ref="E5481:F5481"/>
    <mergeCell ref="E5482:G5482"/>
    <mergeCell ref="A5483:G5483"/>
    <mergeCell ref="A5484:B5484"/>
    <mergeCell ref="E5487:F5487"/>
    <mergeCell ref="A5488:B5488"/>
    <mergeCell ref="E5491:F5491"/>
    <mergeCell ref="E5492:F5492"/>
    <mergeCell ref="E5493:G5493"/>
    <mergeCell ref="A5494:G5494"/>
    <mergeCell ref="A5495:B5495"/>
    <mergeCell ref="E5498:F5498"/>
    <mergeCell ref="A5499:B5499"/>
    <mergeCell ref="E5502:F5502"/>
    <mergeCell ref="E5503:F5503"/>
    <mergeCell ref="E5504:G5504"/>
    <mergeCell ref="A5505:G5505"/>
    <mergeCell ref="A5506:B5506"/>
    <mergeCell ref="E5509:F5509"/>
    <mergeCell ref="A5510:B5510"/>
    <mergeCell ref="E5512:F5512"/>
    <mergeCell ref="E5513:F5513"/>
    <mergeCell ref="E5514:G5514"/>
    <mergeCell ref="A5515:G5515"/>
    <mergeCell ref="A5516:B5516"/>
    <mergeCell ref="E5519:F5519"/>
    <mergeCell ref="A5520:B5520"/>
    <mergeCell ref="E5522:F5522"/>
    <mergeCell ref="E5523:F5523"/>
    <mergeCell ref="E5524:G5524"/>
    <mergeCell ref="A5525:G5525"/>
    <mergeCell ref="A5526:B5526"/>
    <mergeCell ref="E5529:F5529"/>
    <mergeCell ref="A5530:B5530"/>
    <mergeCell ref="E5533:F5533"/>
    <mergeCell ref="A5534:B5534"/>
    <mergeCell ref="E5536:F5536"/>
    <mergeCell ref="E5537:F5537"/>
    <mergeCell ref="E5538:G5538"/>
    <mergeCell ref="A5539:G5539"/>
    <mergeCell ref="A5540:B5540"/>
    <mergeCell ref="E5543:F5543"/>
    <mergeCell ref="A5544:B5544"/>
    <mergeCell ref="E5547:F5547"/>
    <mergeCell ref="A5548:B5548"/>
    <mergeCell ref="E5550:F5550"/>
    <mergeCell ref="E5551:F5551"/>
    <mergeCell ref="E5552:G5552"/>
    <mergeCell ref="A5553:G5553"/>
    <mergeCell ref="A5554:B5554"/>
    <mergeCell ref="E5556:F5556"/>
    <mergeCell ref="A5557:B5557"/>
    <mergeCell ref="E5560:F5560"/>
    <mergeCell ref="E5561:F5561"/>
    <mergeCell ref="E5562:G5562"/>
    <mergeCell ref="A5563:G5563"/>
    <mergeCell ref="A5564:B5564"/>
    <mergeCell ref="E5568:F5568"/>
    <mergeCell ref="A5569:B5569"/>
    <mergeCell ref="E5572:F5572"/>
    <mergeCell ref="E5573:F5573"/>
    <mergeCell ref="E5574:G5574"/>
    <mergeCell ref="A5575:G5575"/>
    <mergeCell ref="A5576:B5576"/>
    <mergeCell ref="E5579:F5579"/>
    <mergeCell ref="A5580:B5580"/>
    <mergeCell ref="E5583:F5583"/>
    <mergeCell ref="E5584:F5584"/>
    <mergeCell ref="E5585:G5585"/>
    <mergeCell ref="A5586:G5586"/>
    <mergeCell ref="A5587:B5587"/>
    <mergeCell ref="E5590:F5590"/>
    <mergeCell ref="A5591:B5591"/>
    <mergeCell ref="E5594:F5594"/>
    <mergeCell ref="E5595:F5595"/>
    <mergeCell ref="E5596:G5596"/>
    <mergeCell ref="A5597:G5597"/>
    <mergeCell ref="A5598:B5598"/>
    <mergeCell ref="E5600:F5600"/>
    <mergeCell ref="A5601:B5601"/>
    <mergeCell ref="E5604:F5604"/>
    <mergeCell ref="E5605:F5605"/>
    <mergeCell ref="E5606:G5606"/>
    <mergeCell ref="A5607:G5607"/>
    <mergeCell ref="A5608:B5608"/>
    <mergeCell ref="E5612:F5612"/>
    <mergeCell ref="A5613:B5613"/>
    <mergeCell ref="E5616:F5616"/>
    <mergeCell ref="E5617:F5617"/>
    <mergeCell ref="E5618:G5618"/>
    <mergeCell ref="A5619:G5619"/>
    <mergeCell ref="A5620:B5620"/>
    <mergeCell ref="E5624:F5624"/>
    <mergeCell ref="A5625:B5625"/>
    <mergeCell ref="E5628:F5628"/>
    <mergeCell ref="E5629:F5629"/>
    <mergeCell ref="E5630:G5630"/>
    <mergeCell ref="A5631:G5631"/>
    <mergeCell ref="A5632:B5632"/>
    <mergeCell ref="E5636:F5636"/>
    <mergeCell ref="A5637:B5637"/>
    <mergeCell ref="E5640:F5640"/>
    <mergeCell ref="E5641:F5641"/>
    <mergeCell ref="E5642:G5642"/>
    <mergeCell ref="A5643:G5643"/>
    <mergeCell ref="A5644:B5644"/>
    <mergeCell ref="E5646:F5646"/>
    <mergeCell ref="A5647:B5647"/>
    <mergeCell ref="E5650:F5650"/>
    <mergeCell ref="E5651:F5651"/>
    <mergeCell ref="E5652:G5652"/>
    <mergeCell ref="A5653:G5653"/>
    <mergeCell ref="A5654:B5654"/>
    <mergeCell ref="E5657:F5657"/>
    <mergeCell ref="A5658:B5658"/>
    <mergeCell ref="E5661:F5661"/>
    <mergeCell ref="E5662:F5662"/>
    <mergeCell ref="E5663:G5663"/>
    <mergeCell ref="A5664:G5664"/>
    <mergeCell ref="A5665:B5665"/>
    <mergeCell ref="E5669:F5669"/>
    <mergeCell ref="A5670:B5670"/>
    <mergeCell ref="E5673:F5673"/>
    <mergeCell ref="E5674:F5674"/>
    <mergeCell ref="E5675:G5675"/>
    <mergeCell ref="A5676:G5676"/>
    <mergeCell ref="A5677:B5677"/>
    <mergeCell ref="E5681:F5681"/>
    <mergeCell ref="A5682:B5682"/>
    <mergeCell ref="E5685:F5685"/>
    <mergeCell ref="E5686:F5686"/>
    <mergeCell ref="E5687:G5687"/>
    <mergeCell ref="A5688:G5688"/>
    <mergeCell ref="A5689:B5689"/>
    <mergeCell ref="E5691:F5691"/>
    <mergeCell ref="A5692:B5692"/>
    <mergeCell ref="E5694:F5694"/>
    <mergeCell ref="E5695:F5695"/>
    <mergeCell ref="E5696:G5696"/>
    <mergeCell ref="A5697:G5697"/>
    <mergeCell ref="A5698:B5698"/>
    <mergeCell ref="E5700:F5700"/>
    <mergeCell ref="A5701:B5701"/>
    <mergeCell ref="E5703:F5703"/>
    <mergeCell ref="E5704:F5704"/>
    <mergeCell ref="E5705:G5705"/>
    <mergeCell ref="A5706:G5706"/>
    <mergeCell ref="A5707:B5707"/>
    <mergeCell ref="E5709:F5709"/>
    <mergeCell ref="E5710:F5710"/>
    <mergeCell ref="E5711:G5711"/>
    <mergeCell ref="A5712:G5712"/>
    <mergeCell ref="A5713:B5713"/>
    <mergeCell ref="E5716:F5716"/>
    <mergeCell ref="A5717:B5717"/>
    <mergeCell ref="E5719:F5719"/>
    <mergeCell ref="E5720:F5720"/>
    <mergeCell ref="E5721:G5721"/>
    <mergeCell ref="A5722:G5722"/>
    <mergeCell ref="A5723:B5723"/>
    <mergeCell ref="E5725:F5725"/>
    <mergeCell ref="A5726:B5726"/>
    <mergeCell ref="E5728:F5728"/>
    <mergeCell ref="E5729:F5729"/>
    <mergeCell ref="E5730:G5730"/>
    <mergeCell ref="A5731:G5731"/>
    <mergeCell ref="A5732:B5732"/>
    <mergeCell ref="E5734:F5734"/>
    <mergeCell ref="A5735:B5735"/>
    <mergeCell ref="E5737:F5737"/>
    <mergeCell ref="E5738:F5738"/>
    <mergeCell ref="E5739:G5739"/>
    <mergeCell ref="A5740:G5740"/>
    <mergeCell ref="A5741:B5741"/>
    <mergeCell ref="E5744:F5744"/>
    <mergeCell ref="A5745:B5745"/>
    <mergeCell ref="E5748:F5748"/>
    <mergeCell ref="E5749:F5749"/>
    <mergeCell ref="E5750:G5750"/>
    <mergeCell ref="A5751:G5751"/>
    <mergeCell ref="A5752:B5752"/>
    <mergeCell ref="E5754:F5754"/>
    <mergeCell ref="A5755:B5755"/>
    <mergeCell ref="E5757:F5757"/>
    <mergeCell ref="E5758:F5758"/>
    <mergeCell ref="E5759:G5759"/>
    <mergeCell ref="A5760:G5760"/>
    <mergeCell ref="A5761:B5761"/>
    <mergeCell ref="E5763:F5763"/>
    <mergeCell ref="A5764:B5764"/>
    <mergeCell ref="E5767:F5767"/>
    <mergeCell ref="E5768:F5768"/>
    <mergeCell ref="E5769:G5769"/>
    <mergeCell ref="A5770:G5770"/>
    <mergeCell ref="A5771:B5771"/>
    <mergeCell ref="E5777:F5777"/>
    <mergeCell ref="A5778:B5778"/>
    <mergeCell ref="E5781:F5781"/>
    <mergeCell ref="E5782:F5782"/>
    <mergeCell ref="E5783:G5783"/>
    <mergeCell ref="A5784:G5784"/>
    <mergeCell ref="A5785:B5785"/>
    <mergeCell ref="E5787:F5787"/>
    <mergeCell ref="E5788:F5788"/>
    <mergeCell ref="E5789:G5789"/>
    <mergeCell ref="A5790:G5790"/>
    <mergeCell ref="A5791:B5791"/>
    <mergeCell ref="E5793:F5793"/>
    <mergeCell ref="E5794:F5794"/>
    <mergeCell ref="E5795:G5795"/>
    <mergeCell ref="A5796:G5796"/>
    <mergeCell ref="A5797:B5797"/>
    <mergeCell ref="E5799:F5799"/>
    <mergeCell ref="E5800:F5800"/>
    <mergeCell ref="E5801:G5801"/>
    <mergeCell ref="A5802:G5802"/>
    <mergeCell ref="A5803:B5803"/>
    <mergeCell ref="E5805:F5805"/>
    <mergeCell ref="E5806:F5806"/>
    <mergeCell ref="E5807:G5807"/>
    <mergeCell ref="A5808:G5808"/>
    <mergeCell ref="A5809:B5809"/>
    <mergeCell ref="E5812:F5812"/>
    <mergeCell ref="E5813:F5813"/>
    <mergeCell ref="E5814:G5814"/>
    <mergeCell ref="A5815:G5815"/>
    <mergeCell ref="A5816:B5816"/>
    <mergeCell ref="E5818:F5818"/>
    <mergeCell ref="E5819:F5819"/>
    <mergeCell ref="E5820:G5820"/>
    <mergeCell ref="A5821:G5821"/>
    <mergeCell ref="A5822:B5822"/>
    <mergeCell ref="E5824:F5824"/>
    <mergeCell ref="E5825:F5825"/>
    <mergeCell ref="E5826:G5826"/>
    <mergeCell ref="A5827:G5827"/>
    <mergeCell ref="A5828:B5828"/>
    <mergeCell ref="E5830:F5830"/>
    <mergeCell ref="A5831:B5831"/>
    <mergeCell ref="E5833:F5833"/>
    <mergeCell ref="E5834:F5834"/>
    <mergeCell ref="E5835:G5835"/>
    <mergeCell ref="A5836:G5836"/>
    <mergeCell ref="A5837:B5837"/>
    <mergeCell ref="E5842:F5842"/>
    <mergeCell ref="A5843:B5843"/>
    <mergeCell ref="E5846:F5846"/>
    <mergeCell ref="E5847:F5847"/>
    <mergeCell ref="E5848:G5848"/>
    <mergeCell ref="A5849:G5849"/>
    <mergeCell ref="A5850:B5850"/>
    <mergeCell ref="E5853:F5853"/>
    <mergeCell ref="A5854:B5854"/>
    <mergeCell ref="E5857:F5857"/>
    <mergeCell ref="E5858:F5858"/>
    <mergeCell ref="E5859:G5859"/>
    <mergeCell ref="A5860:G5860"/>
    <mergeCell ref="A5861:B5861"/>
    <mergeCell ref="E5864:F5864"/>
    <mergeCell ref="A5865:B5865"/>
    <mergeCell ref="E5868:F5868"/>
    <mergeCell ref="E5869:F5869"/>
    <mergeCell ref="E5870:G5870"/>
    <mergeCell ref="A5871:G5871"/>
    <mergeCell ref="A5872:B5872"/>
    <mergeCell ref="E5875:F5875"/>
    <mergeCell ref="A5876:B5876"/>
    <mergeCell ref="E5878:F5878"/>
    <mergeCell ref="E5879:F5879"/>
    <mergeCell ref="E5880:G5880"/>
    <mergeCell ref="A5881:G5881"/>
    <mergeCell ref="A5882:B5882"/>
    <mergeCell ref="E5885:F5885"/>
    <mergeCell ref="A5886:B5886"/>
    <mergeCell ref="E5888:F5888"/>
    <mergeCell ref="E5889:F5889"/>
    <mergeCell ref="E5890:G5890"/>
    <mergeCell ref="A5891:G5891"/>
    <mergeCell ref="A5892:B5892"/>
    <mergeCell ref="E5895:F5895"/>
    <mergeCell ref="A5896:B5896"/>
    <mergeCell ref="E5899:F5899"/>
    <mergeCell ref="A5900:B5900"/>
    <mergeCell ref="E5902:F5902"/>
    <mergeCell ref="E5903:F5903"/>
    <mergeCell ref="E5904:G5904"/>
    <mergeCell ref="A5905:G5905"/>
    <mergeCell ref="A5906:B5906"/>
    <mergeCell ref="E5909:F5909"/>
    <mergeCell ref="A5910:B5910"/>
    <mergeCell ref="E5913:F5913"/>
    <mergeCell ref="A5914:B5914"/>
    <mergeCell ref="E5916:F5916"/>
    <mergeCell ref="E5917:F5917"/>
    <mergeCell ref="E5918:G5918"/>
    <mergeCell ref="A5919:G5919"/>
    <mergeCell ref="A5920:B5920"/>
    <mergeCell ref="E5922:F5922"/>
    <mergeCell ref="A5923:B5923"/>
    <mergeCell ref="E5926:F5926"/>
    <mergeCell ref="E5927:F5927"/>
    <mergeCell ref="E5928:G5928"/>
    <mergeCell ref="A5929:G5929"/>
    <mergeCell ref="A5930:B5930"/>
    <mergeCell ref="E5934:F5934"/>
    <mergeCell ref="A5935:B5935"/>
    <mergeCell ref="E5938:F5938"/>
    <mergeCell ref="E5939:F5939"/>
    <mergeCell ref="E5940:G5940"/>
    <mergeCell ref="A5941:G5941"/>
    <mergeCell ref="A5942:B5942"/>
    <mergeCell ref="E5945:F5945"/>
    <mergeCell ref="A5946:B5946"/>
    <mergeCell ref="E5949:F5949"/>
    <mergeCell ref="E5950:F5950"/>
    <mergeCell ref="E5951:G5951"/>
    <mergeCell ref="A5952:G5952"/>
    <mergeCell ref="A5953:B5953"/>
    <mergeCell ref="E5956:F5956"/>
    <mergeCell ref="A5957:B5957"/>
    <mergeCell ref="E5960:F5960"/>
    <mergeCell ref="E5961:F5961"/>
    <mergeCell ref="E5962:G5962"/>
    <mergeCell ref="A5963:G5963"/>
    <mergeCell ref="A5964:B5964"/>
    <mergeCell ref="E5966:F5966"/>
    <mergeCell ref="A5967:B5967"/>
    <mergeCell ref="E5970:F5970"/>
    <mergeCell ref="E5971:F5971"/>
    <mergeCell ref="E5972:G5972"/>
    <mergeCell ref="A5973:G5973"/>
    <mergeCell ref="A5974:B5974"/>
    <mergeCell ref="E5978:F5978"/>
    <mergeCell ref="A5979:B5979"/>
    <mergeCell ref="E5982:F5982"/>
    <mergeCell ref="E5983:F5983"/>
    <mergeCell ref="E5984:G5984"/>
    <mergeCell ref="A5985:G5985"/>
    <mergeCell ref="A5986:B5986"/>
    <mergeCell ref="E5990:F5990"/>
    <mergeCell ref="A5991:B5991"/>
    <mergeCell ref="E5994:F5994"/>
    <mergeCell ref="E5995:F5995"/>
    <mergeCell ref="E5996:G5996"/>
    <mergeCell ref="A5997:G5997"/>
    <mergeCell ref="A5998:B5998"/>
    <mergeCell ref="E6002:F6002"/>
    <mergeCell ref="A6003:B6003"/>
    <mergeCell ref="E6006:F6006"/>
    <mergeCell ref="E6007:F6007"/>
    <mergeCell ref="E6008:G6008"/>
    <mergeCell ref="A6009:G6009"/>
    <mergeCell ref="A6010:B6010"/>
    <mergeCell ref="E6012:F6012"/>
    <mergeCell ref="A6013:B6013"/>
    <mergeCell ref="E6016:F6016"/>
    <mergeCell ref="E6017:F6017"/>
    <mergeCell ref="E6018:G6018"/>
    <mergeCell ref="A6019:G6019"/>
    <mergeCell ref="A6020:B6020"/>
    <mergeCell ref="E6023:F6023"/>
    <mergeCell ref="A6024:B6024"/>
    <mergeCell ref="E6027:F6027"/>
    <mergeCell ref="E6028:F6028"/>
    <mergeCell ref="E6029:G6029"/>
    <mergeCell ref="A6030:G6030"/>
    <mergeCell ref="A6031:B6031"/>
    <mergeCell ref="E6035:F6035"/>
    <mergeCell ref="A6036:B6036"/>
    <mergeCell ref="E6039:F6039"/>
    <mergeCell ref="E6040:F6040"/>
    <mergeCell ref="E6041:G6041"/>
    <mergeCell ref="A6042:G6042"/>
    <mergeCell ref="A6043:B6043"/>
    <mergeCell ref="E6047:F6047"/>
    <mergeCell ref="A6048:B6048"/>
    <mergeCell ref="E6051:F6051"/>
    <mergeCell ref="E6052:F6052"/>
    <mergeCell ref="E6053:G6053"/>
    <mergeCell ref="A6054:G6054"/>
    <mergeCell ref="A6055:B6055"/>
    <mergeCell ref="E6057:F6057"/>
    <mergeCell ref="A6058:B6058"/>
    <mergeCell ref="E6060:F6060"/>
    <mergeCell ref="E6061:F6061"/>
    <mergeCell ref="E6062:G6062"/>
    <mergeCell ref="A6063:G6063"/>
    <mergeCell ref="A6064:B6064"/>
    <mergeCell ref="E6066:F6066"/>
    <mergeCell ref="A6067:B6067"/>
    <mergeCell ref="E6069:F6069"/>
    <mergeCell ref="E6070:F6070"/>
    <mergeCell ref="E6071:G6071"/>
    <mergeCell ref="A6072:G6072"/>
    <mergeCell ref="A6073:B6073"/>
    <mergeCell ref="E6075:F6075"/>
    <mergeCell ref="E6076:F6076"/>
    <mergeCell ref="E6077:G6077"/>
    <mergeCell ref="A6078:G6078"/>
    <mergeCell ref="A6079:B6079"/>
    <mergeCell ref="E6082:F6082"/>
    <mergeCell ref="A6083:B6083"/>
    <mergeCell ref="E6085:F6085"/>
    <mergeCell ref="E6086:F6086"/>
    <mergeCell ref="E6087:G6087"/>
    <mergeCell ref="A6088:G6088"/>
    <mergeCell ref="A6089:B6089"/>
    <mergeCell ref="E6091:F6091"/>
    <mergeCell ref="A6092:B6092"/>
    <mergeCell ref="E6094:F6094"/>
    <mergeCell ref="E6095:F6095"/>
    <mergeCell ref="E6096:G6096"/>
    <mergeCell ref="A6097:G6097"/>
    <mergeCell ref="A6098:B6098"/>
    <mergeCell ref="E6100:F6100"/>
    <mergeCell ref="A6101:B6101"/>
    <mergeCell ref="E6103:F6103"/>
    <mergeCell ref="E6104:F6104"/>
    <mergeCell ref="E6105:G6105"/>
    <mergeCell ref="A6106:G6106"/>
    <mergeCell ref="A6107:B6107"/>
    <mergeCell ref="E6110:F6110"/>
    <mergeCell ref="A6111:B6111"/>
    <mergeCell ref="E6114:F6114"/>
    <mergeCell ref="E6115:F6115"/>
    <mergeCell ref="E6116:G6116"/>
    <mergeCell ref="A6117:G6117"/>
    <mergeCell ref="A6118:B6118"/>
    <mergeCell ref="E6120:F6120"/>
    <mergeCell ref="A6121:B6121"/>
    <mergeCell ref="E6123:F6123"/>
    <mergeCell ref="E6124:F6124"/>
    <mergeCell ref="E6125:G6125"/>
    <mergeCell ref="A6126:G6126"/>
    <mergeCell ref="A6127:B6127"/>
    <mergeCell ref="E6129:F6129"/>
    <mergeCell ref="A6130:B6130"/>
    <mergeCell ref="E6133:F6133"/>
    <mergeCell ref="E6134:F6134"/>
    <mergeCell ref="E6135:G6135"/>
    <mergeCell ref="A6136:G6136"/>
    <mergeCell ref="A6137:B6137"/>
    <mergeCell ref="E6143:F6143"/>
    <mergeCell ref="A6144:B6144"/>
    <mergeCell ref="E6147:F6147"/>
    <mergeCell ref="E6148:F6148"/>
    <mergeCell ref="E6149:G6149"/>
    <mergeCell ref="A6150:G6150"/>
    <mergeCell ref="A6151:B6151"/>
    <mergeCell ref="E6153:F6153"/>
    <mergeCell ref="E6154:F6154"/>
    <mergeCell ref="E6155:G6155"/>
    <mergeCell ref="A6156:G6156"/>
    <mergeCell ref="A6157:B6157"/>
    <mergeCell ref="E6159:F6159"/>
    <mergeCell ref="E6160:F6160"/>
    <mergeCell ref="E6161:G6161"/>
    <mergeCell ref="A6162:G6162"/>
    <mergeCell ref="A6163:B6163"/>
    <mergeCell ref="E6165:F6165"/>
    <mergeCell ref="A6166:B6166"/>
    <mergeCell ref="E6168:F6168"/>
    <mergeCell ref="E6169:F6169"/>
    <mergeCell ref="E6170:G6170"/>
    <mergeCell ref="A6171:G6171"/>
    <mergeCell ref="A6172:B6172"/>
    <mergeCell ref="E6175:F6175"/>
    <mergeCell ref="A6176:B6176"/>
    <mergeCell ref="E6179:F6179"/>
    <mergeCell ref="E6180:F6180"/>
    <mergeCell ref="E6181:G6181"/>
    <mergeCell ref="A6182:G6182"/>
    <mergeCell ref="A6183:B6183"/>
    <mergeCell ref="E6186:F6186"/>
    <mergeCell ref="A6187:B6187"/>
    <mergeCell ref="E6190:F6190"/>
    <mergeCell ref="E6191:F6191"/>
    <mergeCell ref="E6192:G6192"/>
    <mergeCell ref="A6193:G6193"/>
    <mergeCell ref="A6194:B6194"/>
    <mergeCell ref="E6197:F6197"/>
    <mergeCell ref="A6198:B6198"/>
    <mergeCell ref="E6200:F6200"/>
    <mergeCell ref="E6201:F6201"/>
    <mergeCell ref="E6202:G6202"/>
    <mergeCell ref="A6203:G6203"/>
    <mergeCell ref="A6204:B6204"/>
    <mergeCell ref="E6207:F6207"/>
    <mergeCell ref="A6208:B6208"/>
    <mergeCell ref="E6210:F6210"/>
    <mergeCell ref="E6211:F6211"/>
    <mergeCell ref="E6212:G6212"/>
    <mergeCell ref="A6213:G6213"/>
    <mergeCell ref="A6214:B6214"/>
    <mergeCell ref="E6217:F6217"/>
    <mergeCell ref="A6218:B6218"/>
    <mergeCell ref="E6221:F6221"/>
    <mergeCell ref="A6222:B6222"/>
    <mergeCell ref="E6224:F6224"/>
    <mergeCell ref="E6225:F6225"/>
    <mergeCell ref="E6226:G6226"/>
    <mergeCell ref="A6227:G6227"/>
    <mergeCell ref="A6228:B6228"/>
    <mergeCell ref="E6232:F6232"/>
    <mergeCell ref="A6233:B6233"/>
    <mergeCell ref="E6236:F6236"/>
    <mergeCell ref="E6237:F6237"/>
    <mergeCell ref="E6238:G6238"/>
    <mergeCell ref="A6239:G6239"/>
    <mergeCell ref="A6240:B6240"/>
    <mergeCell ref="E6244:F6244"/>
    <mergeCell ref="A6245:B6245"/>
    <mergeCell ref="E6248:F6248"/>
    <mergeCell ref="E6249:F6249"/>
    <mergeCell ref="E6250:G6250"/>
    <mergeCell ref="A6251:G6251"/>
    <mergeCell ref="A6252:B6252"/>
    <mergeCell ref="E6256:F6256"/>
    <mergeCell ref="A6257:B6257"/>
    <mergeCell ref="E6260:F6260"/>
    <mergeCell ref="E6261:F6261"/>
    <mergeCell ref="E6262:G6262"/>
    <mergeCell ref="A6263:G6263"/>
    <mergeCell ref="A6264:B6264"/>
    <mergeCell ref="E6266:F6266"/>
    <mergeCell ref="A6267:B6267"/>
    <mergeCell ref="E6271:F6271"/>
    <mergeCell ref="E6272:F6272"/>
    <mergeCell ref="E6273:G6273"/>
    <mergeCell ref="A6274:G6274"/>
    <mergeCell ref="A6275:B6275"/>
    <mergeCell ref="E6277:F6277"/>
    <mergeCell ref="A6278:B6278"/>
    <mergeCell ref="E6282:F6282"/>
    <mergeCell ref="E6283:F6283"/>
    <mergeCell ref="E6284:G6284"/>
    <mergeCell ref="A6285:G6285"/>
    <mergeCell ref="A6286:B6286"/>
    <mergeCell ref="E6288:F6288"/>
    <mergeCell ref="A6289:B6289"/>
    <mergeCell ref="E6293:F6293"/>
    <mergeCell ref="E6294:F6294"/>
    <mergeCell ref="E6295:G6295"/>
    <mergeCell ref="A6296:G6296"/>
    <mergeCell ref="A6297:B6297"/>
    <mergeCell ref="E6299:F6299"/>
    <mergeCell ref="A6300:B6300"/>
    <mergeCell ref="E6302:F6302"/>
    <mergeCell ref="E6303:F6303"/>
    <mergeCell ref="E6304:G6304"/>
    <mergeCell ref="A6305:G6305"/>
    <mergeCell ref="A6306:B6306"/>
    <mergeCell ref="E6308:F6308"/>
    <mergeCell ref="A6309:B6309"/>
    <mergeCell ref="E6312:F6312"/>
    <mergeCell ref="E6313:F6313"/>
    <mergeCell ref="E6314:G6314"/>
    <mergeCell ref="A6315:G6315"/>
    <mergeCell ref="A6316:B6316"/>
    <mergeCell ref="E6318:F6318"/>
    <mergeCell ref="A6319:B6319"/>
    <mergeCell ref="E6322:F6322"/>
    <mergeCell ref="E6323:F6323"/>
    <mergeCell ref="E6324:G6324"/>
    <mergeCell ref="A6325:G6325"/>
    <mergeCell ref="A6326:B6326"/>
    <mergeCell ref="E6328:F6328"/>
    <mergeCell ref="A6329:B6329"/>
    <mergeCell ref="E6332:F6332"/>
    <mergeCell ref="E6333:F6333"/>
    <mergeCell ref="E6334:G6334"/>
    <mergeCell ref="A6335:G6335"/>
    <mergeCell ref="A6336:B6336"/>
    <mergeCell ref="E6338:F6338"/>
    <mergeCell ref="A6339:B6339"/>
    <mergeCell ref="E6342:F6342"/>
    <mergeCell ref="E6343:F6343"/>
    <mergeCell ref="E6344:G6344"/>
    <mergeCell ref="A6345:G6345"/>
    <mergeCell ref="A6346:B6346"/>
    <mergeCell ref="E6348:F6348"/>
    <mergeCell ref="A6349:B6349"/>
    <mergeCell ref="E6352:F6352"/>
    <mergeCell ref="E6353:F6353"/>
    <mergeCell ref="E6354:G6354"/>
    <mergeCell ref="A6355:G6355"/>
    <mergeCell ref="A6356:B6356"/>
    <mergeCell ref="E6358:F6358"/>
    <mergeCell ref="A6359:B6359"/>
    <mergeCell ref="E6362:F6362"/>
    <mergeCell ref="E6363:F6363"/>
    <mergeCell ref="E6364:G6364"/>
    <mergeCell ref="A6365:G6365"/>
    <mergeCell ref="A6366:B6366"/>
    <mergeCell ref="E6368:F6368"/>
    <mergeCell ref="A6369:B6369"/>
    <mergeCell ref="E6372:F6372"/>
    <mergeCell ref="E6373:F6373"/>
    <mergeCell ref="E6374:G6374"/>
    <mergeCell ref="A6375:G6375"/>
    <mergeCell ref="A6376:B6376"/>
    <mergeCell ref="E6378:F6378"/>
    <mergeCell ref="A6379:B6379"/>
    <mergeCell ref="E6383:F6383"/>
    <mergeCell ref="E6384:F6384"/>
    <mergeCell ref="E6385:G6385"/>
    <mergeCell ref="A6386:G6386"/>
    <mergeCell ref="A6387:B6387"/>
    <mergeCell ref="E6389:F6389"/>
    <mergeCell ref="A6390:B6390"/>
    <mergeCell ref="E6393:F6393"/>
    <mergeCell ref="E6394:F6394"/>
    <mergeCell ref="E6395:G6395"/>
    <mergeCell ref="A6396:G6396"/>
    <mergeCell ref="A6397:B6397"/>
    <mergeCell ref="E6399:F6399"/>
    <mergeCell ref="A6400:B6400"/>
    <mergeCell ref="E6403:F6403"/>
    <mergeCell ref="E6404:F6404"/>
    <mergeCell ref="E6405:G6405"/>
    <mergeCell ref="A6406:G6406"/>
    <mergeCell ref="A6407:B6407"/>
    <mergeCell ref="E6409:F6409"/>
    <mergeCell ref="A6410:B6410"/>
    <mergeCell ref="E6413:F6413"/>
    <mergeCell ref="E6414:F6414"/>
    <mergeCell ref="E6415:G6415"/>
    <mergeCell ref="A6416:G6416"/>
    <mergeCell ref="A6417:B6417"/>
    <mergeCell ref="E6419:F6419"/>
    <mergeCell ref="A6420:B6420"/>
    <mergeCell ref="E6423:F6423"/>
    <mergeCell ref="E6424:F6424"/>
    <mergeCell ref="E6425:G6425"/>
    <mergeCell ref="A6426:G6426"/>
    <mergeCell ref="A6427:B6427"/>
    <mergeCell ref="E6429:F6429"/>
    <mergeCell ref="A6430:B6430"/>
    <mergeCell ref="E6433:F6433"/>
    <mergeCell ref="E6434:F6434"/>
    <mergeCell ref="E6435:G6435"/>
    <mergeCell ref="A6436:G6436"/>
    <mergeCell ref="A6437:B6437"/>
    <mergeCell ref="E6439:F6439"/>
    <mergeCell ref="A6440:B6440"/>
    <mergeCell ref="E6443:F6443"/>
    <mergeCell ref="E6444:F6444"/>
    <mergeCell ref="E6445:G6445"/>
    <mergeCell ref="A6446:G6446"/>
    <mergeCell ref="A6447:B6447"/>
    <mergeCell ref="E6449:F6449"/>
    <mergeCell ref="A6450:B6450"/>
    <mergeCell ref="E6453:F6453"/>
    <mergeCell ref="E6454:F6454"/>
    <mergeCell ref="E6455:G6455"/>
    <mergeCell ref="A6456:G6456"/>
    <mergeCell ref="A6457:B6457"/>
    <mergeCell ref="E6459:F6459"/>
    <mergeCell ref="A6460:B6460"/>
    <mergeCell ref="E6463:F6463"/>
    <mergeCell ref="E6464:F6464"/>
    <mergeCell ref="E6465:G6465"/>
    <mergeCell ref="A6466:G6466"/>
    <mergeCell ref="A6467:B6467"/>
    <mergeCell ref="E6469:F6469"/>
    <mergeCell ref="A6470:B6470"/>
    <mergeCell ref="E6473:F6473"/>
    <mergeCell ref="E6474:F6474"/>
    <mergeCell ref="E6475:G6475"/>
    <mergeCell ref="A6476:G6476"/>
    <mergeCell ref="A6477:B6477"/>
    <mergeCell ref="E6479:F6479"/>
    <mergeCell ref="A6480:B6480"/>
    <mergeCell ref="E6483:F6483"/>
    <mergeCell ref="E6484:F6484"/>
    <mergeCell ref="E6485:G6485"/>
    <mergeCell ref="A6486:G6486"/>
    <mergeCell ref="A6487:B6487"/>
    <mergeCell ref="E6489:F6489"/>
    <mergeCell ref="A6490:B6490"/>
    <mergeCell ref="E6493:F6493"/>
    <mergeCell ref="E6494:F6494"/>
    <mergeCell ref="E6495:G6495"/>
    <mergeCell ref="A6496:G6496"/>
    <mergeCell ref="A6497:B6497"/>
    <mergeCell ref="E6499:F6499"/>
    <mergeCell ref="A6500:B6500"/>
    <mergeCell ref="E6503:F6503"/>
    <mergeCell ref="E6504:F6504"/>
    <mergeCell ref="E6505:G6505"/>
    <mergeCell ref="A6506:G6506"/>
    <mergeCell ref="A6507:B6507"/>
    <mergeCell ref="E6509:F6509"/>
    <mergeCell ref="A6510:B6510"/>
    <mergeCell ref="E6513:F6513"/>
    <mergeCell ref="E6514:F6514"/>
    <mergeCell ref="E6515:G6515"/>
    <mergeCell ref="A6516:G6516"/>
    <mergeCell ref="A6517:B6517"/>
    <mergeCell ref="E6519:F6519"/>
    <mergeCell ref="A6520:B6520"/>
    <mergeCell ref="E6523:F6523"/>
    <mergeCell ref="E6524:F6524"/>
    <mergeCell ref="E6525:G6525"/>
    <mergeCell ref="A6526:G6526"/>
    <mergeCell ref="A6527:B6527"/>
    <mergeCell ref="E6529:F6529"/>
    <mergeCell ref="A6530:B6530"/>
    <mergeCell ref="E6533:F6533"/>
    <mergeCell ref="E6534:F6534"/>
    <mergeCell ref="E6535:G6535"/>
    <mergeCell ref="A6536:G6536"/>
    <mergeCell ref="A6537:B6537"/>
    <mergeCell ref="E6539:F6539"/>
    <mergeCell ref="A6540:B6540"/>
    <mergeCell ref="E6543:F6543"/>
    <mergeCell ref="E6544:F6544"/>
    <mergeCell ref="E6545:G6545"/>
    <mergeCell ref="A6546:G6546"/>
    <mergeCell ref="A6547:B6547"/>
    <mergeCell ref="E6549:F6549"/>
    <mergeCell ref="A6550:B6550"/>
    <mergeCell ref="E6553:F6553"/>
    <mergeCell ref="E6554:F6554"/>
    <mergeCell ref="E6555:G6555"/>
    <mergeCell ref="A6556:G6556"/>
    <mergeCell ref="A6557:B6557"/>
    <mergeCell ref="E6559:F6559"/>
    <mergeCell ref="A6560:B6560"/>
    <mergeCell ref="E6563:F6563"/>
    <mergeCell ref="E6564:F6564"/>
    <mergeCell ref="E6565:G6565"/>
    <mergeCell ref="A6566:G6566"/>
    <mergeCell ref="A6567:B6567"/>
    <mergeCell ref="E6569:F6569"/>
    <mergeCell ref="A6570:B6570"/>
    <mergeCell ref="E6573:F6573"/>
    <mergeCell ref="E6574:F6574"/>
    <mergeCell ref="E6575:G6575"/>
    <mergeCell ref="A6576:G6576"/>
    <mergeCell ref="A6577:B6577"/>
    <mergeCell ref="E6579:F6579"/>
    <mergeCell ref="A6580:B6580"/>
    <mergeCell ref="E6583:F6583"/>
    <mergeCell ref="E6584:F6584"/>
    <mergeCell ref="E6585:G6585"/>
    <mergeCell ref="A6586:G6586"/>
    <mergeCell ref="A6587:B6587"/>
    <mergeCell ref="E6589:F6589"/>
    <mergeCell ref="A6590:B6590"/>
    <mergeCell ref="E6593:F6593"/>
    <mergeCell ref="E6594:F6594"/>
    <mergeCell ref="E6595:G6595"/>
    <mergeCell ref="A6596:G6596"/>
    <mergeCell ref="A6597:B6597"/>
    <mergeCell ref="E6599:F6599"/>
    <mergeCell ref="A6600:B6600"/>
    <mergeCell ref="E6603:F6603"/>
    <mergeCell ref="E6604:F6604"/>
    <mergeCell ref="E6605:G6605"/>
    <mergeCell ref="A6606:G6606"/>
    <mergeCell ref="A6607:B6607"/>
    <mergeCell ref="E6609:F6609"/>
    <mergeCell ref="A6610:B6610"/>
    <mergeCell ref="E6613:F6613"/>
    <mergeCell ref="E6614:F6614"/>
    <mergeCell ref="E6615:G6615"/>
    <mergeCell ref="A6616:G6616"/>
    <mergeCell ref="A6617:B6617"/>
    <mergeCell ref="E6619:F6619"/>
    <mergeCell ref="A6620:B6620"/>
    <mergeCell ref="E6623:F6623"/>
    <mergeCell ref="E6624:F6624"/>
    <mergeCell ref="E6625:G6625"/>
    <mergeCell ref="A6626:G6626"/>
    <mergeCell ref="A6627:B6627"/>
    <mergeCell ref="E6629:F6629"/>
    <mergeCell ref="A6630:B6630"/>
    <mergeCell ref="E6633:F6633"/>
    <mergeCell ref="E6634:F6634"/>
    <mergeCell ref="E6635:G6635"/>
    <mergeCell ref="A6636:G6636"/>
    <mergeCell ref="A6637:B6637"/>
    <mergeCell ref="E6639:F6639"/>
    <mergeCell ref="A6640:B6640"/>
    <mergeCell ref="E6643:F6643"/>
    <mergeCell ref="E6644:F6644"/>
    <mergeCell ref="E6645:G6645"/>
    <mergeCell ref="A6646:G6646"/>
    <mergeCell ref="A6647:B6647"/>
    <mergeCell ref="E6649:F6649"/>
    <mergeCell ref="A6650:B6650"/>
    <mergeCell ref="E6653:F6653"/>
    <mergeCell ref="E6654:F6654"/>
    <mergeCell ref="E6655:G6655"/>
    <mergeCell ref="A6656:G6656"/>
    <mergeCell ref="A6657:B6657"/>
    <mergeCell ref="E6659:F6659"/>
    <mergeCell ref="A6660:B6660"/>
    <mergeCell ref="E6662:F6662"/>
    <mergeCell ref="E6663:F6663"/>
    <mergeCell ref="E6664:G6664"/>
    <mergeCell ref="A6665:G6665"/>
    <mergeCell ref="A6666:B6666"/>
    <mergeCell ref="E6668:F6668"/>
    <mergeCell ref="A6669:B6669"/>
    <mergeCell ref="E6671:F6671"/>
    <mergeCell ref="E6672:F6672"/>
    <mergeCell ref="E6673:G6673"/>
    <mergeCell ref="A6674:G6674"/>
    <mergeCell ref="A6675:B6675"/>
    <mergeCell ref="E6678:F6678"/>
    <mergeCell ref="A6679:B6679"/>
    <mergeCell ref="E6682:F6682"/>
    <mergeCell ref="E6683:F6683"/>
    <mergeCell ref="E6684:G6684"/>
    <mergeCell ref="A6685:G6685"/>
    <mergeCell ref="A6686:B6686"/>
    <mergeCell ref="E6689:F6689"/>
    <mergeCell ref="A6690:B6690"/>
    <mergeCell ref="E6693:F6693"/>
    <mergeCell ref="E6694:F6694"/>
    <mergeCell ref="E6695:G6695"/>
    <mergeCell ref="A6696:G6696"/>
    <mergeCell ref="A6697:B6697"/>
    <mergeCell ref="E6700:F6700"/>
    <mergeCell ref="A6701:B6701"/>
    <mergeCell ref="E6704:F6704"/>
    <mergeCell ref="E6705:F6705"/>
    <mergeCell ref="E6706:G6706"/>
    <mergeCell ref="A6707:G6707"/>
    <mergeCell ref="A6708:B6708"/>
    <mergeCell ref="E6710:F6710"/>
    <mergeCell ref="A6711:B6711"/>
    <mergeCell ref="E6720:F6720"/>
    <mergeCell ref="A6721:B6721"/>
    <mergeCell ref="E6727:F6727"/>
    <mergeCell ref="E6728:F6728"/>
    <mergeCell ref="E6729:G6729"/>
    <mergeCell ref="A6730:G6730"/>
    <mergeCell ref="A6731:B6731"/>
    <mergeCell ref="E6739:F6739"/>
    <mergeCell ref="A6740:B6740"/>
    <mergeCell ref="E6746:F6746"/>
    <mergeCell ref="A6747:B6747"/>
    <mergeCell ref="E6750:F6750"/>
    <mergeCell ref="E6751:F6751"/>
    <mergeCell ref="E6752:G6752"/>
    <mergeCell ref="A6753:G6753"/>
    <mergeCell ref="A6754:B6754"/>
    <mergeCell ref="E6756:F6756"/>
    <mergeCell ref="A6757:B6757"/>
    <mergeCell ref="E6765:F6765"/>
    <mergeCell ref="A6766:B6766"/>
    <mergeCell ref="E6772:F6772"/>
    <mergeCell ref="A6773:B6773"/>
    <mergeCell ref="E6775:F6775"/>
    <mergeCell ref="E6776:F6776"/>
    <mergeCell ref="E6777:G6777"/>
    <mergeCell ref="A6778:G6778"/>
    <mergeCell ref="A6779:B6779"/>
    <mergeCell ref="E6788:F6788"/>
    <mergeCell ref="A6789:B6789"/>
    <mergeCell ref="E6795:F6795"/>
    <mergeCell ref="A6796:B6796"/>
    <mergeCell ref="E6798:F6798"/>
    <mergeCell ref="E6799:F6799"/>
    <mergeCell ref="E6800:G6800"/>
    <mergeCell ref="A6801:G6801"/>
    <mergeCell ref="A6802:B6802"/>
    <mergeCell ref="E6804:F6804"/>
    <mergeCell ref="A6805:B6805"/>
    <mergeCell ref="E6808:F6808"/>
    <mergeCell ref="E6809:F6809"/>
    <mergeCell ref="E6810:G6810"/>
    <mergeCell ref="A6811:G6811"/>
    <mergeCell ref="A6812:B6812"/>
    <mergeCell ref="E6817:F6817"/>
    <mergeCell ref="A6818:B6818"/>
    <mergeCell ref="E6821:F6821"/>
    <mergeCell ref="E6822:F6822"/>
    <mergeCell ref="E6823:G6823"/>
    <mergeCell ref="A6824:G6824"/>
    <mergeCell ref="A6825:B6825"/>
    <mergeCell ref="E6827:F6827"/>
    <mergeCell ref="E6828:F6828"/>
    <mergeCell ref="E6829:G6829"/>
    <mergeCell ref="A6830:G6830"/>
    <mergeCell ref="A6831:B6831"/>
    <mergeCell ref="E6833:F6833"/>
    <mergeCell ref="E6834:F6834"/>
    <mergeCell ref="E6835:G6835"/>
    <mergeCell ref="A6836:G6836"/>
    <mergeCell ref="A6837:B6837"/>
    <mergeCell ref="E6839:F6839"/>
    <mergeCell ref="A6840:B6840"/>
    <mergeCell ref="E6842:F6842"/>
    <mergeCell ref="E6843:F6843"/>
    <mergeCell ref="E6844:G6844"/>
    <mergeCell ref="A6845:G6845"/>
    <mergeCell ref="A6846:B6846"/>
    <mergeCell ref="E6848:F6848"/>
    <mergeCell ref="A6849:B6849"/>
    <mergeCell ref="E6851:F6851"/>
    <mergeCell ref="E6852:F6852"/>
    <mergeCell ref="E6853:G6853"/>
    <mergeCell ref="A6854:G6854"/>
    <mergeCell ref="A6855:B6855"/>
    <mergeCell ref="E6857:F6857"/>
    <mergeCell ref="A6858:B6858"/>
    <mergeCell ref="E6860:F6860"/>
    <mergeCell ref="E6861:F6861"/>
    <mergeCell ref="E6862:G6862"/>
    <mergeCell ref="A6863:G6863"/>
    <mergeCell ref="A6864:B6864"/>
    <mergeCell ref="E6866:F6866"/>
    <mergeCell ref="A6867:B6867"/>
    <mergeCell ref="E6870:F6870"/>
    <mergeCell ref="E6871:F6871"/>
    <mergeCell ref="E6872:G6872"/>
    <mergeCell ref="A6873:G6873"/>
    <mergeCell ref="A6874:B6874"/>
    <mergeCell ref="E6876:F6876"/>
    <mergeCell ref="A6877:B6877"/>
    <mergeCell ref="E6880:F6880"/>
    <mergeCell ref="E6881:F6881"/>
    <mergeCell ref="E6882:G6882"/>
    <mergeCell ref="A6883:G6883"/>
    <mergeCell ref="A6884:B6884"/>
    <mergeCell ref="E6886:F6886"/>
    <mergeCell ref="A6887:B6887"/>
    <mergeCell ref="E6890:F6890"/>
    <mergeCell ref="E6891:F6891"/>
    <mergeCell ref="E6892:G6892"/>
    <mergeCell ref="A6893:G6893"/>
    <mergeCell ref="A6894:B6894"/>
    <mergeCell ref="E6896:F6896"/>
    <mergeCell ref="A6897:B6897"/>
    <mergeCell ref="E6900:F6900"/>
    <mergeCell ref="E6901:F6901"/>
    <mergeCell ref="E6902:G6902"/>
    <mergeCell ref="A6903:G6903"/>
    <mergeCell ref="A6904:B6904"/>
    <mergeCell ref="E6906:F6906"/>
    <mergeCell ref="A6907:B6907"/>
    <mergeCell ref="E6910:F6910"/>
    <mergeCell ref="E6911:F6911"/>
    <mergeCell ref="E6912:G6912"/>
    <mergeCell ref="A6913:G6913"/>
    <mergeCell ref="A6914:B6914"/>
    <mergeCell ref="E6916:F6916"/>
    <mergeCell ref="A6917:B6917"/>
    <mergeCell ref="E6920:F6920"/>
    <mergeCell ref="E6921:F6921"/>
    <mergeCell ref="E6922:G6922"/>
    <mergeCell ref="A6923:G6923"/>
    <mergeCell ref="A6924:B6924"/>
    <mergeCell ref="E6926:F6926"/>
    <mergeCell ref="E6927:F6927"/>
    <mergeCell ref="E6928:G6928"/>
    <mergeCell ref="A6929:G6929"/>
    <mergeCell ref="A6930:B6930"/>
    <mergeCell ref="E6933:F6933"/>
    <mergeCell ref="A6934:B6934"/>
    <mergeCell ref="E6936:F6936"/>
    <mergeCell ref="E6937:F6937"/>
    <mergeCell ref="E6938:G6938"/>
    <mergeCell ref="A6939:G6939"/>
    <mergeCell ref="A6940:B6940"/>
    <mergeCell ref="E6942:F6942"/>
    <mergeCell ref="E6943:F6943"/>
    <mergeCell ref="E6944:G6944"/>
    <mergeCell ref="A6945:G6945"/>
    <mergeCell ref="A6946:B6946"/>
    <mergeCell ref="E6948:F6948"/>
    <mergeCell ref="A6949:B6949"/>
    <mergeCell ref="E6951:F6951"/>
    <mergeCell ref="E6952:F6952"/>
    <mergeCell ref="E6953:G6953"/>
    <mergeCell ref="A6954:G6954"/>
    <mergeCell ref="A6955:B6955"/>
    <mergeCell ref="E6957:F6957"/>
    <mergeCell ref="E6958:F6958"/>
    <mergeCell ref="E6959:G6959"/>
    <mergeCell ref="A6960:G6960"/>
    <mergeCell ref="A6961:B6961"/>
    <mergeCell ref="E6964:F6964"/>
    <mergeCell ref="E6965:F6965"/>
    <mergeCell ref="E6966:G6966"/>
    <mergeCell ref="A6967:G6967"/>
    <mergeCell ref="A6968:B6968"/>
    <mergeCell ref="E6973:F6973"/>
    <mergeCell ref="A6974:B6974"/>
    <mergeCell ref="E6977:F6977"/>
    <mergeCell ref="E6978:F6978"/>
    <mergeCell ref="E6979:G6979"/>
    <mergeCell ref="A6980:G6980"/>
    <mergeCell ref="A6981:B6981"/>
    <mergeCell ref="E6988:F6988"/>
    <mergeCell ref="A6989:B6989"/>
    <mergeCell ref="E6992:F6992"/>
    <mergeCell ref="E6993:F6993"/>
    <mergeCell ref="E6994:G6994"/>
    <mergeCell ref="A6995:G6995"/>
    <mergeCell ref="A6996:B6996"/>
    <mergeCell ref="E6999:F6999"/>
    <mergeCell ref="A7000:B7000"/>
    <mergeCell ref="E7003:F7003"/>
    <mergeCell ref="E7004:F7004"/>
    <mergeCell ref="E7005:G7005"/>
    <mergeCell ref="A7006:G7006"/>
    <mergeCell ref="A7007:B7007"/>
    <mergeCell ref="E7009:F7009"/>
    <mergeCell ref="E7010:F7010"/>
    <mergeCell ref="E7011:G7011"/>
    <mergeCell ref="A7012:G7012"/>
    <mergeCell ref="A7013:B7013"/>
    <mergeCell ref="E7015:F7015"/>
    <mergeCell ref="E7016:F7016"/>
    <mergeCell ref="E7017:G7017"/>
    <mergeCell ref="A7018:G7018"/>
    <mergeCell ref="A7019:B7019"/>
    <mergeCell ref="E7022:F7022"/>
    <mergeCell ref="E7023:F7023"/>
    <mergeCell ref="E7024:G7024"/>
    <mergeCell ref="A7025:G7025"/>
    <mergeCell ref="A7026:B7026"/>
    <mergeCell ref="E7029:F7029"/>
    <mergeCell ref="E7030:F7030"/>
    <mergeCell ref="E7031:G7031"/>
    <mergeCell ref="A7032:G7032"/>
    <mergeCell ref="A7033:B7033"/>
    <mergeCell ref="E7035:F7035"/>
    <mergeCell ref="A7036:B7036"/>
    <mergeCell ref="E7038:F7038"/>
    <mergeCell ref="E7039:F7039"/>
    <mergeCell ref="E7040:G7040"/>
    <mergeCell ref="A7041:G7041"/>
    <mergeCell ref="A7042:B7042"/>
    <mergeCell ref="E7046:F7046"/>
    <mergeCell ref="A7047:B7047"/>
    <mergeCell ref="E7052:F7052"/>
    <mergeCell ref="E7053:F7053"/>
    <mergeCell ref="E7054:G7054"/>
    <mergeCell ref="A7055:G7055"/>
    <mergeCell ref="A7056:B7056"/>
    <mergeCell ref="E7061:F7061"/>
    <mergeCell ref="A7062:B7062"/>
    <mergeCell ref="E7065:F7065"/>
    <mergeCell ref="E7066:F7066"/>
    <mergeCell ref="E7067:G7067"/>
    <mergeCell ref="A7068:G7068"/>
    <mergeCell ref="A7069:B7069"/>
    <mergeCell ref="E7071:F7071"/>
    <mergeCell ref="A7072:B7072"/>
    <mergeCell ref="E7075:F7075"/>
    <mergeCell ref="A7076:B7076"/>
    <mergeCell ref="E7079:F7079"/>
    <mergeCell ref="E7080:F7080"/>
    <mergeCell ref="E7081:G7081"/>
    <mergeCell ref="A7082:G7082"/>
    <mergeCell ref="A7083:B7083"/>
    <mergeCell ref="E7085:F7085"/>
    <mergeCell ref="A7086:B7086"/>
    <mergeCell ref="E7090:F7090"/>
    <mergeCell ref="A7091:B7091"/>
    <mergeCell ref="E7094:F7094"/>
    <mergeCell ref="E7095:F7095"/>
    <mergeCell ref="E7096:G7096"/>
    <mergeCell ref="A7097:G7097"/>
    <mergeCell ref="A7098:B7098"/>
    <mergeCell ref="E7100:F7100"/>
    <mergeCell ref="A7101:B7101"/>
    <mergeCell ref="E7103:F7103"/>
    <mergeCell ref="E7104:F7104"/>
    <mergeCell ref="E7105:G7105"/>
    <mergeCell ref="A7106:G7106"/>
    <mergeCell ref="A7107:B7107"/>
    <mergeCell ref="E7109:F7109"/>
    <mergeCell ref="A7110:B7110"/>
    <mergeCell ref="E7114:F7114"/>
    <mergeCell ref="A7115:B7115"/>
    <mergeCell ref="E7118:F7118"/>
    <mergeCell ref="E7119:F7119"/>
    <mergeCell ref="E7120:G7120"/>
    <mergeCell ref="A7121:G7121"/>
    <mergeCell ref="A7122:B7122"/>
    <mergeCell ref="E7125:F7125"/>
    <mergeCell ref="A7126:B7126"/>
    <mergeCell ref="E7129:F7129"/>
    <mergeCell ref="E7130:F7130"/>
    <mergeCell ref="E7131:G7131"/>
    <mergeCell ref="A7132:G7132"/>
    <mergeCell ref="A7133:B7133"/>
    <mergeCell ref="E7135:F7135"/>
    <mergeCell ref="E7136:F7136"/>
    <mergeCell ref="E7137:G7137"/>
    <mergeCell ref="A7138:G7138"/>
    <mergeCell ref="A7139:B7139"/>
    <mergeCell ref="E7142:F7142"/>
    <mergeCell ref="E7143:F7143"/>
    <mergeCell ref="E7144:G7144"/>
    <mergeCell ref="A7145:G7145"/>
    <mergeCell ref="A7146:B7146"/>
    <mergeCell ref="E7151:F7151"/>
    <mergeCell ref="A7152:B7152"/>
    <mergeCell ref="E7155:F7155"/>
    <mergeCell ref="E7156:F7156"/>
    <mergeCell ref="E7157:G7157"/>
    <mergeCell ref="A7158:G7158"/>
    <mergeCell ref="A7159:B7159"/>
    <mergeCell ref="E7164:F7164"/>
    <mergeCell ref="A7165:B7165"/>
    <mergeCell ref="E7168:F7168"/>
    <mergeCell ref="E7169:F7169"/>
    <mergeCell ref="E7170:G7170"/>
    <mergeCell ref="A7171:G7171"/>
    <mergeCell ref="A7172:B7172"/>
    <mergeCell ref="E7174:F7174"/>
    <mergeCell ref="A7175:B7175"/>
    <mergeCell ref="E7178:F7178"/>
    <mergeCell ref="A7179:B7179"/>
    <mergeCell ref="E7182:F7182"/>
    <mergeCell ref="E7183:F7183"/>
    <mergeCell ref="E7184:G7184"/>
    <mergeCell ref="A7185:G7185"/>
    <mergeCell ref="A7186:B7186"/>
    <mergeCell ref="E7188:F7188"/>
    <mergeCell ref="A7189:B7189"/>
    <mergeCell ref="E7193:F7193"/>
    <mergeCell ref="A7194:B7194"/>
    <mergeCell ref="E7197:F7197"/>
    <mergeCell ref="E7198:F7198"/>
    <mergeCell ref="E7199:G7199"/>
    <mergeCell ref="A7200:G7200"/>
    <mergeCell ref="A7201:B7201"/>
    <mergeCell ref="E7204:F7204"/>
    <mergeCell ref="A7205:B7205"/>
    <mergeCell ref="E7207:F7207"/>
    <mergeCell ref="E7208:F7208"/>
    <mergeCell ref="E7209:G7209"/>
    <mergeCell ref="A7210:G7210"/>
    <mergeCell ref="A7211:B7211"/>
    <mergeCell ref="E7213:F7213"/>
    <mergeCell ref="E7214:F7214"/>
    <mergeCell ref="E7215:G7215"/>
    <mergeCell ref="A7216:G7216"/>
    <mergeCell ref="A7217:B7217"/>
    <mergeCell ref="E7219:F7219"/>
    <mergeCell ref="E7220:F7220"/>
    <mergeCell ref="E7221:G7221"/>
    <mergeCell ref="A7222:G7222"/>
    <mergeCell ref="A7223:B7223"/>
    <mergeCell ref="E7229:F7229"/>
    <mergeCell ref="A7230:B7230"/>
    <mergeCell ref="E7232:F7232"/>
    <mergeCell ref="E7233:F7233"/>
    <mergeCell ref="E7234:G7234"/>
    <mergeCell ref="A7235:G7235"/>
    <mergeCell ref="A7236:B7236"/>
    <mergeCell ref="E7239:F7239"/>
    <mergeCell ref="A7240:B7240"/>
    <mergeCell ref="E7243:F7243"/>
    <mergeCell ref="E7244:F7244"/>
    <mergeCell ref="E7245:G7245"/>
    <mergeCell ref="A7246:G7246"/>
    <mergeCell ref="A7247:B7247"/>
    <mergeCell ref="E7249:F7249"/>
    <mergeCell ref="A7250:B7250"/>
    <mergeCell ref="E7252:F7252"/>
    <mergeCell ref="E7253:F7253"/>
    <mergeCell ref="E7254:G7254"/>
    <mergeCell ref="A7255:G7255"/>
    <mergeCell ref="A7256:B7256"/>
    <mergeCell ref="E7258:F7258"/>
    <mergeCell ref="E7259:F7259"/>
    <mergeCell ref="E7260:G7260"/>
    <mergeCell ref="A7261:G7261"/>
    <mergeCell ref="A7262:B7262"/>
    <mergeCell ref="E7265:F7265"/>
    <mergeCell ref="A7266:B7266"/>
    <mergeCell ref="E7269:F7269"/>
    <mergeCell ref="E7270:F7270"/>
    <mergeCell ref="E7271:G7271"/>
    <mergeCell ref="A7272:G7272"/>
    <mergeCell ref="A7273:B7273"/>
    <mergeCell ref="E7275:F7275"/>
    <mergeCell ref="A7276:B7276"/>
    <mergeCell ref="E7278:F7278"/>
    <mergeCell ref="E7279:F7279"/>
    <mergeCell ref="E7280:G7280"/>
    <mergeCell ref="A7281:G7281"/>
    <mergeCell ref="A7282:B7282"/>
    <mergeCell ref="E7285:F7285"/>
    <mergeCell ref="A7286:B7286"/>
    <mergeCell ref="E7289:F7289"/>
    <mergeCell ref="E7290:F7290"/>
    <mergeCell ref="E7291:G7291"/>
    <mergeCell ref="A7292:G7292"/>
    <mergeCell ref="A7293:B7293"/>
    <mergeCell ref="E7295:F7295"/>
    <mergeCell ref="E7296:F7296"/>
    <mergeCell ref="E7297:G7297"/>
    <mergeCell ref="A7298:G7298"/>
    <mergeCell ref="A7299:B7299"/>
    <mergeCell ref="E7301:F7301"/>
    <mergeCell ref="A7302:B7302"/>
    <mergeCell ref="E7304:F7304"/>
    <mergeCell ref="E7305:F7305"/>
    <mergeCell ref="E7306:G7306"/>
    <mergeCell ref="A7307:G7307"/>
    <mergeCell ref="A7308:B7308"/>
    <mergeCell ref="E7310:F7310"/>
    <mergeCell ref="A7311:B7311"/>
    <mergeCell ref="E7314:F7314"/>
    <mergeCell ref="A7315:B7315"/>
    <mergeCell ref="E7318:F7318"/>
    <mergeCell ref="E7319:F7319"/>
    <mergeCell ref="E7320:G7320"/>
    <mergeCell ref="A7321:G7321"/>
    <mergeCell ref="A7322:B7322"/>
    <mergeCell ref="E7324:F7324"/>
    <mergeCell ref="A7325:B7325"/>
    <mergeCell ref="E7329:F7329"/>
    <mergeCell ref="A7330:B7330"/>
    <mergeCell ref="E7333:F7333"/>
    <mergeCell ref="E7334:F7334"/>
    <mergeCell ref="E7335:G7335"/>
    <mergeCell ref="A7336:G7336"/>
    <mergeCell ref="A7337:B7337"/>
    <mergeCell ref="E7340:F7340"/>
    <mergeCell ref="A7341:B7341"/>
    <mergeCell ref="E7344:F7344"/>
    <mergeCell ref="A7345:B7345"/>
    <mergeCell ref="E7347:F7347"/>
    <mergeCell ref="E7348:F7348"/>
    <mergeCell ref="E7349:G7349"/>
    <mergeCell ref="A7350:G7350"/>
    <mergeCell ref="A7351:B7351"/>
    <mergeCell ref="E7354:F7354"/>
    <mergeCell ref="A7355:B7355"/>
    <mergeCell ref="E7358:F7358"/>
    <mergeCell ref="E7359:F7359"/>
    <mergeCell ref="E7360:G7360"/>
    <mergeCell ref="A7361:G7361"/>
    <mergeCell ref="A7362:B7362"/>
    <mergeCell ref="E7365:F7365"/>
    <mergeCell ref="A7366:B7366"/>
    <mergeCell ref="E7369:F7369"/>
    <mergeCell ref="E7370:F7370"/>
    <mergeCell ref="E7371:G7371"/>
    <mergeCell ref="A7372:G7372"/>
    <mergeCell ref="A7373:B7373"/>
    <mergeCell ref="E7378:F7378"/>
    <mergeCell ref="A7379:B7379"/>
    <mergeCell ref="E7382:F7382"/>
    <mergeCell ref="E7383:F7383"/>
    <mergeCell ref="E7384:G7384"/>
    <mergeCell ref="A7385:G7385"/>
    <mergeCell ref="A7386:B7386"/>
    <mergeCell ref="E7389:F7389"/>
    <mergeCell ref="A7390:B7390"/>
    <mergeCell ref="E7393:F7393"/>
    <mergeCell ref="E7394:F7394"/>
    <mergeCell ref="E7395:G7395"/>
    <mergeCell ref="A7396:G7396"/>
    <mergeCell ref="A7397:B7397"/>
    <mergeCell ref="E7400:F7400"/>
    <mergeCell ref="A7401:B7401"/>
    <mergeCell ref="E7404:F7404"/>
    <mergeCell ref="E7405:F7405"/>
    <mergeCell ref="E7406:G7406"/>
    <mergeCell ref="A7407:G7407"/>
    <mergeCell ref="A7408:B7408"/>
    <mergeCell ref="E7413:F7413"/>
    <mergeCell ref="A7414:B7414"/>
    <mergeCell ref="E7420:F7420"/>
    <mergeCell ref="E7421:F7421"/>
    <mergeCell ref="E7422:G7422"/>
    <mergeCell ref="A7423:G7423"/>
    <mergeCell ref="A7424:B7424"/>
    <mergeCell ref="E7429:F7429"/>
    <mergeCell ref="A7430:B7430"/>
    <mergeCell ref="E7433:F7433"/>
    <mergeCell ref="E7434:F7434"/>
    <mergeCell ref="E7435:G7435"/>
    <mergeCell ref="A7436:G7436"/>
    <mergeCell ref="A7437:B7437"/>
    <mergeCell ref="E7439:F7439"/>
    <mergeCell ref="A7440:B7440"/>
    <mergeCell ref="E7442:F7442"/>
    <mergeCell ref="E7443:F7443"/>
    <mergeCell ref="E7444:G7444"/>
    <mergeCell ref="A7445:G7445"/>
    <mergeCell ref="A7446:B7446"/>
    <mergeCell ref="E7448:F7448"/>
    <mergeCell ref="E7449:F7449"/>
    <mergeCell ref="E7450:G7450"/>
    <mergeCell ref="A7451:G7451"/>
    <mergeCell ref="A7452:B7452"/>
    <mergeCell ref="E7455:F7455"/>
    <mergeCell ref="E7456:F7456"/>
    <mergeCell ref="E7457:G7457"/>
    <mergeCell ref="A7458:G7458"/>
    <mergeCell ref="A7459:B7459"/>
    <mergeCell ref="E7464:F7464"/>
    <mergeCell ref="A7465:B7465"/>
    <mergeCell ref="E7468:F7468"/>
    <mergeCell ref="E7469:F7469"/>
    <mergeCell ref="E7470:G7470"/>
    <mergeCell ref="A7471:G7471"/>
    <mergeCell ref="A7472:B7472"/>
    <mergeCell ref="E7475:F7475"/>
    <mergeCell ref="A7476:B7476"/>
    <mergeCell ref="E7479:F7479"/>
    <mergeCell ref="E7480:F7480"/>
    <mergeCell ref="E7481:G7481"/>
    <mergeCell ref="A7482:G7482"/>
    <mergeCell ref="A7483:B7483"/>
    <mergeCell ref="E7485:F7485"/>
    <mergeCell ref="E7486:F7486"/>
    <mergeCell ref="E7487:G7487"/>
    <mergeCell ref="A7488:G7488"/>
    <mergeCell ref="A7489:B7489"/>
    <mergeCell ref="E7492:F7492"/>
    <mergeCell ref="E7493:F7493"/>
    <mergeCell ref="E7494:G7494"/>
    <mergeCell ref="A7495:G7495"/>
    <mergeCell ref="A7496:B7496"/>
    <mergeCell ref="E7498:F7498"/>
    <mergeCell ref="A7499:B7499"/>
    <mergeCell ref="E7501:F7501"/>
    <mergeCell ref="E7502:F7502"/>
    <mergeCell ref="E7503:G7503"/>
    <mergeCell ref="A7504:G7504"/>
    <mergeCell ref="A7505:B7505"/>
    <mergeCell ref="E7507:F7507"/>
    <mergeCell ref="A7508:B7508"/>
    <mergeCell ref="E7510:F7510"/>
    <mergeCell ref="E7511:F7511"/>
    <mergeCell ref="E7512:G7512"/>
    <mergeCell ref="A7513:G7513"/>
    <mergeCell ref="A7514:B7514"/>
    <mergeCell ref="E7518:F7518"/>
    <mergeCell ref="A7519:B7519"/>
    <mergeCell ref="E7524:F7524"/>
    <mergeCell ref="E7525:F7525"/>
    <mergeCell ref="E7526:G7526"/>
    <mergeCell ref="A7527:G7527"/>
    <mergeCell ref="A7528:B7528"/>
    <mergeCell ref="E7533:F7533"/>
    <mergeCell ref="A7534:B7534"/>
    <mergeCell ref="E7537:F7537"/>
    <mergeCell ref="E7538:F7538"/>
    <mergeCell ref="E7539:G7539"/>
    <mergeCell ref="A7540:G7540"/>
    <mergeCell ref="A7541:B7541"/>
    <mergeCell ref="E7543:F7543"/>
    <mergeCell ref="E7544:F7544"/>
    <mergeCell ref="E7545:G7545"/>
    <mergeCell ref="A7546:G7546"/>
    <mergeCell ref="A7547:B7547"/>
    <mergeCell ref="E7550:F7550"/>
    <mergeCell ref="A7551:B7551"/>
    <mergeCell ref="E7554:F7554"/>
    <mergeCell ref="E7555:F7555"/>
    <mergeCell ref="E7556:G7556"/>
    <mergeCell ref="A7557:G7557"/>
    <mergeCell ref="A7558:B7558"/>
    <mergeCell ref="E7560:F7560"/>
    <mergeCell ref="A7561:B7561"/>
    <mergeCell ref="E7564:F7564"/>
    <mergeCell ref="A7565:B7565"/>
    <mergeCell ref="E7568:F7568"/>
    <mergeCell ref="E7569:F7569"/>
    <mergeCell ref="E7570:G7570"/>
    <mergeCell ref="A7571:G7571"/>
    <mergeCell ref="A7572:B7572"/>
    <mergeCell ref="E7574:F7574"/>
    <mergeCell ref="A7575:B7575"/>
    <mergeCell ref="E7579:F7579"/>
    <mergeCell ref="A7580:B7580"/>
    <mergeCell ref="E7583:F7583"/>
    <mergeCell ref="E7584:F7584"/>
    <mergeCell ref="E7585:G7585"/>
    <mergeCell ref="A7586:G7586"/>
    <mergeCell ref="A7587:B7587"/>
    <mergeCell ref="E7590:F7590"/>
    <mergeCell ref="A7591:B7591"/>
    <mergeCell ref="E7594:F7594"/>
    <mergeCell ref="E7595:F7595"/>
    <mergeCell ref="E7596:G7596"/>
    <mergeCell ref="A7597:G7597"/>
    <mergeCell ref="A7598:B7598"/>
    <mergeCell ref="E7602:F7602"/>
    <mergeCell ref="A7603:B7603"/>
    <mergeCell ref="E7606:F7606"/>
    <mergeCell ref="E7607:F7607"/>
    <mergeCell ref="E7608:G7608"/>
    <mergeCell ref="A7609:G7609"/>
    <mergeCell ref="A7610:B7610"/>
    <mergeCell ref="E7613:F7613"/>
    <mergeCell ref="A7614:B7614"/>
    <mergeCell ref="E7616:F7616"/>
    <mergeCell ref="E7617:F7617"/>
    <mergeCell ref="E7618:G7618"/>
    <mergeCell ref="A7619:G7619"/>
    <mergeCell ref="A7620:B7620"/>
    <mergeCell ref="E7622:F7622"/>
    <mergeCell ref="A7623:B7623"/>
    <mergeCell ref="E7625:F7625"/>
    <mergeCell ref="E7626:F7626"/>
    <mergeCell ref="E7627:G7627"/>
    <mergeCell ref="A7628:G7628"/>
    <mergeCell ref="A7629:B7629"/>
    <mergeCell ref="E7631:F7631"/>
    <mergeCell ref="E7632:F7632"/>
    <mergeCell ref="E7633:G7633"/>
    <mergeCell ref="A7634:G7634"/>
    <mergeCell ref="A7635:B7635"/>
    <mergeCell ref="E7638:F7638"/>
    <mergeCell ref="E7639:F7639"/>
    <mergeCell ref="E7640:G7640"/>
    <mergeCell ref="A7641:G7641"/>
    <mergeCell ref="A7642:B7642"/>
    <mergeCell ref="E7647:F7647"/>
    <mergeCell ref="A7648:B7648"/>
    <mergeCell ref="E7651:F7651"/>
    <mergeCell ref="E7652:F7652"/>
    <mergeCell ref="E7653:G7653"/>
    <mergeCell ref="A7654:G7654"/>
    <mergeCell ref="A7655:B7655"/>
    <mergeCell ref="E7658:F7658"/>
    <mergeCell ref="A7659:B7659"/>
    <mergeCell ref="E7662:F7662"/>
    <mergeCell ref="E7663:F7663"/>
    <mergeCell ref="E7664:G7664"/>
    <mergeCell ref="A7665:G7665"/>
    <mergeCell ref="A7666:B7666"/>
    <mergeCell ref="E7668:F7668"/>
    <mergeCell ref="E7669:F7669"/>
    <mergeCell ref="E7670:G7670"/>
    <mergeCell ref="A7671:G7671"/>
    <mergeCell ref="A7672:B7672"/>
    <mergeCell ref="E7675:F7675"/>
    <mergeCell ref="E7676:F7676"/>
    <mergeCell ref="E7677:G7677"/>
    <mergeCell ref="A7678:G7678"/>
    <mergeCell ref="A7679:B7679"/>
    <mergeCell ref="E7682:F7682"/>
    <mergeCell ref="E7683:F7683"/>
    <mergeCell ref="E7684:G7684"/>
    <mergeCell ref="A7685:G7685"/>
    <mergeCell ref="A7686:B7686"/>
    <mergeCell ref="E7688:F7688"/>
    <mergeCell ref="A7689:B7689"/>
    <mergeCell ref="E7691:F7691"/>
    <mergeCell ref="E7692:F7692"/>
    <mergeCell ref="E7693:G7693"/>
    <mergeCell ref="A7694:G7694"/>
    <mergeCell ref="A7695:B7695"/>
    <mergeCell ref="E7700:F7700"/>
    <mergeCell ref="A7701:B7701"/>
    <mergeCell ref="E7704:F7704"/>
    <mergeCell ref="E7705:F7705"/>
    <mergeCell ref="E7706:G7706"/>
    <mergeCell ref="A7707:G7707"/>
    <mergeCell ref="A7708:B7708"/>
    <mergeCell ref="E7710:F7710"/>
    <mergeCell ref="A7711:B7711"/>
    <mergeCell ref="E7714:F7714"/>
    <mergeCell ref="A7715:B7715"/>
    <mergeCell ref="E7718:F7718"/>
    <mergeCell ref="E7719:F7719"/>
    <mergeCell ref="E7720:G7720"/>
    <mergeCell ref="A7721:G7721"/>
    <mergeCell ref="A7722:B7722"/>
    <mergeCell ref="E7724:F7724"/>
    <mergeCell ref="A7725:B7725"/>
    <mergeCell ref="E7729:F7729"/>
    <mergeCell ref="A7730:B7730"/>
    <mergeCell ref="E7733:F7733"/>
    <mergeCell ref="E7734:F7734"/>
    <mergeCell ref="E7735:G7735"/>
    <mergeCell ref="A7736:G7736"/>
    <mergeCell ref="A7737:B7737"/>
    <mergeCell ref="E7740:F7740"/>
    <mergeCell ref="A7741:B7741"/>
    <mergeCell ref="E7744:F7744"/>
    <mergeCell ref="E7745:F7745"/>
    <mergeCell ref="E7746:G7746"/>
    <mergeCell ref="A7747:G7747"/>
    <mergeCell ref="A7748:B7748"/>
    <mergeCell ref="E7753:F7753"/>
    <mergeCell ref="A7754:B7754"/>
    <mergeCell ref="E7757:F7757"/>
    <mergeCell ref="E7758:F7758"/>
    <mergeCell ref="E7759:G7759"/>
    <mergeCell ref="A7760:G7760"/>
    <mergeCell ref="A7761:B7761"/>
    <mergeCell ref="E7766:F7766"/>
    <mergeCell ref="A7767:B7767"/>
    <mergeCell ref="E7770:F7770"/>
    <mergeCell ref="E7771:F7771"/>
    <mergeCell ref="E7772:G7772"/>
    <mergeCell ref="A7773:G7773"/>
    <mergeCell ref="A7774:B7774"/>
    <mergeCell ref="E7779:F7779"/>
    <mergeCell ref="A7780:B7780"/>
    <mergeCell ref="E7783:F7783"/>
    <mergeCell ref="E7784:F7784"/>
    <mergeCell ref="E7785:G7785"/>
    <mergeCell ref="A7786:G7786"/>
    <mergeCell ref="A7787:B7787"/>
    <mergeCell ref="E7789:F7789"/>
    <mergeCell ref="A7790:B7790"/>
    <mergeCell ref="E7793:F7793"/>
    <mergeCell ref="E7794:F7794"/>
    <mergeCell ref="E7795:G7795"/>
    <mergeCell ref="A7796:G7796"/>
    <mergeCell ref="A7797:B7797"/>
    <mergeCell ref="E7802:F7802"/>
    <mergeCell ref="A7803:B7803"/>
    <mergeCell ref="E7808:F7808"/>
    <mergeCell ref="E7809:F7809"/>
    <mergeCell ref="E7810:G7810"/>
    <mergeCell ref="A7811:G7811"/>
    <mergeCell ref="A7812:B7812"/>
    <mergeCell ref="E7814:F7814"/>
    <mergeCell ref="E7815:F7815"/>
    <mergeCell ref="E7816:G7816"/>
    <mergeCell ref="A7817:G7817"/>
    <mergeCell ref="A7818:B7818"/>
    <mergeCell ref="E7821:F7821"/>
    <mergeCell ref="E7822:F7822"/>
    <mergeCell ref="E7823:G7823"/>
    <mergeCell ref="A7824:G7824"/>
    <mergeCell ref="A7825:B7825"/>
    <mergeCell ref="E7830:F7830"/>
    <mergeCell ref="A7831:B7831"/>
    <mergeCell ref="E7834:F7834"/>
    <mergeCell ref="E7835:F7835"/>
    <mergeCell ref="E7836:G7836"/>
    <mergeCell ref="A7837:G7837"/>
    <mergeCell ref="A7838:B7838"/>
    <mergeCell ref="E7841:F7841"/>
    <mergeCell ref="A7842:B7842"/>
    <mergeCell ref="E7845:F7845"/>
    <mergeCell ref="E7846:F7846"/>
    <mergeCell ref="E7847:G7847"/>
    <mergeCell ref="A7848:G7848"/>
    <mergeCell ref="A7849:B7849"/>
    <mergeCell ref="E7851:F7851"/>
    <mergeCell ref="E7852:F7852"/>
    <mergeCell ref="E7853:G7853"/>
    <mergeCell ref="A7854:G7854"/>
    <mergeCell ref="A7855:B7855"/>
    <mergeCell ref="E7858:F7858"/>
    <mergeCell ref="E7859:F7859"/>
    <mergeCell ref="E7860:G7860"/>
    <mergeCell ref="A7861:G7861"/>
    <mergeCell ref="A7862:B7862"/>
    <mergeCell ref="E7864:F7864"/>
    <mergeCell ref="A7865:B7865"/>
    <mergeCell ref="E7867:F7867"/>
    <mergeCell ref="E7868:F7868"/>
    <mergeCell ref="E7869:G7869"/>
    <mergeCell ref="A7870:G7870"/>
    <mergeCell ref="A7871:B7871"/>
    <mergeCell ref="E7876:F7876"/>
    <mergeCell ref="A7877:B7877"/>
    <mergeCell ref="E7880:F7880"/>
    <mergeCell ref="E7881:F7881"/>
    <mergeCell ref="E7882:G7882"/>
    <mergeCell ref="A7883:G7883"/>
    <mergeCell ref="A7884:B7884"/>
    <mergeCell ref="E7886:F7886"/>
    <mergeCell ref="A7887:B7887"/>
    <mergeCell ref="E7890:F7890"/>
    <mergeCell ref="A7891:B7891"/>
    <mergeCell ref="E7894:F7894"/>
    <mergeCell ref="E7895:F7895"/>
    <mergeCell ref="E7896:G7896"/>
    <mergeCell ref="A7897:G7897"/>
    <mergeCell ref="A7898:B7898"/>
    <mergeCell ref="E7900:F7900"/>
    <mergeCell ref="A7901:B7901"/>
    <mergeCell ref="E7905:F7905"/>
    <mergeCell ref="A7906:B7906"/>
    <mergeCell ref="E7909:F7909"/>
    <mergeCell ref="E7910:F7910"/>
    <mergeCell ref="E7911:G7911"/>
    <mergeCell ref="A7912:G7912"/>
    <mergeCell ref="A7913:B7913"/>
    <mergeCell ref="E7918:F7918"/>
    <mergeCell ref="A7919:B7919"/>
    <mergeCell ref="E7922:F7922"/>
    <mergeCell ref="E7923:F7923"/>
    <mergeCell ref="E7924:G7924"/>
    <mergeCell ref="A7925:G7925"/>
    <mergeCell ref="A7926:B7926"/>
    <mergeCell ref="E7931:F7931"/>
    <mergeCell ref="A7932:B7932"/>
    <mergeCell ref="E7935:F7935"/>
    <mergeCell ref="E7936:F7936"/>
    <mergeCell ref="E7937:G7937"/>
    <mergeCell ref="A7938:G7938"/>
    <mergeCell ref="A7939:B7939"/>
    <mergeCell ref="E7942:F7942"/>
    <mergeCell ref="A7943:B7943"/>
    <mergeCell ref="E7946:F7946"/>
    <mergeCell ref="E7947:F7947"/>
    <mergeCell ref="E7948:G7948"/>
    <mergeCell ref="A7949:G7949"/>
    <mergeCell ref="A7950:B7950"/>
    <mergeCell ref="E7954:F7954"/>
    <mergeCell ref="A7955:B7955"/>
    <mergeCell ref="E7958:F7958"/>
    <mergeCell ref="E7959:F7959"/>
    <mergeCell ref="E7960:G7960"/>
    <mergeCell ref="A7961:G7961"/>
    <mergeCell ref="A7962:B7962"/>
    <mergeCell ref="E7966:F7966"/>
    <mergeCell ref="A7967:B7967"/>
    <mergeCell ref="E7970:F7970"/>
    <mergeCell ref="E7971:F7971"/>
    <mergeCell ref="E7972:G7972"/>
    <mergeCell ref="A7973:G7973"/>
    <mergeCell ref="A7974:B7974"/>
    <mergeCell ref="E7980:F7980"/>
    <mergeCell ref="A7981:B7981"/>
    <mergeCell ref="E7984:F7984"/>
    <mergeCell ref="E7985:F7985"/>
    <mergeCell ref="E7986:G7986"/>
    <mergeCell ref="A7987:G7987"/>
    <mergeCell ref="A7988:B7988"/>
    <mergeCell ref="E7991:F7991"/>
    <mergeCell ref="A7992:B7992"/>
    <mergeCell ref="E7995:F7995"/>
    <mergeCell ref="E7996:F7996"/>
    <mergeCell ref="E7997:G7997"/>
    <mergeCell ref="A7998:G7998"/>
    <mergeCell ref="A7999:B7999"/>
    <mergeCell ref="E8001:F8001"/>
    <mergeCell ref="E8002:F8002"/>
    <mergeCell ref="E8003:G8003"/>
    <mergeCell ref="A8004:G8004"/>
    <mergeCell ref="A8005:B8005"/>
    <mergeCell ref="E8008:F8008"/>
    <mergeCell ref="E8009:F8009"/>
    <mergeCell ref="E8010:G8010"/>
    <mergeCell ref="A8011:G8011"/>
    <mergeCell ref="A8012:B8012"/>
    <mergeCell ref="E8017:F8017"/>
    <mergeCell ref="A8018:B8018"/>
    <mergeCell ref="E8021:F8021"/>
    <mergeCell ref="E8022:F8022"/>
    <mergeCell ref="E8023:G8023"/>
    <mergeCell ref="A8024:G8024"/>
    <mergeCell ref="A8025:B8025"/>
    <mergeCell ref="E8027:F8027"/>
    <mergeCell ref="A8028:B8028"/>
    <mergeCell ref="E8031:F8031"/>
    <mergeCell ref="A8032:B8032"/>
    <mergeCell ref="E8035:F8035"/>
    <mergeCell ref="E8036:F8036"/>
    <mergeCell ref="E8037:G8037"/>
    <mergeCell ref="A8038:G8038"/>
    <mergeCell ref="A8039:B8039"/>
    <mergeCell ref="E8041:F8041"/>
    <mergeCell ref="A8042:B8042"/>
    <mergeCell ref="E8046:F8046"/>
    <mergeCell ref="A8047:B8047"/>
    <mergeCell ref="E8050:F8050"/>
    <mergeCell ref="E8051:F8051"/>
    <mergeCell ref="E8052:G8052"/>
    <mergeCell ref="A8053:G8053"/>
    <mergeCell ref="A8054:B8054"/>
    <mergeCell ref="E8057:F8057"/>
    <mergeCell ref="A8058:B8058"/>
    <mergeCell ref="E8061:F8061"/>
    <mergeCell ref="A8062:B8062"/>
    <mergeCell ref="E8064:F8064"/>
    <mergeCell ref="E8065:F8065"/>
    <mergeCell ref="E8066:G8066"/>
    <mergeCell ref="A8067:G8067"/>
    <mergeCell ref="A8068:B8068"/>
    <mergeCell ref="E8071:F8071"/>
    <mergeCell ref="A8072:B8072"/>
    <mergeCell ref="E8075:F8075"/>
    <mergeCell ref="E8076:F8076"/>
    <mergeCell ref="E8077:G8077"/>
    <mergeCell ref="A8078:G8078"/>
    <mergeCell ref="A8079:B8079"/>
    <mergeCell ref="E8082:F8082"/>
    <mergeCell ref="A8083:B8083"/>
    <mergeCell ref="E8086:F8086"/>
    <mergeCell ref="E8087:F8087"/>
    <mergeCell ref="E8088:G8088"/>
    <mergeCell ref="A8089:G8089"/>
    <mergeCell ref="A8090:B8090"/>
    <mergeCell ref="E8092:F8092"/>
    <mergeCell ref="A8093:B8093"/>
    <mergeCell ref="E8096:F8096"/>
    <mergeCell ref="E8097:F8097"/>
    <mergeCell ref="E8098:G8098"/>
    <mergeCell ref="A8099:G8099"/>
    <mergeCell ref="A8100:B8100"/>
    <mergeCell ref="E8105:F8105"/>
    <mergeCell ref="A8106:B8106"/>
    <mergeCell ref="E8109:F8109"/>
    <mergeCell ref="E8110:F8110"/>
    <mergeCell ref="E8111:G8111"/>
    <mergeCell ref="A8112:G8112"/>
    <mergeCell ref="A8113:B8113"/>
    <mergeCell ref="E8118:F8118"/>
    <mergeCell ref="A8119:B8119"/>
    <mergeCell ref="E8122:F8122"/>
    <mergeCell ref="E8123:F8123"/>
    <mergeCell ref="E8124:G8124"/>
    <mergeCell ref="A8125:G8125"/>
    <mergeCell ref="A8126:B8126"/>
    <mergeCell ref="E8132:F8132"/>
    <mergeCell ref="E8133:F8133"/>
    <mergeCell ref="E8134:G8134"/>
    <mergeCell ref="A8135:G8135"/>
    <mergeCell ref="A8136:B8136"/>
    <mergeCell ref="E8142:F8142"/>
    <mergeCell ref="E8143:F8143"/>
    <mergeCell ref="E8144:G8144"/>
    <mergeCell ref="A8145:G8145"/>
    <mergeCell ref="A8146:B8146"/>
    <mergeCell ref="E8152:F8152"/>
    <mergeCell ref="E8153:F8153"/>
    <mergeCell ref="E8154:G8154"/>
    <mergeCell ref="A8155:G8155"/>
    <mergeCell ref="A8156:B8156"/>
    <mergeCell ref="E8162:F8162"/>
    <mergeCell ref="E8163:F8163"/>
    <mergeCell ref="E8164:G8164"/>
    <mergeCell ref="A8165:G8165"/>
    <mergeCell ref="A8166:B8166"/>
    <mergeCell ref="E8172:F8172"/>
    <mergeCell ref="A8173:B8173"/>
    <mergeCell ref="E8176:F8176"/>
    <mergeCell ref="E8177:F8177"/>
    <mergeCell ref="E8178:G8178"/>
    <mergeCell ref="A8179:G8179"/>
    <mergeCell ref="A8180:B8180"/>
    <mergeCell ref="E8184:F8184"/>
    <mergeCell ref="A8185:B8185"/>
    <mergeCell ref="E8188:F8188"/>
    <mergeCell ref="E8189:F8189"/>
    <mergeCell ref="E8190:G8190"/>
    <mergeCell ref="A8191:G8191"/>
    <mergeCell ref="A8192:B8192"/>
    <mergeCell ref="E8195:F8195"/>
    <mergeCell ref="A8196:B8196"/>
    <mergeCell ref="E8199:F8199"/>
    <mergeCell ref="E8200:F8200"/>
    <mergeCell ref="E8201:G8201"/>
    <mergeCell ref="A8202:G8202"/>
    <mergeCell ref="A8203:B8203"/>
    <mergeCell ref="E8205:F8205"/>
    <mergeCell ref="A8206:B8206"/>
    <mergeCell ref="E8208:F8208"/>
    <mergeCell ref="A8209:B8209"/>
    <mergeCell ref="E8212:F8212"/>
    <mergeCell ref="E8213:F8213"/>
    <mergeCell ref="E8214:G8214"/>
    <mergeCell ref="A8215:G8215"/>
    <mergeCell ref="A8216:B8216"/>
    <mergeCell ref="E8240:F8240"/>
    <mergeCell ref="A8241:B8241"/>
    <mergeCell ref="E8251:F8251"/>
    <mergeCell ref="E8252:F8252"/>
    <mergeCell ref="E8253:G8253"/>
    <mergeCell ref="A8254:G8254"/>
    <mergeCell ref="A8255:B8255"/>
    <mergeCell ref="E8259:F8259"/>
    <mergeCell ref="A8260:B8260"/>
    <mergeCell ref="E8263:F8263"/>
    <mergeCell ref="E8264:F8264"/>
    <mergeCell ref="E8265:G8265"/>
    <mergeCell ref="A8266:G8266"/>
    <mergeCell ref="A8267:B8267"/>
    <mergeCell ref="E8271:F8271"/>
    <mergeCell ref="A8272:B8272"/>
    <mergeCell ref="E8275:F8275"/>
    <mergeCell ref="E8276:F8276"/>
    <mergeCell ref="E8277:G8277"/>
    <mergeCell ref="A8278:G8278"/>
    <mergeCell ref="A8279:B8279"/>
    <mergeCell ref="E8281:F8281"/>
    <mergeCell ref="E8282:F8282"/>
    <mergeCell ref="E8283:G8283"/>
    <mergeCell ref="A8284:G8284"/>
    <mergeCell ref="A8285:B8285"/>
    <mergeCell ref="E8287:F8287"/>
    <mergeCell ref="E8288:F8288"/>
    <mergeCell ref="E8289:G8289"/>
    <mergeCell ref="A8290:G8290"/>
    <mergeCell ref="A8291:B8291"/>
    <mergeCell ref="E8294:F8294"/>
    <mergeCell ref="E8295:F8295"/>
    <mergeCell ref="E8296:G8296"/>
    <mergeCell ref="A8297:G8297"/>
    <mergeCell ref="A8298:B8298"/>
    <mergeCell ref="E8301:F8301"/>
    <mergeCell ref="E8302:F8302"/>
    <mergeCell ref="E8303:G8303"/>
    <mergeCell ref="A8304:G8304"/>
    <mergeCell ref="A8305:B8305"/>
    <mergeCell ref="E8331:F8331"/>
    <mergeCell ref="A8332:B8332"/>
    <mergeCell ref="E8343:F8343"/>
    <mergeCell ref="E8344:F8344"/>
  </mergeCells>
  <pageMargins left="0.5" right="0.5" top="0.5" bottom="0.5" header="0.0" footer="0.0"/>
  <pageSetup orientation="portrait" scale="85" paperSize="9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O22"/>
  <sheetViews>
    <sheetView workbookViewId="0"/>
  </sheetViews>
  <sheetFormatPr defaultRowHeight="15"/>
  <cols>
    <col min="1" max="1" customWidth="true" width="9.333333"/>
    <col min="2" max="2" customWidth="true" width="34.666668"/>
    <col min="3" max="3" customWidth="true" width="13.666667"/>
    <col min="4" max="4" customWidth="true" width="11.833333"/>
    <col min="5" max="5" customWidth="true" width="11.833333"/>
    <col min="6" max="6" customWidth="true" width="11.833333"/>
    <col min="7" max="7" customWidth="true" width="11.833333"/>
    <col min="8" max="8" customWidth="true" width="10.166667"/>
    <col min="9" max="9" customWidth="true" width="1.6666666"/>
    <col min="10" max="10" customWidth="true" width="11.833333"/>
    <col min="11" max="11" customWidth="true" width="11.833333"/>
    <col min="12" max="12" customWidth="true" width="11.833333"/>
    <col min="13" max="13" customWidth="true" width="11.833333"/>
    <col min="14" max="14" customWidth="true" width="11.833333"/>
    <col min="15" max="15" customWidth="true" width="12.166667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</row>
    <row r="2" customHeight="1" ht="16">
      <c r="A2" s="31" t="inlineStr">
        <is>
          <r>
            <t xml:space="preserve">ITEM</t>
          </r>
        </is>
      </c>
      <c r="B2" s="31" t="inlineStr">
        <is>
          <r>
            <t xml:space="preserve">DESCRIÇÃO</t>
          </r>
        </is>
      </c>
      <c r="C2" s="31" t="inlineStr">
        <is>
          <r>
            <t xml:space="preserve">VALOR (R$)</t>
          </r>
        </is>
      </c>
      <c r="D2" s="31" t="inlineStr">
        <is>
          <r>
            <t xml:space="preserve">MÊS 1</t>
          </r>
        </is>
      </c>
      <c r="E2" s="31" t="inlineStr">
        <is>
          <r>
            <t xml:space="preserve">MÊS 2</t>
          </r>
        </is>
      </c>
      <c r="F2" s="31" t="inlineStr">
        <is>
          <r>
            <t xml:space="preserve">MÊS 3</t>
          </r>
        </is>
      </c>
      <c r="G2" s="31" t="inlineStr">
        <is>
          <r>
            <t xml:space="preserve">MÊS 4</t>
          </r>
        </is>
      </c>
      <c r="H2" s="31" t="inlineStr">
        <is>
          <r>
            <t xml:space="preserve">MÊS 5</t>
          </r>
        </is>
      </c>
      <c r="I2" s="31" t="inlineStr"/>
      <c r="J2" s="31" t="inlineStr">
        <is>
          <r>
            <t xml:space="preserve">MÊS 6</t>
          </r>
        </is>
      </c>
      <c r="K2" s="31" t="inlineStr">
        <is>
          <r>
            <t xml:space="preserve">MÊS 7</t>
          </r>
        </is>
      </c>
      <c r="L2" s="31" t="inlineStr">
        <is>
          <r>
            <t xml:space="preserve">MÊS 8</t>
          </r>
        </is>
      </c>
      <c r="M2" s="31" t="inlineStr">
        <is>
          <r>
            <t xml:space="preserve">MÊS 9</t>
          </r>
        </is>
      </c>
      <c r="N2" s="31" t="inlineStr">
        <is>
          <r>
            <t xml:space="preserve">MÊS 10</t>
          </r>
        </is>
      </c>
      <c r="O2" s="32" t="inlineStr">
        <is>
          <r>
            <t xml:space="preserve">Total parcela</t>
          </r>
        </is>
      </c>
    </row>
    <row r="3" customHeight="1" ht="12">
      <c r="A3" s="33" t="inlineStr">
        <is>
          <r>
            <t xml:space="preserve">1</t>
          </r>
        </is>
      </c>
      <c r="B3" s="34" t="inlineStr">
        <is>
          <r>
            <t xml:space="preserve">A - DEMOLIÇÕES E RETIRADAS(GERAL)</t>
          </r>
        </is>
      </c>
      <c r="C3" s="35" t="n">
        <v>140761.17</v>
      </c>
      <c r="D3" s="36" t="n">
        <v>0.2</v>
      </c>
      <c r="E3" s="36" t="n">
        <v>0.2</v>
      </c>
      <c r="F3" s="36" t="n">
        <v>0.2</v>
      </c>
      <c r="G3" s="36" t="n">
        <v>0.2</v>
      </c>
      <c r="H3" s="36" t="n">
        <v>0.2</v>
      </c>
      <c r="I3" s="36" t="inlineStr"/>
      <c r="J3" s="37" t="inlineStr"/>
      <c r="K3" s="37" t="inlineStr"/>
      <c r="L3" s="37" t="inlineStr"/>
      <c r="M3" s="37" t="inlineStr"/>
      <c r="N3" s="37" t="inlineStr"/>
      <c r="O3" s="38" t="n">
        <f>SUM(D3:N3)</f>
        <v>1.0</v>
      </c>
    </row>
    <row r="4" customHeight="1" ht="13">
      <c r="A4" s="33" t="inlineStr"/>
      <c r="B4" s="34" t="inlineStr"/>
      <c r="C4" s="35" t="inlineStr"/>
      <c r="D4" s="39" t="n">
        <f>IF(D3&gt;0,ROUND(C3*D3,2),"")</f>
        <v>28152.23</v>
      </c>
      <c r="E4" s="39" t="n">
        <f>IF(E3&gt;0,IF(AND(SUM(D3:E3)=1,O3=1),C3-SUM(D4:D4),ROUND(C3*E3,2)),"")</f>
        <v>28152.23</v>
      </c>
      <c r="F4" s="39" t="n">
        <f>IF(F3&gt;0,IF(AND(SUM(D3:F3)=1,O3=1),C3-SUM(D4:E4),ROUND(C3*F3,2)),"")</f>
        <v>28152.23</v>
      </c>
      <c r="G4" s="39" t="n">
        <f>IF(G3&gt;0,IF(AND(SUM(D3:G3)=1,O3=1),C3-SUM(D4:F4),ROUND(C3*G3,2)),"")</f>
        <v>28152.23</v>
      </c>
      <c r="H4" s="39" t="n">
        <f>IF(H3&gt;0,IF(AND(SUM(D3:H3)=1,O3=1),C3-SUM(D4:G4),ROUND(C3*H3,2)),"")</f>
        <v>28152.25</v>
      </c>
      <c r="I4" s="39" t="inlineStr">
        <f>IF(I3&gt;0,IF(AND(SUM(D3:I3)=1,O3=1),C3-SUM(D4:H4),ROUND(C3*I3,2)),"")</f>
      </c>
      <c r="J4" s="40" t="inlineStr">
        <f>IF(J3&gt;0,IF(AND(SUM(D3:J3)=1,O3=1),C3-SUM(D4:I4),ROUND(C3*J3,2)),"")</f>
      </c>
      <c r="K4" s="40" t="inlineStr">
        <f>IF(K3&gt;0,IF(AND(SUM(D3:K3)=1,O3=1),C3-SUM(D4:J4),ROUND(C3*K3,2)),"")</f>
      </c>
      <c r="L4" s="40" t="inlineStr">
        <f>IF(L3&gt;0,IF(AND(SUM(D3:L3)=1,O3=1),C3-SUM(D4:K4),ROUND(C3*L3,2)),"")</f>
      </c>
      <c r="M4" s="40" t="inlineStr">
        <f>IF(M3&gt;0,IF(AND(SUM(D3:M3)=1,O3=1),C3-SUM(D4:L4),ROUND(C3*M3,2)),"")</f>
      </c>
      <c r="N4" s="40" t="inlineStr">
        <f>IF(N3&gt;0,IF(AND(SUM(D3:N3)=1,O3=1),C3-SUM(D4:M4),ROUND(C3*N3,2)),"")</f>
      </c>
      <c r="O4" s="41" t="n">
        <f>SUM(D4:N4)</f>
        <v>140761.17</v>
      </c>
    </row>
    <row r="5" customHeight="1" ht="12">
      <c r="A5" s="33" t="inlineStr">
        <is>
          <r>
            <t xml:space="preserve">2</t>
          </r>
        </is>
      </c>
      <c r="B5" s="34" t="inlineStr">
        <is>
          <r>
            <t xml:space="preserve">B - CONSTRUÇÃO DO SETOR ADMINISTRATIVO / COZINHA / PÁTIO / ÁREA DE SERVIÇO / COBERTURA</t>
          </r>
        </is>
      </c>
      <c r="C5" s="35" t="n">
        <v>820739.36</v>
      </c>
      <c r="D5" s="37" t="inlineStr"/>
      <c r="E5" s="36" t="n">
        <v>0.15</v>
      </c>
      <c r="F5" s="36" t="n">
        <v>0.15</v>
      </c>
      <c r="G5" s="36" t="n">
        <v>0.1</v>
      </c>
      <c r="H5" s="36" t="n">
        <v>0.1</v>
      </c>
      <c r="I5" s="36" t="inlineStr"/>
      <c r="J5" s="36" t="n">
        <v>0.1</v>
      </c>
      <c r="K5" s="36" t="n">
        <v>0.1</v>
      </c>
      <c r="L5" s="36" t="n">
        <v>0.1</v>
      </c>
      <c r="M5" s="36" t="n">
        <v>0.1</v>
      </c>
      <c r="N5" s="36" t="n">
        <v>0.1</v>
      </c>
      <c r="O5" s="38" t="n">
        <f>SUM(D5:N5)</f>
        <v>1.0</v>
      </c>
    </row>
    <row r="6" customHeight="1" ht="15">
      <c r="A6" s="33" t="inlineStr"/>
      <c r="B6" s="34" t="inlineStr"/>
      <c r="C6" s="35" t="inlineStr"/>
      <c r="D6" s="40" t="inlineStr">
        <f>IF(D5&gt;0,ROUND(C5*D5,2),"")</f>
      </c>
      <c r="E6" s="39" t="n">
        <f>IF(E5&gt;0,IF(AND(SUM(D5:E5)=1,O5=1),C5-SUM(D6:D6),ROUND(C5*E5,2)),"")</f>
        <v>123110.9</v>
      </c>
      <c r="F6" s="39" t="n">
        <f>IF(F5&gt;0,IF(AND(SUM(D5:F5)=1,O5=1),C5-SUM(D6:E6),ROUND(C5*F5,2)),"")</f>
        <v>123110.9</v>
      </c>
      <c r="G6" s="39" t="n">
        <f>IF(G5&gt;0,IF(AND(SUM(D5:G5)=1,O5=1),C5-SUM(D6:F6),ROUND(C5*G5,2)),"")</f>
        <v>82073.94</v>
      </c>
      <c r="H6" s="39" t="n">
        <f>IF(H5&gt;0,IF(AND(SUM(D5:H5)=1,O5=1),C5-SUM(D6:G6),ROUND(C5*H5,2)),"")</f>
        <v>82073.94</v>
      </c>
      <c r="I6" s="39" t="inlineStr">
        <f>IF(I5&gt;0,IF(AND(SUM(D5:I5)=1,O5=1),C5-SUM(D6:H6),ROUND(C5*I5,2)),"")</f>
      </c>
      <c r="J6" s="39" t="n">
        <f>IF(J5&gt;0,IF(AND(SUM(D5:J5)=1,O5=1),C5-SUM(D6:I6),ROUND(C5*J5,2)),"")</f>
        <v>82073.94</v>
      </c>
      <c r="K6" s="39" t="n">
        <f>IF(K5&gt;0,IF(AND(SUM(D5:K5)=1,O5=1),C5-SUM(D6:J6),ROUND(C5*K5,2)),"")</f>
        <v>82073.94</v>
      </c>
      <c r="L6" s="39" t="n">
        <f>IF(L5&gt;0,IF(AND(SUM(D5:L5)=1,O5=1),C5-SUM(D6:K6),ROUND(C5*L5,2)),"")</f>
        <v>82073.94</v>
      </c>
      <c r="M6" s="39" t="n">
        <f>IF(M5&gt;0,IF(AND(SUM(D5:M5)=1,O5=1),C5-SUM(D6:L6),ROUND(C5*M5,2)),"")</f>
        <v>82073.94</v>
      </c>
      <c r="N6" s="39" t="n">
        <f>IF(N5&gt;0,IF(AND(SUM(D5:N5)=1,O5=1),C5-SUM(D6:M6),ROUND(C5*N5,2)),"")</f>
        <v>82073.92</v>
      </c>
      <c r="O6" s="41" t="n">
        <f>SUM(D6:N6)</f>
        <v>820739.36</v>
      </c>
    </row>
    <row r="7" customHeight="1" ht="12">
      <c r="A7" s="33" t="inlineStr">
        <is>
          <r>
            <t xml:space="preserve">3</t>
          </r>
        </is>
      </c>
      <c r="B7" s="34" t="inlineStr">
        <is>
          <r>
            <t xml:space="preserve">C - REFORMA SANIT ALUNOS / ADEQUAÇÕES P/ REFEIT FUNC / SANIT FUNC / FRALDÁRIO / INFORMÁTICA</t>
          </r>
        </is>
      </c>
      <c r="C7" s="35" t="n">
        <v>213523.17</v>
      </c>
      <c r="D7" s="37" t="inlineStr"/>
      <c r="E7" s="37" t="inlineStr"/>
      <c r="F7" s="36" t="n">
        <v>0.15</v>
      </c>
      <c r="G7" s="36" t="n">
        <v>0.2</v>
      </c>
      <c r="H7" s="36" t="n">
        <v>0.3</v>
      </c>
      <c r="I7" s="36" t="inlineStr"/>
      <c r="J7" s="36" t="n">
        <v>0.15</v>
      </c>
      <c r="K7" s="36" t="n">
        <v>0.1</v>
      </c>
      <c r="L7" s="36" t="n">
        <v>0.1</v>
      </c>
      <c r="M7" s="37" t="inlineStr"/>
      <c r="N7" s="37" t="inlineStr"/>
      <c r="O7" s="38" t="n">
        <f>SUM(D7:N7)</f>
        <v>1.0</v>
      </c>
    </row>
    <row r="8" customHeight="1" ht="15">
      <c r="A8" s="33" t="inlineStr"/>
      <c r="B8" s="34" t="inlineStr"/>
      <c r="C8" s="35" t="inlineStr"/>
      <c r="D8" s="40" t="inlineStr">
        <f>IF(D7&gt;0,ROUND(C7*D7,2),"")</f>
      </c>
      <c r="E8" s="40" t="inlineStr">
        <f>IF(E7&gt;0,IF(AND(SUM(D7:E7)=1,O7=1),C7-SUM(D8:D8),ROUND(C7*E7,2)),"")</f>
      </c>
      <c r="F8" s="39" t="n">
        <f>IF(F7&gt;0,IF(AND(SUM(D7:F7)=1,O7=1),C7-SUM(D8:E8),ROUND(C7*F7,2)),"")</f>
        <v>32028.48</v>
      </c>
      <c r="G8" s="39" t="n">
        <f>IF(G7&gt;0,IF(AND(SUM(D7:G7)=1,O7=1),C7-SUM(D8:F8),ROUND(C7*G7,2)),"")</f>
        <v>42704.63</v>
      </c>
      <c r="H8" s="39" t="n">
        <f>IF(H7&gt;0,IF(AND(SUM(D7:H7)=1,O7=1),C7-SUM(D8:G8),ROUND(C7*H7,2)),"")</f>
        <v>64056.95</v>
      </c>
      <c r="I8" s="39" t="inlineStr">
        <f>IF(I7&gt;0,IF(AND(SUM(D7:I7)=1,O7=1),C7-SUM(D8:H8),ROUND(C7*I7,2)),"")</f>
      </c>
      <c r="J8" s="39" t="n">
        <f>IF(J7&gt;0,IF(AND(SUM(D7:J7)=1,O7=1),C7-SUM(D8:I8),ROUND(C7*J7,2)),"")</f>
        <v>32028.48</v>
      </c>
      <c r="K8" s="39" t="n">
        <f>IF(K7&gt;0,IF(AND(SUM(D7:K7)=1,O7=1),C7-SUM(D8:J8),ROUND(C7*K7,2)),"")</f>
        <v>21352.32</v>
      </c>
      <c r="L8" s="39" t="n">
        <f>IF(L7&gt;0,IF(AND(SUM(D7:L7)=1,O7=1),C7-SUM(D8:K8),ROUND(C7*L7,2)),"")</f>
        <v>21352.31</v>
      </c>
      <c r="M8" s="40" t="inlineStr">
        <f>IF(M7&gt;0,IF(AND(SUM(D7:M7)=1,O7=1),C7-SUM(D8:L8),ROUND(C7*M7,2)),"")</f>
      </c>
      <c r="N8" s="40" t="inlineStr">
        <f>IF(N7&gt;0,IF(AND(SUM(D7:N7)=1,O7=1),C7-SUM(D8:M8),ROUND(C7*N7,2)),"")</f>
      </c>
      <c r="O8" s="41" t="n">
        <f>SUM(D8:N8)</f>
        <v>213523.17</v>
      </c>
    </row>
    <row r="9" customHeight="1" ht="12">
      <c r="A9" s="33" t="inlineStr">
        <is>
          <r>
            <t xml:space="preserve">4</t>
          </r>
        </is>
      </c>
      <c r="B9" s="34" t="inlineStr">
        <is>
          <r>
            <t xml:space="preserve">D - COBERTURA GERAL(PRÉDIO NOVO / PRÉDIO A REFORMAR / ÁREA EXTERNA)</t>
          </r>
        </is>
      </c>
      <c r="C9" s="35" t="n">
        <v>453050.07</v>
      </c>
      <c r="D9" s="37" t="inlineStr"/>
      <c r="E9" s="37" t="inlineStr"/>
      <c r="F9" s="37" t="inlineStr"/>
      <c r="G9" s="37" t="inlineStr"/>
      <c r="H9" s="36" t="n">
        <v>0.25</v>
      </c>
      <c r="I9" s="36" t="inlineStr"/>
      <c r="J9" s="36" t="n">
        <v>0.25</v>
      </c>
      <c r="K9" s="36" t="n">
        <v>0.25</v>
      </c>
      <c r="L9" s="36" t="n">
        <v>0.25</v>
      </c>
      <c r="M9" s="37" t="inlineStr"/>
      <c r="N9" s="37" t="inlineStr"/>
      <c r="O9" s="38" t="n">
        <f>SUM(D9:N9)</f>
        <v>1.0</v>
      </c>
    </row>
    <row r="10" customHeight="1" ht="13">
      <c r="A10" s="33" t="inlineStr"/>
      <c r="B10" s="34" t="inlineStr"/>
      <c r="C10" s="35" t="inlineStr"/>
      <c r="D10" s="40" t="inlineStr">
        <f>IF(D9&gt;0,ROUND(C9*D9,2),"")</f>
      </c>
      <c r="E10" s="40" t="inlineStr">
        <f>IF(E9&gt;0,IF(AND(SUM(D9:E9)=1,O9=1),C9-SUM(D10:D10),ROUND(C9*E9,2)),"")</f>
      </c>
      <c r="F10" s="40" t="inlineStr">
        <f>IF(F9&gt;0,IF(AND(SUM(D9:F9)=1,O9=1),C9-SUM(D10:E10),ROUND(C9*F9,2)),"")</f>
      </c>
      <c r="G10" s="40" t="inlineStr">
        <f>IF(G9&gt;0,IF(AND(SUM(D9:G9)=1,O9=1),C9-SUM(D10:F10),ROUND(C9*G9,2)),"")</f>
      </c>
      <c r="H10" s="39" t="n">
        <f>IF(H9&gt;0,IF(AND(SUM(D9:H9)=1,O9=1),C9-SUM(D10:G10),ROUND(C9*H9,2)),"")</f>
        <v>113262.52</v>
      </c>
      <c r="I10" s="39" t="inlineStr">
        <f>IF(I9&gt;0,IF(AND(SUM(D9:I9)=1,O9=1),C9-SUM(D10:H10),ROUND(C9*I9,2)),"")</f>
      </c>
      <c r="J10" s="39" t="n">
        <f>IF(J9&gt;0,IF(AND(SUM(D9:J9)=1,O9=1),C9-SUM(D10:I10),ROUND(C9*J9,2)),"")</f>
        <v>113262.52</v>
      </c>
      <c r="K10" s="39" t="n">
        <f>IF(K9&gt;0,IF(AND(SUM(D9:K9)=1,O9=1),C9-SUM(D10:J10),ROUND(C9*K9,2)),"")</f>
        <v>113262.52</v>
      </c>
      <c r="L10" s="39" t="n">
        <f>IF(L9&gt;0,IF(AND(SUM(D9:L9)=1,O9=1),C9-SUM(D10:K10),ROUND(C9*L9,2)),"")</f>
        <v>113262.51</v>
      </c>
      <c r="M10" s="40" t="inlineStr">
        <f>IF(M9&gt;0,IF(AND(SUM(D9:M9)=1,O9=1),C9-SUM(D10:L10),ROUND(C9*M9,2)),"")</f>
      </c>
      <c r="N10" s="40" t="inlineStr">
        <f>IF(N9&gt;0,IF(AND(SUM(D9:N9)=1,O9=1),C9-SUM(D10:M10),ROUND(C9*N9,2)),"")</f>
      </c>
      <c r="O10" s="41" t="n">
        <f>SUM(D10:N10)</f>
        <v>453050.07</v>
      </c>
    </row>
    <row r="11" customHeight="1" ht="12">
      <c r="A11" s="33" t="inlineStr">
        <is>
          <r>
            <t xml:space="preserve">5</t>
          </r>
        </is>
      </c>
      <c r="B11" s="34" t="inlineStr">
        <is>
          <r>
            <t xml:space="preserve">E - CONSTRUÇÃO DA BIBLIOTECA E REFORMA DAS SALAS DE AULAS</t>
          </r>
        </is>
      </c>
      <c r="C11" s="35" t="n">
        <v>394029.77</v>
      </c>
      <c r="D11" s="37" t="inlineStr"/>
      <c r="E11" s="36" t="n">
        <v>0.2</v>
      </c>
      <c r="F11" s="36" t="n">
        <v>0.2</v>
      </c>
      <c r="G11" s="36" t="n">
        <v>0.2</v>
      </c>
      <c r="H11" s="36" t="n">
        <v>0.2</v>
      </c>
      <c r="I11" s="36" t="inlineStr"/>
      <c r="J11" s="36" t="n">
        <v>0.2</v>
      </c>
      <c r="K11" s="37" t="inlineStr"/>
      <c r="L11" s="37" t="inlineStr"/>
      <c r="M11" s="37" t="inlineStr"/>
      <c r="N11" s="37" t="inlineStr"/>
      <c r="O11" s="38" t="n">
        <f>SUM(D11:N11)</f>
        <v>1.0</v>
      </c>
    </row>
    <row r="12" customHeight="1" ht="13">
      <c r="A12" s="33" t="inlineStr"/>
      <c r="B12" s="34" t="inlineStr"/>
      <c r="C12" s="35" t="inlineStr"/>
      <c r="D12" s="40" t="inlineStr">
        <f>IF(D11&gt;0,ROUND(C11*D11,2),"")</f>
      </c>
      <c r="E12" s="39" t="n">
        <f>IF(E11&gt;0,IF(AND(SUM(D11:E11)=1,O11=1),C11-SUM(D12:D12),ROUND(C11*E11,2)),"")</f>
        <v>78805.95</v>
      </c>
      <c r="F12" s="39" t="n">
        <f>IF(F11&gt;0,IF(AND(SUM(D11:F11)=1,O11=1),C11-SUM(D12:E12),ROUND(C11*F11,2)),"")</f>
        <v>78805.95</v>
      </c>
      <c r="G12" s="39" t="n">
        <f>IF(G11&gt;0,IF(AND(SUM(D11:G11)=1,O11=1),C11-SUM(D12:F12),ROUND(C11*G11,2)),"")</f>
        <v>78805.95</v>
      </c>
      <c r="H12" s="39" t="n">
        <f>IF(H11&gt;0,IF(AND(SUM(D11:H11)=1,O11=1),C11-SUM(D12:G12),ROUND(C11*H11,2)),"")</f>
        <v>78805.95</v>
      </c>
      <c r="I12" s="39" t="inlineStr">
        <f>IF(I11&gt;0,IF(AND(SUM(D11:I11)=1,O11=1),C11-SUM(D12:H12),ROUND(C11*I11,2)),"")</f>
      </c>
      <c r="J12" s="39" t="n">
        <f>IF(J11&gt;0,IF(AND(SUM(D11:J11)=1,O11=1),C11-SUM(D12:I12),ROUND(C11*J11,2)),"")</f>
        <v>78805.97</v>
      </c>
      <c r="K12" s="40" t="inlineStr">
        <f>IF(K11&gt;0,IF(AND(SUM(D11:K11)=1,O11=1),C11-SUM(D12:J12),ROUND(C11*K11,2)),"")</f>
      </c>
      <c r="L12" s="40" t="inlineStr">
        <f>IF(L11&gt;0,IF(AND(SUM(D11:L11)=1,O11=1),C11-SUM(D12:K12),ROUND(C11*L11,2)),"")</f>
      </c>
      <c r="M12" s="40" t="inlineStr">
        <f>IF(M11&gt;0,IF(AND(SUM(D11:M11)=1,O11=1),C11-SUM(D12:L12),ROUND(C11*M11,2)),"")</f>
      </c>
      <c r="N12" s="40" t="inlineStr">
        <f>IF(N11&gt;0,IF(AND(SUM(D11:N11)=1,O11=1),C11-SUM(D12:M12),ROUND(C11*N11,2)),"")</f>
      </c>
      <c r="O12" s="41" t="n">
        <f>SUM(D12:N12)</f>
        <v>394029.77</v>
      </c>
    </row>
    <row r="13" customHeight="1" ht="12">
      <c r="A13" s="33" t="inlineStr">
        <is>
          <r>
            <t xml:space="preserve">6</t>
          </r>
        </is>
      </c>
      <c r="B13" s="34" t="inlineStr">
        <is>
          <r>
            <t xml:space="preserve">F - INSTALAÇÕES ELÉTRICAS</t>
          </r>
        </is>
      </c>
      <c r="C13" s="35" t="n">
        <v>406425.0</v>
      </c>
      <c r="D13" s="36" t="n">
        <v>0.1</v>
      </c>
      <c r="E13" s="36" t="n">
        <v>0.15</v>
      </c>
      <c r="F13" s="36" t="n">
        <v>0.15</v>
      </c>
      <c r="G13" s="36" t="n">
        <v>0.15</v>
      </c>
      <c r="H13" s="36" t="n">
        <v>0.1</v>
      </c>
      <c r="I13" s="36" t="inlineStr"/>
      <c r="J13" s="36" t="n">
        <v>0.1</v>
      </c>
      <c r="K13" s="36" t="n">
        <v>0.1</v>
      </c>
      <c r="L13" s="36" t="n">
        <v>0.1</v>
      </c>
      <c r="M13" s="36" t="n">
        <v>0.05</v>
      </c>
      <c r="N13" s="37" t="inlineStr"/>
      <c r="O13" s="38" t="n">
        <f>SUM(D13:N13)</f>
        <v>1.0</v>
      </c>
    </row>
    <row r="14" customHeight="1" ht="13">
      <c r="A14" s="33" t="inlineStr"/>
      <c r="B14" s="34" t="inlineStr"/>
      <c r="C14" s="35" t="inlineStr"/>
      <c r="D14" s="39" t="n">
        <f>IF(D13&gt;0,ROUND(C13*D13,2),"")</f>
        <v>40642.5</v>
      </c>
      <c r="E14" s="39" t="n">
        <f>IF(E13&gt;0,IF(AND(SUM(D13:E13)=1,O13=1),C13-SUM(D14:D14),ROUND(C13*E13,2)),"")</f>
        <v>60963.75</v>
      </c>
      <c r="F14" s="39" t="n">
        <f>IF(F13&gt;0,IF(AND(SUM(D13:F13)=1,O13=1),C13-SUM(D14:E14),ROUND(C13*F13,2)),"")</f>
        <v>60963.75</v>
      </c>
      <c r="G14" s="39" t="n">
        <f>IF(G13&gt;0,IF(AND(SUM(D13:G13)=1,O13=1),C13-SUM(D14:F14),ROUND(C13*G13,2)),"")</f>
        <v>60963.75</v>
      </c>
      <c r="H14" s="39" t="n">
        <f>IF(H13&gt;0,IF(AND(SUM(D13:H13)=1,O13=1),C13-SUM(D14:G14),ROUND(C13*H13,2)),"")</f>
        <v>40642.5</v>
      </c>
      <c r="I14" s="39" t="inlineStr">
        <f>IF(I13&gt;0,IF(AND(SUM(D13:I13)=1,O13=1),C13-SUM(D14:H14),ROUND(C13*I13,2)),"")</f>
      </c>
      <c r="J14" s="39" t="n">
        <f>IF(J13&gt;0,IF(AND(SUM(D13:J13)=1,O13=1),C13-SUM(D14:I14),ROUND(C13*J13,2)),"")</f>
        <v>40642.5</v>
      </c>
      <c r="K14" s="39" t="n">
        <f>IF(K13&gt;0,IF(AND(SUM(D13:K13)=1,O13=1),C13-SUM(D14:J14),ROUND(C13*K13,2)),"")</f>
        <v>40642.5</v>
      </c>
      <c r="L14" s="39" t="n">
        <f>IF(L13&gt;0,IF(AND(SUM(D13:L13)=1,O13=1),C13-SUM(D14:K14),ROUND(C13*L13,2)),"")</f>
        <v>40642.5</v>
      </c>
      <c r="M14" s="39" t="n">
        <f>IF(M13&gt;0,IF(AND(SUM(D13:M13)=1,O13=1),C13-SUM(D14:L14),ROUND(C13*M13,2)),"")</f>
        <v>20321.25</v>
      </c>
      <c r="N14" s="40" t="inlineStr">
        <f>IF(N13&gt;0,IF(AND(SUM(D13:N13)=1,O13=1),C13-SUM(D14:M14),ROUND(C13*N13,2)),"")</f>
      </c>
      <c r="O14" s="41" t="n">
        <f>SUM(D14:N14)</f>
        <v>406425.0</v>
      </c>
    </row>
    <row r="15" customHeight="1" ht="12">
      <c r="A15" s="33" t="inlineStr">
        <is>
          <r>
            <t xml:space="preserve">7</t>
          </r>
        </is>
      </c>
      <c r="B15" s="34" t="inlineStr">
        <is>
          <r>
            <t xml:space="preserve">G - ÁREA EXTERNA</t>
          </r>
        </is>
      </c>
      <c r="C15" s="35" t="n">
        <v>360504.86</v>
      </c>
      <c r="D15" s="36" t="n">
        <v>0.1</v>
      </c>
      <c r="E15" s="36" t="n">
        <v>0.1</v>
      </c>
      <c r="F15" s="36" t="n">
        <v>0.1</v>
      </c>
      <c r="G15" s="36" t="n">
        <v>0.1</v>
      </c>
      <c r="H15" s="36" t="n">
        <v>0.1</v>
      </c>
      <c r="I15" s="36" t="inlineStr"/>
      <c r="J15" s="36" t="n">
        <v>0.1</v>
      </c>
      <c r="K15" s="36" t="n">
        <v>0.1</v>
      </c>
      <c r="L15" s="36" t="n">
        <v>0.1</v>
      </c>
      <c r="M15" s="36" t="n">
        <v>0.1</v>
      </c>
      <c r="N15" s="36" t="n">
        <v>0.1</v>
      </c>
      <c r="O15" s="38" t="n">
        <f>SUM(D15:N15)</f>
        <v>1.0</v>
      </c>
    </row>
    <row r="16" customHeight="1" ht="13">
      <c r="A16" s="33" t="inlineStr"/>
      <c r="B16" s="34" t="inlineStr"/>
      <c r="C16" s="35" t="inlineStr"/>
      <c r="D16" s="39" t="n">
        <f>IF(D15&gt;0,ROUND(C15*D15,2),"")</f>
        <v>36050.49</v>
      </c>
      <c r="E16" s="39" t="n">
        <f>IF(E15&gt;0,IF(AND(SUM(D15:E15)=1,O15=1),C15-SUM(D16:D16),ROUND(C15*E15,2)),"")</f>
        <v>36050.49</v>
      </c>
      <c r="F16" s="39" t="n">
        <f>IF(F15&gt;0,IF(AND(SUM(D15:F15)=1,O15=1),C15-SUM(D16:E16),ROUND(C15*F15,2)),"")</f>
        <v>36050.49</v>
      </c>
      <c r="G16" s="39" t="n">
        <f>IF(G15&gt;0,IF(AND(SUM(D15:G15)=1,O15=1),C15-SUM(D16:F16),ROUND(C15*G15,2)),"")</f>
        <v>36050.49</v>
      </c>
      <c r="H16" s="39" t="n">
        <f>IF(H15&gt;0,IF(AND(SUM(D15:H15)=1,O15=1),C15-SUM(D16:G16),ROUND(C15*H15,2)),"")</f>
        <v>36050.49</v>
      </c>
      <c r="I16" s="39" t="inlineStr">
        <f>IF(I15&gt;0,IF(AND(SUM(D15:I15)=1,O15=1),C15-SUM(D16:H16),ROUND(C15*I15,2)),"")</f>
      </c>
      <c r="J16" s="39" t="n">
        <f>IF(J15&gt;0,IF(AND(SUM(D15:J15)=1,O15=1),C15-SUM(D16:I16),ROUND(C15*J15,2)),"")</f>
        <v>36050.49</v>
      </c>
      <c r="K16" s="39" t="n">
        <f>IF(K15&gt;0,IF(AND(SUM(D15:K15)=1,O15=1),C15-SUM(D16:J16),ROUND(C15*K15,2)),"")</f>
        <v>36050.49</v>
      </c>
      <c r="L16" s="39" t="n">
        <f>IF(L15&gt;0,IF(AND(SUM(D15:L15)=1,O15=1),C15-SUM(D16:K16),ROUND(C15*L15,2)),"")</f>
        <v>36050.49</v>
      </c>
      <c r="M16" s="39" t="n">
        <f>IF(M15&gt;0,IF(AND(SUM(D15:M15)=1,O15=1),C15-SUM(D16:L16),ROUND(C15*M15,2)),"")</f>
        <v>36050.49</v>
      </c>
      <c r="N16" s="39" t="n">
        <f>IF(N15&gt;0,IF(AND(SUM(D15:N15)=1,O15=1),C15-SUM(D16:M16),ROUND(C15*N15,2)),"")</f>
        <v>36050.45</v>
      </c>
      <c r="O16" s="41" t="n">
        <f>SUM(D16:N16)</f>
        <v>360504.86</v>
      </c>
    </row>
    <row r="17" customHeight="1" ht="12">
      <c r="A17" s="33" t="inlineStr">
        <is>
          <r>
            <t xml:space="preserve">8</t>
          </r>
        </is>
      </c>
      <c r="B17" s="34" t="inlineStr">
        <is>
          <r>
            <t xml:space="preserve">H- SERVIÇOS COMPLEMENTARES</t>
          </r>
        </is>
      </c>
      <c r="C17" s="35" t="n">
        <v>110413.68</v>
      </c>
      <c r="D17" s="36" t="n">
        <v>0.1</v>
      </c>
      <c r="E17" s="36" t="n">
        <v>0.1</v>
      </c>
      <c r="F17" s="36" t="n">
        <v>0.1</v>
      </c>
      <c r="G17" s="36" t="n">
        <v>0.1</v>
      </c>
      <c r="H17" s="36" t="n">
        <v>0.1</v>
      </c>
      <c r="I17" s="36" t="inlineStr"/>
      <c r="J17" s="36" t="n">
        <v>0.1</v>
      </c>
      <c r="K17" s="36" t="n">
        <v>0.1</v>
      </c>
      <c r="L17" s="36" t="n">
        <v>0.1</v>
      </c>
      <c r="M17" s="36" t="n">
        <v>0.1</v>
      </c>
      <c r="N17" s="36" t="n">
        <v>0.1</v>
      </c>
      <c r="O17" s="38" t="n">
        <f>SUM(D17:N17)</f>
        <v>1.0</v>
      </c>
    </row>
    <row r="18" customHeight="1" ht="13">
      <c r="A18" s="33" t="inlineStr"/>
      <c r="B18" s="34" t="inlineStr"/>
      <c r="C18" s="35" t="inlineStr"/>
      <c r="D18" s="39" t="n">
        <f>IF(D17&gt;0,ROUND(C17*D17,2),"")</f>
        <v>11041.37</v>
      </c>
      <c r="E18" s="39" t="n">
        <f>IF(E17&gt;0,IF(AND(SUM(D17:E17)=1,O17=1),C17-SUM(D18:D18),ROUND(C17*E17,2)),"")</f>
        <v>11041.37</v>
      </c>
      <c r="F18" s="39" t="n">
        <f>IF(F17&gt;0,IF(AND(SUM(D17:F17)=1,O17=1),C17-SUM(D18:E18),ROUND(C17*F17,2)),"")</f>
        <v>11041.37</v>
      </c>
      <c r="G18" s="39" t="n">
        <f>IF(G17&gt;0,IF(AND(SUM(D17:G17)=1,O17=1),C17-SUM(D18:F18),ROUND(C17*G17,2)),"")</f>
        <v>11041.37</v>
      </c>
      <c r="H18" s="39" t="n">
        <f>IF(H17&gt;0,IF(AND(SUM(D17:H17)=1,O17=1),C17-SUM(D18:G18),ROUND(C17*H17,2)),"")</f>
        <v>11041.37</v>
      </c>
      <c r="I18" s="39" t="inlineStr">
        <f>IF(I17&gt;0,IF(AND(SUM(D17:I17)=1,O17=1),C17-SUM(D18:H18),ROUND(C17*I17,2)),"")</f>
      </c>
      <c r="J18" s="39" t="n">
        <f>IF(J17&gt;0,IF(AND(SUM(D17:J17)=1,O17=1),C17-SUM(D18:I18),ROUND(C17*J17,2)),"")</f>
        <v>11041.37</v>
      </c>
      <c r="K18" s="39" t="n">
        <f>IF(K17&gt;0,IF(AND(SUM(D17:K17)=1,O17=1),C17-SUM(D18:J18),ROUND(C17*K17,2)),"")</f>
        <v>11041.37</v>
      </c>
      <c r="L18" s="39" t="n">
        <f>IF(L17&gt;0,IF(AND(SUM(D17:L17)=1,O17=1),C17-SUM(D18:K18),ROUND(C17*L17,2)),"")</f>
        <v>11041.37</v>
      </c>
      <c r="M18" s="39" t="n">
        <f>IF(M17&gt;0,IF(AND(SUM(D17:M17)=1,O17=1),C17-SUM(D18:L18),ROUND(C17*M17,2)),"")</f>
        <v>11041.37</v>
      </c>
      <c r="N18" s="39" t="n">
        <f>IF(N17&gt;0,IF(AND(SUM(D17:N17)=1,O17=1),C17-SUM(D18:M18),ROUND(C17*N17,2)),"")</f>
        <v>11041.35</v>
      </c>
      <c r="O18" s="41" t="n">
        <f>SUM(D18:N18)</f>
        <v>110413.68</v>
      </c>
    </row>
    <row r="19" customHeight="1" ht="12">
      <c r="A19" s="33" t="inlineStr">
        <is>
          <r>
            <t xml:space="preserve">9</t>
          </r>
        </is>
      </c>
      <c r="B19" s="34" t="inlineStr">
        <is>
          <r>
            <t xml:space="preserve">Benefícios e Despesas Indiretas (BDI)</t>
          </r>
        </is>
      </c>
      <c r="C19" s="35" t="n">
        <v>663393.49</v>
      </c>
      <c r="D19" s="36" t="n">
        <v>0.04</v>
      </c>
      <c r="E19" s="36" t="n">
        <v>0.1166</v>
      </c>
      <c r="F19" s="36" t="n">
        <v>0.1277</v>
      </c>
      <c r="G19" s="36" t="n">
        <v>0.11720000000000001</v>
      </c>
      <c r="H19" s="36" t="n">
        <v>0.1566</v>
      </c>
      <c r="I19" s="36" t="inlineStr"/>
      <c r="J19" s="36" t="n">
        <v>0.1358</v>
      </c>
      <c r="K19" s="36" t="n">
        <v>0.105</v>
      </c>
      <c r="L19" s="36" t="n">
        <v>0.105</v>
      </c>
      <c r="M19" s="36" t="n">
        <v>0.0516</v>
      </c>
      <c r="N19" s="36" t="n">
        <v>0.044500000000000005</v>
      </c>
      <c r="O19" s="38" t="n">
        <f>SUM(D19:N19)</f>
        <v>1.0</v>
      </c>
    </row>
    <row r="20" customHeight="1" ht="13">
      <c r="A20" s="33" t="inlineStr"/>
      <c r="B20" s="34" t="inlineStr"/>
      <c r="C20" s="35" t="inlineStr"/>
      <c r="D20" s="39" t="n">
        <f>IF(D19&gt;0,ROUND(C19*D19,2),"")</f>
        <v>26511.66</v>
      </c>
      <c r="E20" s="39" t="n">
        <f>IF(E19&gt;0,IF(AND(SUM(D19:E19)=1,O19=1),C19-SUM(D20:D20),ROUND(C19*E19,2)),"")</f>
        <v>77357.47</v>
      </c>
      <c r="F20" s="39" t="n">
        <f>IF(F19&gt;0,IF(AND(SUM(D19:F19)=1,O19=1),C19-SUM(D20:E20),ROUND(C19*F19,2)),"")</f>
        <v>84685.44</v>
      </c>
      <c r="G20" s="39" t="n">
        <f>IF(G19&gt;0,IF(AND(SUM(D19:G19)=1,O19=1),C19-SUM(D20:F20),ROUND(C19*G19,2)),"")</f>
        <v>77739.12</v>
      </c>
      <c r="H20" s="39" t="n">
        <f>IF(H19&gt;0,IF(AND(SUM(D19:H19)=1,O19=1),C19-SUM(D20:G20),ROUND(C19*H19,2)),"")</f>
        <v>103889.24</v>
      </c>
      <c r="I20" s="39" t="inlineStr">
        <f>IF(I19&gt;0,IF(AND(SUM(D19:I19)=1,O19=1),C19-SUM(D20:H20),ROUND(C19*I19,2)),"")</f>
      </c>
      <c r="J20" s="39" t="n">
        <f>IF(J19&gt;0,IF(AND(SUM(D19:J19)=1,O19=1),C19-SUM(D20:I20),ROUND(C19*J19,2)),"")</f>
        <v>90119.75</v>
      </c>
      <c r="K20" s="39" t="n">
        <f>IF(K19&gt;0,IF(AND(SUM(D19:K19)=1,O19=1),C19-SUM(D20:J20),ROUND(C19*K19,2)),"")</f>
        <v>69646.49</v>
      </c>
      <c r="L20" s="39" t="n">
        <f>IF(L19&gt;0,IF(AND(SUM(D19:L19)=1,O19=1),C19-SUM(D20:K20),ROUND(C19*L19,2)),"")</f>
        <v>69646.48</v>
      </c>
      <c r="M20" s="39" t="n">
        <f>IF(M19&gt;0,IF(AND(SUM(D19:M19)=1,O19=1),C19-SUM(D20:L20),ROUND(C19*M19,2)),"")</f>
        <v>34199.83</v>
      </c>
      <c r="N20" s="39" t="n">
        <f>IF(N19&gt;0,IF(AND(SUM(D19:N19)=1,O19=1),C19-SUM(D20:M20),ROUND(C19*N19,2)),"")</f>
        <v>29598.01</v>
      </c>
      <c r="O20" s="41" t="n">
        <f>SUM(D20:N20)</f>
        <v>663393.49</v>
      </c>
    </row>
    <row r="21" customHeight="1" ht="12">
      <c r="A21" s="42" t="inlineStr"/>
      <c r="B21" s="43" t="inlineStr"/>
      <c r="C21" s="44" t="n">
        <f>SUM(C3,C5,C7,C9,C11,C13,C15,C17,C19)</f>
        <v>3562840.57</v>
      </c>
      <c r="D21" s="45" t="n">
        <f>SUM(D4,D6,D8,D10,D12,D14,D16,D18,D20)</f>
        <v>142398.25</v>
      </c>
      <c r="E21" s="45" t="n">
        <f>SUM(E4,E6,E8,E10,E12,E14,E16,E18,E20)</f>
        <v>415482.16</v>
      </c>
      <c r="F21" s="45" t="n">
        <f>SUM(F4,F6,F8,F10,F12,F14,F16,F18,F20)</f>
        <v>454838.61</v>
      </c>
      <c r="G21" s="45" t="n">
        <f>SUM(G4,G6,G8,G10,G12,G14,G16,G18,G20)</f>
        <v>417531.48</v>
      </c>
      <c r="H21" s="45" t="n">
        <f>SUM(H4,H6,H8,H10,H12,H14,H16,H18,H20)</f>
        <v>557975.21</v>
      </c>
      <c r="I21" s="45" t="inlineStr">
        <f>SUM(I4,I6,I8,I10,I12,I14,I16,I18,I20)</f>
      </c>
      <c r="J21" s="45" t="n">
        <f>SUM(J4,J6,J8,J10,J12,J14,J16,J18,J20)</f>
        <v>484025.02</v>
      </c>
      <c r="K21" s="45" t="n">
        <f>SUM(K4,K6,K8,K10,K12,K14,K16,K18,K20)</f>
        <v>374069.63</v>
      </c>
      <c r="L21" s="45" t="n">
        <f>SUM(L4,L6,L8,L10,L12,L14,L16,L18,L20)</f>
        <v>374069.6</v>
      </c>
      <c r="M21" s="45" t="n">
        <f>SUM(M4,M6,M8,M10,M12,M14,M16,M18,M20)</f>
        <v>183686.88</v>
      </c>
      <c r="N21" s="45" t="n">
        <f>SUM(N4,N6,N8,N10,N12,N14,N16,N18,N20)</f>
        <v>158763.73</v>
      </c>
      <c r="O21" s="39" t="n">
        <f>N22</f>
        <v>3562840.57</v>
      </c>
    </row>
    <row r="22" customHeight="1" ht="13">
      <c r="A22" s="46" t="inlineStr"/>
      <c r="B22" s="47" t="inlineStr"/>
      <c r="C22" s="44" t="inlineStr"/>
      <c r="D22" s="39" t="n">
        <f>D21+C22</f>
        <v>142398.25</v>
      </c>
      <c r="E22" s="39" t="n">
        <f>E21+D22</f>
        <v>557880.41</v>
      </c>
      <c r="F22" s="48" t="n">
        <f>F21+E22</f>
        <v>1012719.02</v>
      </c>
      <c r="G22" s="48" t="n">
        <f>G21+F22</f>
        <v>1430250.5</v>
      </c>
      <c r="H22" s="48" t="n">
        <f>H21+G22</f>
        <v>1988225.71</v>
      </c>
      <c r="I22" s="48" t="inlineStr">
        <f>I21+H22</f>
      </c>
      <c r="J22" s="48" t="n">
        <f>J21+I22</f>
        <v>2472250.73</v>
      </c>
      <c r="K22" s="48" t="n">
        <f>K21+J22</f>
        <v>2846320.36</v>
      </c>
      <c r="L22" s="48" t="n">
        <f>L21+K22</f>
        <v>3220389.96</v>
      </c>
      <c r="M22" s="48" t="n">
        <f>M21+L22</f>
        <v>3404076.84</v>
      </c>
      <c r="N22" s="48" t="n">
        <f>N21+M22</f>
        <v>3562840.57</v>
      </c>
      <c r="O22" s="39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H17:I17"/>
    <mergeCell ref="H18:I18"/>
    <mergeCell ref="A19:A20"/>
    <mergeCell ref="B19:B20"/>
    <mergeCell ref="C19:C20"/>
    <mergeCell ref="H19:I19"/>
    <mergeCell ref="H20:I20"/>
    <mergeCell ref="C21:C22"/>
    <mergeCell ref="H21:I21"/>
    <mergeCell ref="O21:O22"/>
    <mergeCell ref="H22:I22"/>
  </mergeCells>
  <pageMargins left="0.5" right="0.5" top="0.5" bottom="0.5" header="0.0" footer="0.0"/>
  <pageSetup orientation="landscape" scale="85" paperSize="77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26"/>
  <sheetViews>
    <sheetView workbookViewId="0"/>
  </sheetViews>
  <sheetFormatPr defaultRowHeight="15"/>
  <cols>
    <col min="1" max="1" customWidth="true" width="9.333333"/>
    <col min="2" max="2" customWidth="true" width="60.333332"/>
    <col min="3" max="3" customWidth="true" width="8.333333"/>
    <col min="4" max="4" customWidth="true" width="37.5"/>
  </cols>
  <sheetData>
    <row r="1" customHeight="1" ht="102">
      <c r="A1" s="1" t="inlineStr"/>
      <c r="B1" s="1" t="inlineStr"/>
      <c r="C1" s="1" t="inlineStr"/>
      <c r="D1" s="1" t="inlineStr"/>
    </row>
    <row r="2" customHeight="1" ht="12">
      <c r="A2" s="2" t="inlineStr"/>
      <c r="B2" s="3" t="inlineStr">
        <is>
          <r>
            <t xml:space="preserve">
</t>
          </r>
        </is>
      </c>
      <c r="C2" s="3" t="inlineStr"/>
      <c r="D2" s="3" t="inlineStr"/>
    </row>
    <row r="3" customHeight="1" ht="15">
      <c r="A3" s="49" t="inlineStr">
        <is>
          <r>
            <t xml:space="preserve">COD</t>
          </r>
        </is>
      </c>
      <c r="B3" s="49" t="inlineStr">
        <is>
          <r>
            <t xml:space="preserve">DESCRIÇÃO</t>
          </r>
        </is>
      </c>
      <c r="C3" s="49" t="inlineStr">
        <is>
          <r>
            <t xml:space="preserve">%</t>
          </r>
        </is>
      </c>
      <c r="D3" s="2" t="inlineStr"/>
    </row>
    <row r="4" customHeight="1" ht="8">
      <c r="A4" s="2" t="inlineStr"/>
      <c r="B4" s="3" t="inlineStr"/>
      <c r="C4" s="3" t="inlineStr"/>
      <c r="D4" s="2" t="inlineStr"/>
    </row>
    <row r="5" customHeight="1" ht="13">
      <c r="A5" s="2" t="inlineStr"/>
      <c r="B5" s="50" t="inlineStr">
        <is>
          <r>
            <t xml:space="preserve">Benefício</t>
          </r>
        </is>
      </c>
      <c r="C5" s="2" t="inlineStr"/>
      <c r="D5" s="2" t="inlineStr"/>
    </row>
    <row r="6" customHeight="1" ht="13">
      <c r="A6" s="51" t="inlineStr">
        <is>
          <r>
            <t xml:space="preserve">S + G</t>
          </r>
        </is>
      </c>
      <c r="B6" s="52" t="inlineStr">
        <is>
          <r>
            <t xml:space="preserve">Garantia/seguros</t>
          </r>
        </is>
      </c>
      <c r="C6" s="53" t="n">
        <v>0.8</v>
      </c>
      <c r="D6" s="2" t="inlineStr"/>
    </row>
    <row r="7" customHeight="1" ht="13">
      <c r="A7" s="51" t="inlineStr">
        <is>
          <r>
            <t xml:space="preserve">L</t>
          </r>
        </is>
      </c>
      <c r="B7" s="52" t="inlineStr">
        <is>
          <r>
            <t xml:space="preserve">Lucro</t>
          </r>
        </is>
      </c>
      <c r="C7" s="53" t="n">
        <v>7.4</v>
      </c>
      <c r="D7" s="2" t="inlineStr"/>
    </row>
    <row r="8" customHeight="1" ht="15">
      <c r="A8" s="2" t="inlineStr"/>
      <c r="B8" s="54" t="inlineStr">
        <is>
          <r>
            <t xml:space="preserve">TOTAL</t>
          </r>
        </is>
      </c>
      <c r="C8" s="55" t="n">
        <v>8.200000000000001</v>
      </c>
      <c r="D8" s="2" t="inlineStr"/>
    </row>
    <row r="9" customHeight="1" ht="15">
      <c r="A9" s="2" t="inlineStr"/>
      <c r="B9" s="3" t="inlineStr">
        <is>
          <r>
            <t xml:space="preserve">
</t>
          </r>
        </is>
      </c>
      <c r="C9" s="3" t="inlineStr"/>
      <c r="D9" s="2" t="inlineStr"/>
    </row>
    <row r="10" customHeight="1" ht="8">
      <c r="A10" s="2" t="inlineStr"/>
      <c r="B10" s="3" t="inlineStr"/>
      <c r="C10" s="3" t="inlineStr"/>
      <c r="D10" s="2" t="inlineStr"/>
    </row>
    <row r="11" customHeight="1" ht="13">
      <c r="A11" s="2" t="inlineStr"/>
      <c r="B11" s="50" t="inlineStr">
        <is>
          <r>
            <t xml:space="preserve">Despesas Indiretas</t>
          </r>
        </is>
      </c>
      <c r="C11" s="2" t="inlineStr"/>
      <c r="D11" s="2" t="inlineStr"/>
    </row>
    <row r="12" customHeight="1" ht="13">
      <c r="A12" s="51" t="inlineStr">
        <is>
          <r>
            <t xml:space="preserve">AC</t>
          </r>
        </is>
      </c>
      <c r="B12" s="52" t="inlineStr">
        <is>
          <r>
            <t xml:space="preserve">Administração central</t>
          </r>
        </is>
      </c>
      <c r="C12" s="53" t="n">
        <v>4.0</v>
      </c>
      <c r="D12" s="2" t="inlineStr"/>
    </row>
    <row r="13" customHeight="1" ht="13">
      <c r="A13" s="51" t="inlineStr">
        <is>
          <r>
            <t xml:space="preserve">DF</t>
          </r>
        </is>
      </c>
      <c r="B13" s="52" t="inlineStr">
        <is>
          <r>
            <t xml:space="preserve">Despesas financeiras</t>
          </r>
        </is>
      </c>
      <c r="C13" s="53" t="n">
        <v>1.23</v>
      </c>
      <c r="D13" s="2" t="inlineStr"/>
    </row>
    <row r="14" customHeight="1" ht="13">
      <c r="A14" s="51" t="inlineStr">
        <is>
          <r>
            <t xml:space="preserve">R</t>
          </r>
        </is>
      </c>
      <c r="B14" s="52" t="inlineStr">
        <is>
          <r>
            <t xml:space="preserve">Riscos</t>
          </r>
        </is>
      </c>
      <c r="C14" s="53" t="n">
        <v>1.27</v>
      </c>
      <c r="D14" s="2" t="inlineStr"/>
    </row>
    <row r="15" customHeight="1" ht="15">
      <c r="A15" s="2" t="inlineStr"/>
      <c r="B15" s="54" t="inlineStr">
        <is>
          <r>
            <t xml:space="preserve">TOTAL</t>
          </r>
        </is>
      </c>
      <c r="C15" s="55" t="n">
        <v>6.5</v>
      </c>
      <c r="D15" s="2" t="inlineStr"/>
    </row>
    <row r="16" customHeight="1" ht="15">
      <c r="A16" s="2" t="inlineStr"/>
      <c r="B16" s="3" t="inlineStr">
        <is>
          <r>
            <t xml:space="preserve">
</t>
          </r>
        </is>
      </c>
      <c r="C16" s="3" t="inlineStr"/>
      <c r="D16" s="2" t="inlineStr"/>
    </row>
    <row r="17" customHeight="1" ht="8">
      <c r="A17" s="2" t="inlineStr"/>
      <c r="B17" s="3" t="inlineStr"/>
      <c r="C17" s="3" t="inlineStr"/>
      <c r="D17" s="2" t="inlineStr"/>
    </row>
    <row r="18" customHeight="1" ht="13">
      <c r="A18" s="56" t="inlineStr">
        <is>
          <r>
            <t xml:space="preserve">I</t>
          </r>
        </is>
      </c>
      <c r="B18" s="50" t="inlineStr">
        <is>
          <r>
            <t xml:space="preserve">Impostos</t>
          </r>
        </is>
      </c>
      <c r="C18" s="2" t="inlineStr"/>
      <c r="D18" s="2" t="inlineStr"/>
    </row>
    <row r="19" customHeight="1" ht="13">
      <c r="A19" s="51" t="inlineStr"/>
      <c r="B19" s="52" t="inlineStr">
        <is>
          <r>
            <t xml:space="preserve">COFINS</t>
          </r>
        </is>
      </c>
      <c r="C19" s="53" t="n">
        <v>3.0</v>
      </c>
      <c r="D19" s="2" t="inlineStr"/>
    </row>
    <row r="20" customHeight="1" ht="13">
      <c r="A20" s="51" t="inlineStr"/>
      <c r="B20" s="52" t="inlineStr">
        <is>
          <r>
            <t xml:space="preserve">ISS</t>
          </r>
        </is>
      </c>
      <c r="C20" s="53" t="n">
        <v>2.5</v>
      </c>
      <c r="D20" s="2" t="inlineStr"/>
    </row>
    <row r="21" customHeight="1" ht="13">
      <c r="A21" s="51" t="inlineStr"/>
      <c r="B21" s="52" t="inlineStr">
        <is>
          <r>
            <t xml:space="preserve">PIS</t>
          </r>
        </is>
      </c>
      <c r="C21" s="53" t="n">
        <v>0.65</v>
      </c>
      <c r="D21" s="2" t="inlineStr"/>
    </row>
    <row r="22" customHeight="1" ht="13">
      <c r="A22" s="51" t="inlineStr"/>
      <c r="B22" s="52" t="inlineStr">
        <is>
          <r>
            <t xml:space="preserve">DESONERAÇÃO</t>
          </r>
        </is>
      </c>
      <c r="C22" s="53" t="n">
        <v>0.0</v>
      </c>
      <c r="D22" s="2" t="inlineStr"/>
    </row>
    <row r="23" customHeight="1" ht="15">
      <c r="A23" s="2" t="inlineStr"/>
      <c r="B23" s="54" t="inlineStr">
        <is>
          <r>
            <t xml:space="preserve">TOTAL</t>
          </r>
        </is>
      </c>
      <c r="C23" s="55" t="n">
        <v>6.15</v>
      </c>
      <c r="D23" s="2" t="inlineStr"/>
    </row>
    <row r="24" customHeight="1" ht="15">
      <c r="A24" s="2" t="inlineStr"/>
      <c r="B24" s="3" t="inlineStr">
        <is>
          <r>
            <t xml:space="preserve">
</t>
          </r>
        </is>
      </c>
      <c r="C24" s="3" t="inlineStr"/>
      <c r="D24" s="2" t="inlineStr"/>
    </row>
    <row r="25" customHeight="1" ht="26">
      <c r="A25" s="2" t="inlineStr"/>
      <c r="B25" s="57" t="inlineStr">
        <is>
          <r>
            <t xml:space="preserve">BDI = 22,88%</t>
          </r>
        </is>
      </c>
      <c r="C25" s="57" t="inlineStr"/>
      <c r="D25" s="2" t="inlineStr"/>
    </row>
    <row r="26" customHeight="1" ht="44">
      <c r="A26" s="2" t="inlineStr"/>
      <c r="B26" s="1" t="inlineStr"/>
      <c r="C26" s="1" t="inlineStr"/>
      <c r="D26" s="2" t="inlineStr"/>
    </row>
  </sheetData>
  <mergeCells>
    <mergeCell ref="A1:D1"/>
    <mergeCell ref="B2:D2"/>
    <mergeCell ref="B4:C4"/>
    <mergeCell ref="B9:C9"/>
    <mergeCell ref="B10:C10"/>
    <mergeCell ref="B16:C16"/>
    <mergeCell ref="B17:C17"/>
    <mergeCell ref="B24:C24"/>
    <mergeCell ref="B25:C25"/>
    <mergeCell ref="B26:C26"/>
  </mergeCells>
  <pageMargins left="0.5" right="0.5" top="0.5" bottom="0.5" header="0.0" footer="0.0"/>
  <pageSetup orientation="landscape" scale="85" paperSize="77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78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8.833333"/>
    <col min="4" max="4" customWidth="true" width="2.5"/>
    <col min="5" max="5" customWidth="true" width="7.6666665"/>
    <col min="6" max="6" customWidth="true" width="3.6666667"/>
    <col min="7" max="7" customWidth="true" width="14.5"/>
  </cols>
  <sheetData>
    <row r="1" customHeight="1" ht="102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2" t="inlineStr"/>
      <c r="G2" s="2" t="inlineStr"/>
    </row>
    <row r="3" customHeight="1" ht="15">
      <c r="A3" s="49" t="inlineStr">
        <is>
          <r>
            <t xml:space="preserve">COD</t>
          </r>
        </is>
      </c>
      <c r="B3" s="49" t="inlineStr">
        <is>
          <r>
            <t xml:space="preserve">DESCRIÇÃO</t>
          </r>
        </is>
      </c>
      <c r="C3" s="58" t="inlineStr">
        <is>
          <r>
            <t xml:space="preserve">HORISTA %</t>
          </r>
        </is>
      </c>
      <c r="D3" s="58" t="inlineStr"/>
      <c r="E3" s="58" t="inlineStr">
        <is>
          <r>
            <t xml:space="preserve">MENSALISTA %</t>
          </r>
        </is>
      </c>
      <c r="F3" s="58" t="inlineStr"/>
      <c r="G3" s="2" t="inlineStr"/>
    </row>
    <row r="4" customHeight="1" ht="12">
      <c r="A4" s="2" t="inlineStr"/>
      <c r="B4" s="3" t="inlineStr">
        <is>
          <r>
            <t xml:space="preserve">
</t>
          </r>
        </is>
      </c>
      <c r="C4" s="3" t="inlineStr"/>
      <c r="D4" s="2" t="inlineStr"/>
      <c r="E4" s="2" t="inlineStr"/>
      <c r="F4" s="2" t="inlineStr"/>
      <c r="G4" s="2" t="inlineStr"/>
    </row>
    <row r="5" customHeight="1" ht="13">
      <c r="A5" s="56" t="inlineStr">
        <is>
          <r>
            <t xml:space="preserve">A</t>
          </r>
        </is>
      </c>
      <c r="B5" s="50" t="inlineStr">
        <is>
          <r>
            <t xml:space="preserve">GRUPO A</t>
          </r>
        </is>
      </c>
      <c r="C5" s="2" t="inlineStr"/>
      <c r="D5" s="2" t="inlineStr"/>
      <c r="E5" s="2" t="inlineStr"/>
      <c r="F5" s="2" t="inlineStr"/>
      <c r="G5" s="2" t="inlineStr"/>
    </row>
    <row r="6" customHeight="1" ht="13">
      <c r="A6" s="51" t="inlineStr">
        <is>
          <r>
            <t xml:space="preserve">A1</t>
          </r>
        </is>
      </c>
      <c r="B6" s="52" t="inlineStr">
        <is>
          <r>
            <t xml:space="preserve">INSS </t>
          </r>
        </is>
      </c>
      <c r="C6" s="59" t="n">
        <v>10.0</v>
      </c>
      <c r="D6" s="59" t="inlineStr"/>
      <c r="E6" s="53" t="n">
        <v>10.0</v>
      </c>
      <c r="F6" s="53" t="inlineStr"/>
      <c r="G6" s="2" t="inlineStr"/>
    </row>
    <row r="7" customHeight="1" ht="13">
      <c r="A7" s="51" t="inlineStr">
        <is>
          <r>
            <t xml:space="preserve">A2</t>
          </r>
        </is>
      </c>
      <c r="B7" s="52" t="inlineStr">
        <is>
          <r>
            <t xml:space="preserve">SESI </t>
          </r>
        </is>
      </c>
      <c r="C7" s="59" t="n">
        <v>1.5</v>
      </c>
      <c r="D7" s="59" t="inlineStr"/>
      <c r="E7" s="53" t="n">
        <v>1.5</v>
      </c>
      <c r="F7" s="53" t="inlineStr"/>
      <c r="G7" s="2" t="inlineStr"/>
    </row>
    <row r="8" customHeight="1" ht="13">
      <c r="A8" s="51" t="inlineStr">
        <is>
          <r>
            <t xml:space="preserve">A3</t>
          </r>
        </is>
      </c>
      <c r="B8" s="52" t="inlineStr">
        <is>
          <r>
            <t xml:space="preserve">SENAI </t>
          </r>
        </is>
      </c>
      <c r="C8" s="59" t="n">
        <v>1.0</v>
      </c>
      <c r="D8" s="59" t="inlineStr"/>
      <c r="E8" s="53" t="n">
        <v>1.0</v>
      </c>
      <c r="F8" s="53" t="inlineStr"/>
      <c r="G8" s="2" t="inlineStr"/>
    </row>
    <row r="9" customHeight="1" ht="13">
      <c r="A9" s="51" t="inlineStr">
        <is>
          <r>
            <t xml:space="preserve">A4</t>
          </r>
        </is>
      </c>
      <c r="B9" s="52" t="inlineStr">
        <is>
          <r>
            <t xml:space="preserve">INCRA </t>
          </r>
        </is>
      </c>
      <c r="C9" s="59" t="n">
        <v>0.2</v>
      </c>
      <c r="D9" s="59" t="inlineStr"/>
      <c r="E9" s="53" t="n">
        <v>0.2</v>
      </c>
      <c r="F9" s="53" t="inlineStr"/>
      <c r="G9" s="2" t="inlineStr"/>
    </row>
    <row r="10" customHeight="1" ht="13">
      <c r="A10" s="51" t="inlineStr">
        <is>
          <r>
            <t xml:space="preserve">A5</t>
          </r>
        </is>
      </c>
      <c r="B10" s="52" t="inlineStr">
        <is>
          <r>
            <t xml:space="preserve">SEBRAE </t>
          </r>
        </is>
      </c>
      <c r="C10" s="59" t="n">
        <v>0.6</v>
      </c>
      <c r="D10" s="59" t="inlineStr"/>
      <c r="E10" s="53" t="n">
        <v>0.6</v>
      </c>
      <c r="F10" s="53" t="inlineStr"/>
      <c r="G10" s="2" t="inlineStr"/>
    </row>
    <row r="11" customHeight="1" ht="13">
      <c r="A11" s="51" t="inlineStr">
        <is>
          <r>
            <t xml:space="preserve">A6</t>
          </r>
        </is>
      </c>
      <c r="B11" s="52" t="inlineStr">
        <is>
          <r>
            <t xml:space="preserve">Salário Educação </t>
          </r>
        </is>
      </c>
      <c r="C11" s="59" t="n">
        <v>2.5</v>
      </c>
      <c r="D11" s="59" t="inlineStr"/>
      <c r="E11" s="53" t="n">
        <v>2.5</v>
      </c>
      <c r="F11" s="53" t="inlineStr"/>
      <c r="G11" s="2" t="inlineStr"/>
    </row>
    <row r="12" customHeight="1" ht="13">
      <c r="A12" s="51" t="inlineStr">
        <is>
          <r>
            <t xml:space="preserve">A7</t>
          </r>
        </is>
      </c>
      <c r="B12" s="52" t="inlineStr">
        <is>
          <r>
            <t xml:space="preserve">Seguro Contra Acidentes de Trabalho </t>
          </r>
        </is>
      </c>
      <c r="C12" s="59" t="n">
        <v>3.0</v>
      </c>
      <c r="D12" s="59" t="inlineStr"/>
      <c r="E12" s="53" t="n">
        <v>3.0</v>
      </c>
      <c r="F12" s="53" t="inlineStr"/>
      <c r="G12" s="2" t="inlineStr"/>
    </row>
    <row r="13" customHeight="1" ht="13">
      <c r="A13" s="51" t="inlineStr">
        <is>
          <r>
            <t xml:space="preserve">A8</t>
          </r>
        </is>
      </c>
      <c r="B13" s="52" t="inlineStr">
        <is>
          <r>
            <t xml:space="preserve">FGTS </t>
          </r>
        </is>
      </c>
      <c r="C13" s="59" t="n">
        <v>8.0</v>
      </c>
      <c r="D13" s="59" t="inlineStr"/>
      <c r="E13" s="53" t="n">
        <v>8.0</v>
      </c>
      <c r="F13" s="53" t="inlineStr"/>
      <c r="G13" s="2" t="inlineStr"/>
    </row>
    <row r="14" customHeight="1" ht="13">
      <c r="A14" s="51" t="inlineStr">
        <is>
          <r>
            <t xml:space="preserve">A9</t>
          </r>
        </is>
      </c>
      <c r="B14" s="52" t="inlineStr">
        <is>
          <r>
            <t xml:space="preserve">SECONCI </t>
          </r>
        </is>
      </c>
      <c r="C14" s="59" t="n">
        <v>1.0</v>
      </c>
      <c r="D14" s="59" t="inlineStr"/>
      <c r="E14" s="53" t="n">
        <v>1.0</v>
      </c>
      <c r="F14" s="53" t="inlineStr"/>
      <c r="G14" s="2" t="inlineStr"/>
    </row>
    <row r="15" customHeight="1" ht="15">
      <c r="A15" s="2" t="inlineStr"/>
      <c r="B15" s="54" t="inlineStr">
        <is>
          <r>
            <t xml:space="preserve">TOTAL</t>
          </r>
        </is>
      </c>
      <c r="C15" s="55" t="n">
        <v>27.799999999999997</v>
      </c>
      <c r="D15" s="55" t="inlineStr"/>
      <c r="E15" s="55" t="n">
        <v>27.799999999999997</v>
      </c>
      <c r="F15" s="55" t="inlineStr"/>
      <c r="G15" s="2" t="inlineStr"/>
    </row>
    <row r="16" customHeight="1" ht="12">
      <c r="A16" s="2" t="inlineStr"/>
      <c r="B16" s="3" t="inlineStr">
        <is>
          <r>
            <t xml:space="preserve">
</t>
          </r>
        </is>
      </c>
      <c r="C16" s="3" t="inlineStr"/>
      <c r="D16" s="2" t="inlineStr"/>
      <c r="E16" s="2" t="inlineStr"/>
      <c r="F16" s="2" t="inlineStr"/>
      <c r="G16" s="2" t="inlineStr"/>
    </row>
    <row r="17" customHeight="1" ht="13">
      <c r="A17" s="56" t="inlineStr">
        <is>
          <r>
            <t xml:space="preserve">B</t>
          </r>
        </is>
      </c>
      <c r="B17" s="50" t="inlineStr">
        <is>
          <r>
            <t xml:space="preserve">GRUPO B</t>
          </r>
        </is>
      </c>
      <c r="C17" s="2" t="inlineStr"/>
      <c r="D17" s="2" t="inlineStr"/>
      <c r="E17" s="2" t="inlineStr"/>
      <c r="F17" s="2" t="inlineStr"/>
      <c r="G17" s="2" t="inlineStr"/>
    </row>
    <row r="18" customHeight="1" ht="13">
      <c r="A18" s="51" t="inlineStr">
        <is>
          <r>
            <t xml:space="preserve">B1</t>
          </r>
        </is>
      </c>
      <c r="B18" s="52" t="inlineStr">
        <is>
          <r>
            <t xml:space="preserve">Repouso Semanal Remunerado </t>
          </r>
        </is>
      </c>
      <c r="C18" s="59" t="n">
        <v>17.83</v>
      </c>
      <c r="D18" s="59" t="inlineStr"/>
      <c r="E18" s="53" t="n">
        <v>0.0</v>
      </c>
      <c r="F18" s="53" t="inlineStr"/>
      <c r="G18" s="2" t="inlineStr"/>
    </row>
    <row r="19" customHeight="1" ht="13">
      <c r="A19" s="51" t="inlineStr">
        <is>
          <r>
            <t xml:space="preserve">B2</t>
          </r>
        </is>
      </c>
      <c r="B19" s="52" t="inlineStr">
        <is>
          <r>
            <t xml:space="preserve">Feriados </t>
          </r>
        </is>
      </c>
      <c r="C19" s="59" t="n">
        <v>4.65</v>
      </c>
      <c r="D19" s="59" t="inlineStr"/>
      <c r="E19" s="53" t="n">
        <v>0.0</v>
      </c>
      <c r="F19" s="53" t="inlineStr"/>
      <c r="G19" s="2" t="inlineStr"/>
    </row>
    <row r="20" customHeight="1" ht="13">
      <c r="A20" s="51" t="inlineStr">
        <is>
          <r>
            <t xml:space="preserve">B3</t>
          </r>
        </is>
      </c>
      <c r="B20" s="52" t="inlineStr">
        <is>
          <r>
            <t xml:space="preserve">Auxílio - Enfermidade </t>
          </r>
        </is>
      </c>
      <c r="C20" s="59" t="n">
        <v>0.89</v>
      </c>
      <c r="D20" s="59" t="inlineStr"/>
      <c r="E20" s="53" t="n">
        <v>0.67</v>
      </c>
      <c r="F20" s="53" t="inlineStr"/>
      <c r="G20" s="2" t="inlineStr"/>
    </row>
    <row r="21" customHeight="1" ht="13">
      <c r="A21" s="51" t="inlineStr">
        <is>
          <r>
            <t xml:space="preserve">B4</t>
          </r>
        </is>
      </c>
      <c r="B21" s="52" t="inlineStr">
        <is>
          <r>
            <t xml:space="preserve">13º Salário </t>
          </r>
        </is>
      </c>
      <c r="C21" s="59" t="n">
        <v>10.95</v>
      </c>
      <c r="D21" s="59" t="inlineStr"/>
      <c r="E21" s="53" t="n">
        <v>8.26</v>
      </c>
      <c r="F21" s="53" t="inlineStr"/>
      <c r="G21" s="2" t="inlineStr"/>
    </row>
    <row r="22" customHeight="1" ht="13">
      <c r="A22" s="51" t="inlineStr">
        <is>
          <r>
            <t xml:space="preserve">B5</t>
          </r>
        </is>
      </c>
      <c r="B22" s="52" t="inlineStr">
        <is>
          <r>
            <t xml:space="preserve">Licença Paternidade </t>
          </r>
        </is>
      </c>
      <c r="C22" s="59" t="n">
        <v>0.07</v>
      </c>
      <c r="D22" s="59" t="inlineStr"/>
      <c r="E22" s="53" t="n">
        <v>0.05</v>
      </c>
      <c r="F22" s="53" t="inlineStr"/>
      <c r="G22" s="2" t="inlineStr"/>
    </row>
    <row r="23" customHeight="1" ht="13">
      <c r="A23" s="51" t="inlineStr">
        <is>
          <r>
            <t xml:space="preserve">B6</t>
          </r>
        </is>
      </c>
      <c r="B23" s="52" t="inlineStr">
        <is>
          <r>
            <t xml:space="preserve">Faltas Justificadas </t>
          </r>
        </is>
      </c>
      <c r="C23" s="59" t="n">
        <v>0.74</v>
      </c>
      <c r="D23" s="59" t="inlineStr"/>
      <c r="E23" s="53" t="n">
        <v>0.56</v>
      </c>
      <c r="F23" s="53" t="inlineStr"/>
      <c r="G23" s="2" t="inlineStr"/>
    </row>
    <row r="24" customHeight="1" ht="13">
      <c r="A24" s="51" t="inlineStr">
        <is>
          <r>
            <t xml:space="preserve">B7</t>
          </r>
        </is>
      </c>
      <c r="B24" s="52" t="inlineStr">
        <is>
          <r>
            <t xml:space="preserve">Dias de Chuvas </t>
          </r>
        </is>
      </c>
      <c r="C24" s="59" t="n">
        <v>1.43</v>
      </c>
      <c r="D24" s="59" t="inlineStr"/>
      <c r="E24" s="53" t="n">
        <v>0.0</v>
      </c>
      <c r="F24" s="53" t="inlineStr"/>
      <c r="G24" s="2" t="inlineStr"/>
    </row>
    <row r="25" customHeight="1" ht="13">
      <c r="A25" s="51" t="inlineStr">
        <is>
          <r>
            <t xml:space="preserve">B8</t>
          </r>
        </is>
      </c>
      <c r="B25" s="52" t="inlineStr">
        <is>
          <r>
            <t xml:space="preserve">Auxílio Acidente de Trabalho </t>
          </r>
        </is>
      </c>
      <c r="C25" s="59" t="n">
        <v>0.03</v>
      </c>
      <c r="D25" s="59" t="inlineStr"/>
      <c r="E25" s="53" t="n">
        <v>0.02</v>
      </c>
      <c r="F25" s="53" t="inlineStr"/>
      <c r="G25" s="2" t="inlineStr"/>
    </row>
    <row r="26" customHeight="1" ht="13">
      <c r="A26" s="51" t="inlineStr">
        <is>
          <r>
            <t xml:space="preserve">B9</t>
          </r>
        </is>
      </c>
      <c r="B26" s="52" t="inlineStr">
        <is>
          <r>
            <t xml:space="preserve">Férias Gozadas </t>
          </r>
        </is>
      </c>
      <c r="C26" s="59" t="n">
        <v>11.58</v>
      </c>
      <c r="D26" s="59" t="inlineStr"/>
      <c r="E26" s="53" t="n">
        <v>8.74</v>
      </c>
      <c r="F26" s="53" t="inlineStr"/>
      <c r="G26" s="2" t="inlineStr"/>
    </row>
    <row r="27" customHeight="1" ht="13">
      <c r="A27" s="51" t="inlineStr">
        <is>
          <r>
            <t xml:space="preserve">B10</t>
          </r>
        </is>
      </c>
      <c r="B27" s="52" t="inlineStr">
        <is>
          <r>
            <t xml:space="preserve">Salário Maternidade </t>
          </r>
        </is>
      </c>
      <c r="C27" s="59" t="n">
        <v>0.04</v>
      </c>
      <c r="D27" s="59" t="inlineStr"/>
      <c r="E27" s="53" t="n">
        <v>0.03</v>
      </c>
      <c r="F27" s="53" t="inlineStr"/>
      <c r="G27" s="2" t="inlineStr"/>
    </row>
    <row r="28" customHeight="1" ht="15">
      <c r="A28" s="2" t="inlineStr"/>
      <c r="B28" s="54" t="inlineStr">
        <is>
          <r>
            <t xml:space="preserve">TOTAL</t>
          </r>
        </is>
      </c>
      <c r="C28" s="55" t="n">
        <v>48.209999999999994</v>
      </c>
      <c r="D28" s="55" t="inlineStr"/>
      <c r="E28" s="55" t="n">
        <v>18.330000000000002</v>
      </c>
      <c r="F28" s="55" t="inlineStr"/>
      <c r="G28" s="2" t="inlineStr"/>
    </row>
    <row r="29" customHeight="1" ht="12">
      <c r="A29" s="2" t="inlineStr"/>
      <c r="B29" s="3" t="inlineStr">
        <is>
          <r>
            <t xml:space="preserve">
</t>
          </r>
        </is>
      </c>
      <c r="C29" s="3" t="inlineStr"/>
      <c r="D29" s="2" t="inlineStr"/>
      <c r="E29" s="2" t="inlineStr"/>
      <c r="F29" s="2" t="inlineStr"/>
      <c r="G29" s="2" t="inlineStr"/>
    </row>
    <row r="30" customHeight="1" ht="13">
      <c r="A30" s="56" t="inlineStr">
        <is>
          <r>
            <t xml:space="preserve">C</t>
          </r>
        </is>
      </c>
      <c r="B30" s="50" t="inlineStr">
        <is>
          <r>
            <t xml:space="preserve">GRUPO C</t>
          </r>
        </is>
      </c>
      <c r="C30" s="2" t="inlineStr"/>
      <c r="D30" s="2" t="inlineStr"/>
      <c r="E30" s="2" t="inlineStr"/>
      <c r="F30" s="2" t="inlineStr"/>
      <c r="G30" s="2" t="inlineStr"/>
    </row>
    <row r="31" customHeight="1" ht="13">
      <c r="A31" s="51" t="inlineStr">
        <is>
          <r>
            <t xml:space="preserve">C1</t>
          </r>
        </is>
      </c>
      <c r="B31" s="52" t="inlineStr">
        <is>
          <r>
            <t xml:space="preserve">Aviso Prévio Indenizado </t>
          </r>
        </is>
      </c>
      <c r="C31" s="59" t="n">
        <v>4.92</v>
      </c>
      <c r="D31" s="59" t="inlineStr"/>
      <c r="E31" s="53" t="n">
        <v>3.71</v>
      </c>
      <c r="F31" s="53" t="inlineStr"/>
      <c r="G31" s="2" t="inlineStr"/>
    </row>
    <row r="32" customHeight="1" ht="13">
      <c r="A32" s="51" t="inlineStr">
        <is>
          <r>
            <t xml:space="preserve">C2</t>
          </r>
        </is>
      </c>
      <c r="B32" s="52" t="inlineStr">
        <is>
          <r>
            <t xml:space="preserve">Aviso Prévio Trabalhado </t>
          </r>
        </is>
      </c>
      <c r="C32" s="59" t="n">
        <v>0.13</v>
      </c>
      <c r="D32" s="59" t="inlineStr"/>
      <c r="E32" s="53" t="n">
        <v>0.1</v>
      </c>
      <c r="F32" s="53" t="inlineStr"/>
      <c r="G32" s="2" t="inlineStr"/>
    </row>
    <row r="33" customHeight="1" ht="13">
      <c r="A33" s="51" t="inlineStr">
        <is>
          <r>
            <t xml:space="preserve">C3</t>
          </r>
        </is>
      </c>
      <c r="B33" s="52" t="inlineStr">
        <is>
          <r>
            <t xml:space="preserve">Férias Indenizadas </t>
          </r>
        </is>
      </c>
      <c r="C33" s="59" t="n">
        <v>2.78</v>
      </c>
      <c r="D33" s="59" t="inlineStr"/>
      <c r="E33" s="53" t="n">
        <v>2.09</v>
      </c>
      <c r="F33" s="53" t="inlineStr"/>
      <c r="G33" s="2" t="inlineStr"/>
    </row>
    <row r="34" customHeight="1" ht="13">
      <c r="A34" s="51" t="inlineStr">
        <is>
          <r>
            <t xml:space="preserve">C4</t>
          </r>
        </is>
      </c>
      <c r="B34" s="52" t="inlineStr">
        <is>
          <r>
            <t xml:space="preserve">Depósito Rescisão Sem Justa Causa </t>
          </r>
        </is>
      </c>
      <c r="C34" s="59" t="n">
        <v>2.1</v>
      </c>
      <c r="D34" s="59" t="inlineStr"/>
      <c r="E34" s="53" t="n">
        <v>1.58</v>
      </c>
      <c r="F34" s="53" t="inlineStr"/>
      <c r="G34" s="2" t="inlineStr"/>
    </row>
    <row r="35" customHeight="1" ht="13">
      <c r="A35" s="51" t="inlineStr">
        <is>
          <r>
            <t xml:space="preserve">C5</t>
          </r>
        </is>
      </c>
      <c r="B35" s="52" t="inlineStr">
        <is>
          <r>
            <t xml:space="preserve">Indenização Adicional </t>
          </r>
        </is>
      </c>
      <c r="C35" s="59" t="n">
        <v>0.41</v>
      </c>
      <c r="D35" s="59" t="inlineStr"/>
      <c r="E35" s="53" t="n">
        <v>0.31</v>
      </c>
      <c r="F35" s="53" t="inlineStr"/>
      <c r="G35" s="2" t="inlineStr"/>
    </row>
    <row r="36" customHeight="1" ht="15">
      <c r="A36" s="2" t="inlineStr"/>
      <c r="B36" s="54" t="inlineStr">
        <is>
          <r>
            <t xml:space="preserve">TOTAL</t>
          </r>
        </is>
      </c>
      <c r="C36" s="55" t="n">
        <v>10.34</v>
      </c>
      <c r="D36" s="55" t="inlineStr"/>
      <c r="E36" s="55" t="n">
        <v>7.79</v>
      </c>
      <c r="F36" s="55" t="inlineStr"/>
      <c r="G36" s="2" t="inlineStr"/>
    </row>
    <row r="37" customHeight="1" ht="12">
      <c r="A37" s="2" t="inlineStr"/>
      <c r="B37" s="3" t="inlineStr">
        <is>
          <r>
            <t xml:space="preserve">
</t>
          </r>
        </is>
      </c>
      <c r="C37" s="3" t="inlineStr"/>
      <c r="D37" s="2" t="inlineStr"/>
      <c r="E37" s="2" t="inlineStr"/>
      <c r="F37" s="2" t="inlineStr"/>
      <c r="G37" s="2" t="inlineStr"/>
    </row>
    <row r="38" customHeight="1" ht="13">
      <c r="A38" s="56" t="inlineStr">
        <is>
          <r>
            <t xml:space="preserve">D</t>
          </r>
        </is>
      </c>
      <c r="B38" s="50" t="inlineStr">
        <is>
          <r>
            <t xml:space="preserve">GRUPO D</t>
          </r>
        </is>
      </c>
      <c r="C38" s="2" t="inlineStr"/>
      <c r="D38" s="2" t="inlineStr"/>
      <c r="E38" s="2" t="inlineStr"/>
      <c r="F38" s="2" t="inlineStr"/>
      <c r="G38" s="2" t="inlineStr"/>
    </row>
    <row r="39" customHeight="1" ht="18">
      <c r="A39" s="51" t="inlineStr">
        <is>
          <r>
            <t xml:space="preserve">D1</t>
          </r>
        </is>
      </c>
      <c r="B39" s="52" t="inlineStr">
        <is>
          <r>
            <t xml:space="preserve">Reincidência de Grupo A sobre Grupo B (sem considerar INNS sobre 13º, conforme Lei nº 14.973/2024) </t>
          </r>
        </is>
      </c>
      <c r="C39" s="59" t="n">
        <v>12.31</v>
      </c>
      <c r="D39" s="59" t="inlineStr"/>
      <c r="E39" s="53" t="n">
        <v>4.27</v>
      </c>
      <c r="F39" s="53" t="inlineStr"/>
      <c r="G39" s="2" t="inlineStr"/>
    </row>
    <row r="40" customHeight="1" ht="18">
      <c r="A40" s="51" t="inlineStr">
        <is>
          <r>
            <t xml:space="preserve">D2</t>
          </r>
        </is>
      </c>
      <c r="B40" s="52" t="inlineStr">
        <is>
          <r>
            <t xml:space="preserve">Reincidência de Grupo A sobre Aviso Prévio Trabalhado e Reincidência do FGTS sobre Aviso Prévio Indenizado </t>
          </r>
        </is>
      </c>
      <c r="C40" s="59" t="n">
        <v>0.43</v>
      </c>
      <c r="D40" s="59" t="inlineStr"/>
      <c r="E40" s="53" t="n">
        <v>0.32</v>
      </c>
      <c r="F40" s="53" t="inlineStr"/>
      <c r="G40" s="2" t="inlineStr"/>
    </row>
    <row r="41" customHeight="1" ht="15">
      <c r="A41" s="2" t="inlineStr"/>
      <c r="B41" s="54" t="inlineStr">
        <is>
          <r>
            <t xml:space="preserve">TOTAL</t>
          </r>
        </is>
      </c>
      <c r="C41" s="55" t="n">
        <v>12.74</v>
      </c>
      <c r="D41" s="55" t="inlineStr"/>
      <c r="E41" s="55" t="n">
        <v>4.59</v>
      </c>
      <c r="F41" s="55" t="inlineStr"/>
      <c r="G41" s="2" t="inlineStr"/>
    </row>
    <row r="42" customHeight="1" ht="15">
      <c r="A42" s="2" t="inlineStr"/>
      <c r="B42" s="3" t="inlineStr">
        <is>
          <r>
            <t xml:space="preserve">
</t>
          </r>
        </is>
      </c>
      <c r="C42" s="3" t="inlineStr"/>
      <c r="D42" s="3" t="inlineStr"/>
      <c r="E42" s="2" t="inlineStr"/>
      <c r="F42" s="2" t="inlineStr"/>
      <c r="G42" s="2" t="inlineStr"/>
    </row>
    <row r="43" customHeight="1" ht="20">
      <c r="A43" s="2" t="inlineStr"/>
      <c r="B43" s="60" t="inlineStr">
        <is>
          <r>
            <t xml:space="preserve">A + B + C + D =</t>
          </r>
        </is>
      </c>
      <c r="C43" s="61" t="n">
        <v>99.09</v>
      </c>
      <c r="D43" s="61" t="inlineStr"/>
      <c r="E43" s="61" t="n">
        <v>58.51</v>
      </c>
      <c r="F43" s="61" t="inlineStr"/>
      <c r="G43" s="2" t="inlineStr"/>
    </row>
    <row r="44" customHeight="1" ht="12">
      <c r="A44" s="2" t="inlineStr"/>
      <c r="B44" s="3" t="inlineStr">
        <is>
          <r>
            <t xml:space="preserve">
</t>
          </r>
        </is>
      </c>
      <c r="C44" s="3" t="inlineStr"/>
      <c r="D44" s="3" t="inlineStr"/>
      <c r="E44" s="3" t="inlineStr"/>
      <c r="F44" s="2" t="inlineStr"/>
      <c r="G44" s="2" t="inlineStr"/>
    </row>
    <row r="45" customHeight="1" ht="15">
      <c r="A45" s="49" t="inlineStr">
        <is>
          <r>
            <t xml:space="preserve">COD</t>
          </r>
        </is>
      </c>
      <c r="B45" s="49" t="inlineStr">
        <is>
          <r>
            <t xml:space="preserve">DESCRIÇÃO</t>
          </r>
        </is>
      </c>
      <c r="C45" s="58" t="inlineStr">
        <is>
          <r>
            <t xml:space="preserve">HORISTA %</t>
          </r>
        </is>
      </c>
      <c r="D45" s="58" t="inlineStr"/>
      <c r="E45" s="58" t="inlineStr">
        <is>
          <r>
            <t xml:space="preserve">MENSALISTA %</t>
          </r>
        </is>
      </c>
      <c r="F45" s="58" t="inlineStr"/>
      <c r="G45" s="2" t="inlineStr"/>
    </row>
    <row r="46" customHeight="1" ht="12">
      <c r="A46" s="2" t="inlineStr"/>
      <c r="B46" s="3" t="inlineStr">
        <is>
          <r>
            <t xml:space="preserve">
</t>
          </r>
        </is>
      </c>
      <c r="C46" s="3" t="inlineStr"/>
      <c r="D46" s="2" t="inlineStr"/>
      <c r="E46" s="2" t="inlineStr"/>
      <c r="F46" s="2" t="inlineStr"/>
      <c r="G46" s="2" t="inlineStr"/>
    </row>
    <row r="47" customHeight="1" ht="13">
      <c r="A47" s="56" t="inlineStr">
        <is>
          <r>
            <t xml:space="preserve">A</t>
          </r>
        </is>
      </c>
      <c r="B47" s="50" t="inlineStr">
        <is>
          <r>
            <t xml:space="preserve">ENCARGOS SOCIAIS BÁSICOS</t>
          </r>
        </is>
      </c>
      <c r="C47" s="2" t="inlineStr"/>
      <c r="D47" s="2" t="inlineStr"/>
      <c r="E47" s="2" t="inlineStr"/>
      <c r="F47" s="2" t="inlineStr"/>
      <c r="G47" s="2" t="inlineStr"/>
    </row>
    <row r="48" customHeight="1" ht="13">
      <c r="A48" s="51" t="inlineStr">
        <is>
          <r>
            <t xml:space="preserve">A1</t>
          </r>
        </is>
      </c>
      <c r="B48" s="52" t="inlineStr">
        <is>
          <r>
            <t xml:space="preserve">PREVIDÊNCIA SOCIAL</t>
          </r>
        </is>
      </c>
      <c r="C48" s="59" t="n">
        <v>20.0</v>
      </c>
      <c r="D48" s="59" t="inlineStr"/>
      <c r="E48" s="53" t="n">
        <v>0.0</v>
      </c>
      <c r="F48" s="53" t="inlineStr"/>
      <c r="G48" s="2" t="inlineStr"/>
    </row>
    <row r="49" customHeight="1" ht="13">
      <c r="A49" s="51" t="inlineStr">
        <is>
          <r>
            <t xml:space="preserve">A2</t>
          </r>
        </is>
      </c>
      <c r="B49" s="52" t="inlineStr">
        <is>
          <r>
            <t xml:space="preserve">FUNDO DE GARANTIA POR TEMPO DE SERVIÇO</t>
          </r>
        </is>
      </c>
      <c r="C49" s="59" t="n">
        <v>8.0</v>
      </c>
      <c r="D49" s="59" t="inlineStr"/>
      <c r="E49" s="53" t="n">
        <v>0.0</v>
      </c>
      <c r="F49" s="53" t="inlineStr"/>
      <c r="G49" s="2" t="inlineStr"/>
    </row>
    <row r="50" customHeight="1" ht="13">
      <c r="A50" s="51" t="inlineStr">
        <is>
          <r>
            <t xml:space="preserve">A3</t>
          </r>
        </is>
      </c>
      <c r="B50" s="52" t="inlineStr">
        <is>
          <r>
            <t xml:space="preserve">SALÁRIO-EDUCAÇÃO</t>
          </r>
        </is>
      </c>
      <c r="C50" s="59" t="n">
        <v>2.5</v>
      </c>
      <c r="D50" s="59" t="inlineStr"/>
      <c r="E50" s="53" t="n">
        <v>0.0</v>
      </c>
      <c r="F50" s="53" t="inlineStr"/>
      <c r="G50" s="2" t="inlineStr"/>
    </row>
    <row r="51" customHeight="1" ht="13">
      <c r="A51" s="51" t="inlineStr">
        <is>
          <r>
            <t xml:space="preserve">A4</t>
          </r>
        </is>
      </c>
      <c r="B51" s="52" t="inlineStr">
        <is>
          <r>
            <t xml:space="preserve">SERVIÇO SOCIAL DA INDÚSTRIA (SESI)</t>
          </r>
        </is>
      </c>
      <c r="C51" s="59" t="n">
        <v>1.5</v>
      </c>
      <c r="D51" s="59" t="inlineStr"/>
      <c r="E51" s="53" t="n">
        <v>0.0</v>
      </c>
      <c r="F51" s="53" t="inlineStr"/>
      <c r="G51" s="2" t="inlineStr"/>
    </row>
    <row r="52" customHeight="1" ht="13">
      <c r="A52" s="51" t="inlineStr">
        <is>
          <r>
            <t xml:space="preserve">A5</t>
          </r>
        </is>
      </c>
      <c r="B52" s="52" t="inlineStr">
        <is>
          <r>
            <t xml:space="preserve">SERVIÇO NACIONAL DE APRENDIZAGEM INDUSTRIAL (SENAI)</t>
          </r>
        </is>
      </c>
      <c r="C52" s="59" t="n">
        <v>1.0</v>
      </c>
      <c r="D52" s="59" t="inlineStr"/>
      <c r="E52" s="53" t="n">
        <v>0.0</v>
      </c>
      <c r="F52" s="53" t="inlineStr"/>
      <c r="G52" s="2" t="inlineStr"/>
    </row>
    <row r="53" customHeight="1" ht="13">
      <c r="A53" s="51" t="inlineStr">
        <is>
          <r>
            <t xml:space="preserve">A6</t>
          </r>
        </is>
      </c>
      <c r="B53" s="52" t="inlineStr">
        <is>
          <r>
            <t xml:space="preserve">SERVIÇO DE APOIO À PEQUENA E MÉDIA EMPRESA (SEBRAE)</t>
          </r>
        </is>
      </c>
      <c r="C53" s="59" t="n">
        <v>0.6</v>
      </c>
      <c r="D53" s="59" t="inlineStr"/>
      <c r="E53" s="53" t="n">
        <v>0.0</v>
      </c>
      <c r="F53" s="53" t="inlineStr"/>
      <c r="G53" s="2" t="inlineStr"/>
    </row>
    <row r="54" customHeight="1" ht="13">
      <c r="A54" s="51" t="inlineStr">
        <is>
          <r>
            <t xml:space="preserve">A7</t>
          </r>
        </is>
      </c>
      <c r="B54" s="52" t="inlineStr">
        <is>
          <r>
            <t xml:space="preserve">INSTITUTO NACIONAL DE COLONIZAÇÃO E REFORMA AGRÁRIA (INCRA)</t>
          </r>
        </is>
      </c>
      <c r="C54" s="59" t="n">
        <v>0.2</v>
      </c>
      <c r="D54" s="59" t="inlineStr"/>
      <c r="E54" s="53" t="n">
        <v>0.0</v>
      </c>
      <c r="F54" s="53" t="inlineStr"/>
      <c r="G54" s="2" t="inlineStr"/>
    </row>
    <row r="55" customHeight="1" ht="13">
      <c r="A55" s="51" t="inlineStr">
        <is>
          <r>
            <t xml:space="preserve">A8</t>
          </r>
        </is>
      </c>
      <c r="B55" s="52" t="inlineStr">
        <is>
          <r>
            <t xml:space="preserve">SEGURO CONTRA OS ACIDENTES DE TRABALHO (INSS)</t>
          </r>
        </is>
      </c>
      <c r="C55" s="59" t="n">
        <v>3.0</v>
      </c>
      <c r="D55" s="59" t="inlineStr"/>
      <c r="E55" s="53" t="n">
        <v>0.0</v>
      </c>
      <c r="F55" s="53" t="inlineStr"/>
      <c r="G55" s="2" t="inlineStr"/>
    </row>
    <row r="56" customHeight="1" ht="18">
      <c r="A56" s="51" t="inlineStr">
        <is>
          <r>
            <t xml:space="preserve">A9</t>
          </r>
        </is>
      </c>
      <c r="B56" s="52" t="inlineStr">
        <is>
          <r>
            <t xml:space="preserve">SECONCI-SERVIÇO SOCIAL DA INDÚSTRIA DA CONSTRUÇÃO E DO MOBILIÁRIO (APLICÁVEL A TODAS AS EMPRESAS CONSTANTES DO III GRUPO DA CLT-ART.577)</t>
          </r>
        </is>
      </c>
      <c r="C56" s="59" t="n">
        <v>1.0</v>
      </c>
      <c r="D56" s="59" t="inlineStr"/>
      <c r="E56" s="53" t="n">
        <v>0.0</v>
      </c>
      <c r="F56" s="53" t="inlineStr"/>
      <c r="G56" s="2" t="inlineStr"/>
    </row>
    <row r="57" customHeight="1" ht="15">
      <c r="A57" s="2" t="inlineStr"/>
      <c r="B57" s="54" t="inlineStr">
        <is>
          <r>
            <t xml:space="preserve">TOTAL</t>
          </r>
        </is>
      </c>
      <c r="C57" s="55" t="n">
        <v>37.800000000000004</v>
      </c>
      <c r="D57" s="55" t="inlineStr"/>
      <c r="E57" s="55" t="n">
        <v>0.0</v>
      </c>
      <c r="F57" s="55" t="inlineStr"/>
      <c r="G57" s="2" t="inlineStr"/>
    </row>
    <row r="58" customHeight="1" ht="12">
      <c r="A58" s="2" t="inlineStr"/>
      <c r="B58" s="3" t="inlineStr">
        <is>
          <r>
            <t xml:space="preserve">
</t>
          </r>
        </is>
      </c>
      <c r="C58" s="3" t="inlineStr"/>
      <c r="D58" s="2" t="inlineStr"/>
      <c r="E58" s="2" t="inlineStr"/>
      <c r="F58" s="2" t="inlineStr"/>
      <c r="G58" s="2" t="inlineStr"/>
    </row>
    <row r="59" customHeight="1" ht="13">
      <c r="A59" s="56" t="inlineStr">
        <is>
          <r>
            <t xml:space="preserve">B</t>
          </r>
        </is>
      </c>
      <c r="B59" s="50" t="inlineStr">
        <is>
          <r>
            <t xml:space="preserve">ENCARGOS SOCIAIS QUE RECEBEM AS INCIDÊNCIAS DE A</t>
          </r>
        </is>
      </c>
      <c r="C59" s="2" t="inlineStr"/>
      <c r="D59" s="2" t="inlineStr"/>
      <c r="E59" s="2" t="inlineStr"/>
      <c r="F59" s="2" t="inlineStr"/>
      <c r="G59" s="2" t="inlineStr"/>
    </row>
    <row r="60" customHeight="1" ht="13">
      <c r="A60" s="51" t="inlineStr">
        <is>
          <r>
            <t xml:space="preserve">B1</t>
          </r>
        </is>
      </c>
      <c r="B60" s="52" t="inlineStr">
        <is>
          <r>
            <t xml:space="preserve">REPOUSO SEMANAL E FERIADOS</t>
          </r>
        </is>
      </c>
      <c r="C60" s="59" t="n">
        <v>22.9</v>
      </c>
      <c r="D60" s="59" t="inlineStr"/>
      <c r="E60" s="53" t="n">
        <v>0.0</v>
      </c>
      <c r="F60" s="53" t="inlineStr"/>
      <c r="G60" s="2" t="inlineStr"/>
    </row>
    <row r="61" customHeight="1" ht="13">
      <c r="A61" s="51" t="inlineStr">
        <is>
          <r>
            <t xml:space="preserve">B2</t>
          </r>
        </is>
      </c>
      <c r="B61" s="52" t="inlineStr">
        <is>
          <r>
            <t xml:space="preserve">AUXÍLIO-ENFERMIDADE (*)</t>
          </r>
        </is>
      </c>
      <c r="C61" s="59" t="n">
        <v>1.71</v>
      </c>
      <c r="D61" s="59" t="inlineStr"/>
      <c r="E61" s="53" t="n">
        <v>0.0</v>
      </c>
      <c r="F61" s="53" t="inlineStr"/>
      <c r="G61" s="2" t="inlineStr"/>
    </row>
    <row r="62" customHeight="1" ht="13">
      <c r="A62" s="51" t="inlineStr">
        <is>
          <r>
            <t xml:space="preserve">B3</t>
          </r>
        </is>
      </c>
      <c r="B62" s="52" t="inlineStr">
        <is>
          <r>
            <t xml:space="preserve">LICENÇA-PATERNIDADE (*)</t>
          </r>
        </is>
      </c>
      <c r="C62" s="59" t="n">
        <v>1.71</v>
      </c>
      <c r="D62" s="59" t="inlineStr"/>
      <c r="E62" s="53" t="n">
        <v>0.0</v>
      </c>
      <c r="F62" s="53" t="inlineStr"/>
      <c r="G62" s="2" t="inlineStr"/>
    </row>
    <row r="63" customHeight="1" ht="13">
      <c r="A63" s="51" t="inlineStr">
        <is>
          <r>
            <t xml:space="preserve">B4</t>
          </r>
        </is>
      </c>
      <c r="B63" s="52" t="inlineStr">
        <is>
          <r>
            <t xml:space="preserve">13O. SALÁRIO</t>
          </r>
        </is>
      </c>
      <c r="C63" s="59" t="n">
        <v>10.57</v>
      </c>
      <c r="D63" s="59" t="inlineStr"/>
      <c r="E63" s="53" t="n">
        <v>0.0</v>
      </c>
      <c r="F63" s="53" t="inlineStr"/>
      <c r="G63" s="2" t="inlineStr"/>
    </row>
    <row r="64" customHeight="1" ht="27">
      <c r="A64" s="51" t="inlineStr">
        <is>
          <r>
            <t xml:space="preserve">B5</t>
          </r>
        </is>
      </c>
      <c r="B64" s="52" t="inlineStr">
        <is>
          <r>
            <t xml:space="preserve">DIAS DE CHUVA/FALTAS JUSTIFICADAS/ACIDENTES DE TRABALHO/GREVES/FALTA OU ATRASO NA ENTREGA DE MATERIAIS OU SERVIÇOS NA OBRA/OUTRAS DIFICULDADES (*)</t>
          </r>
        </is>
      </c>
      <c r="C64" s="59" t="n">
        <v>4.91</v>
      </c>
      <c r="D64" s="59" t="inlineStr"/>
      <c r="E64" s="53" t="n">
        <v>0.0</v>
      </c>
      <c r="F64" s="53" t="inlineStr"/>
      <c r="G64" s="2" t="inlineStr"/>
    </row>
    <row r="65" customHeight="1" ht="15">
      <c r="A65" s="2" t="inlineStr"/>
      <c r="B65" s="54" t="inlineStr">
        <is>
          <r>
            <t xml:space="preserve">TOTAL</t>
          </r>
        </is>
      </c>
      <c r="C65" s="55" t="n">
        <v>41.8</v>
      </c>
      <c r="D65" s="55" t="inlineStr"/>
      <c r="E65" s="55" t="n">
        <v>0.0</v>
      </c>
      <c r="F65" s="55" t="inlineStr"/>
      <c r="G65" s="2" t="inlineStr"/>
    </row>
    <row r="66" customHeight="1" ht="12">
      <c r="A66" s="2" t="inlineStr"/>
      <c r="B66" s="3" t="inlineStr">
        <is>
          <r>
            <t xml:space="preserve">
</t>
          </r>
        </is>
      </c>
      <c r="C66" s="3" t="inlineStr"/>
      <c r="D66" s="2" t="inlineStr"/>
      <c r="E66" s="2" t="inlineStr"/>
      <c r="F66" s="2" t="inlineStr"/>
      <c r="G66" s="2" t="inlineStr"/>
    </row>
    <row r="67" customHeight="1" ht="13">
      <c r="A67" s="56" t="inlineStr">
        <is>
          <r>
            <t xml:space="preserve">C</t>
          </r>
        </is>
      </c>
      <c r="B67" s="50" t="inlineStr">
        <is>
          <r>
            <t xml:space="preserve">ENCARGOS SOCIAIS QUE NÃO RECEBEM AS INCIDÊNCIAS GLOBAIS DE A</t>
          </r>
        </is>
      </c>
      <c r="C67" s="2" t="inlineStr"/>
      <c r="D67" s="2" t="inlineStr"/>
      <c r="E67" s="2" t="inlineStr"/>
      <c r="F67" s="2" t="inlineStr"/>
      <c r="G67" s="2" t="inlineStr"/>
    </row>
    <row r="68" customHeight="1" ht="13">
      <c r="A68" s="51" t="inlineStr">
        <is>
          <r>
            <t xml:space="preserve">C1</t>
          </r>
        </is>
      </c>
      <c r="B68" s="52" t="inlineStr">
        <is>
          <r>
            <t xml:space="preserve">DEPÓSITO POR DESPEDIDA INJUSTA: 50% SOBRE (A2+(A2XB))</t>
          </r>
        </is>
      </c>
      <c r="C68" s="59" t="n">
        <v>5.67</v>
      </c>
      <c r="D68" s="59" t="inlineStr"/>
      <c r="E68" s="53" t="n">
        <v>0.0</v>
      </c>
      <c r="F68" s="53" t="inlineStr"/>
      <c r="G68" s="2" t="inlineStr"/>
    </row>
    <row r="69" customHeight="1" ht="13">
      <c r="A69" s="51" t="inlineStr">
        <is>
          <r>
            <t xml:space="preserve">C2</t>
          </r>
        </is>
      </c>
      <c r="B69" s="52" t="inlineStr">
        <is>
          <r>
            <t xml:space="preserve">AVISO-PRÉVIO INDENIZADO (*)</t>
          </r>
        </is>
      </c>
      <c r="C69" s="59" t="n">
        <v>6.36</v>
      </c>
      <c r="D69" s="59" t="inlineStr"/>
      <c r="E69" s="53" t="n">
        <v>0.0</v>
      </c>
      <c r="F69" s="53" t="inlineStr"/>
      <c r="G69" s="2" t="inlineStr"/>
    </row>
    <row r="70" customHeight="1" ht="13">
      <c r="A70" s="51" t="inlineStr">
        <is>
          <r>
            <t xml:space="preserve">C3</t>
          </r>
        </is>
      </c>
      <c r="B70" s="52" t="inlineStr">
        <is>
          <r>
            <t xml:space="preserve">FÉRIAS INDENIZADAS</t>
          </r>
        </is>
      </c>
      <c r="C70" s="59" t="n">
        <v>14.06</v>
      </c>
      <c r="D70" s="59" t="inlineStr"/>
      <c r="E70" s="53" t="n">
        <v>0.0</v>
      </c>
      <c r="F70" s="53" t="inlineStr"/>
      <c r="G70" s="2" t="inlineStr"/>
    </row>
    <row r="71" customHeight="1" ht="15">
      <c r="A71" s="2" t="inlineStr"/>
      <c r="B71" s="54" t="inlineStr">
        <is>
          <r>
            <t xml:space="preserve">TOTAL</t>
          </r>
        </is>
      </c>
      <c r="C71" s="55" t="n">
        <v>26.090000000000003</v>
      </c>
      <c r="D71" s="55" t="inlineStr"/>
      <c r="E71" s="55" t="n">
        <v>0.0</v>
      </c>
      <c r="F71" s="55" t="inlineStr"/>
      <c r="G71" s="2" t="inlineStr"/>
    </row>
    <row r="72" customHeight="1" ht="12">
      <c r="A72" s="2" t="inlineStr"/>
      <c r="B72" s="3" t="inlineStr">
        <is>
          <r>
            <t xml:space="preserve">
</t>
          </r>
        </is>
      </c>
      <c r="C72" s="3" t="inlineStr"/>
      <c r="D72" s="2" t="inlineStr"/>
      <c r="E72" s="2" t="inlineStr"/>
      <c r="F72" s="2" t="inlineStr"/>
      <c r="G72" s="2" t="inlineStr"/>
    </row>
    <row r="73" customHeight="1" ht="13">
      <c r="A73" s="56" t="inlineStr">
        <is>
          <r>
            <t xml:space="preserve">D</t>
          </r>
        </is>
      </c>
      <c r="B73" s="50" t="inlineStr">
        <is>
          <r>
            <t xml:space="preserve">TAXAS DAS REINCIDÊNCIAS</t>
          </r>
        </is>
      </c>
      <c r="C73" s="2" t="inlineStr"/>
      <c r="D73" s="2" t="inlineStr"/>
      <c r="E73" s="2" t="inlineStr"/>
      <c r="F73" s="2" t="inlineStr"/>
      <c r="G73" s="2" t="inlineStr"/>
    </row>
    <row r="74" customHeight="1" ht="13">
      <c r="A74" s="51" t="inlineStr">
        <is>
          <r>
            <t xml:space="preserve">D1</t>
          </r>
        </is>
      </c>
      <c r="B74" s="52" t="inlineStr">
        <is>
          <r>
            <t xml:space="preserve">REINCIDÊNCIA DE A SOBRE B</t>
          </r>
        </is>
      </c>
      <c r="C74" s="59" t="n">
        <v>15.8</v>
      </c>
      <c r="D74" s="59" t="inlineStr"/>
      <c r="E74" s="53" t="n">
        <v>0.0</v>
      </c>
      <c r="F74" s="53" t="inlineStr"/>
      <c r="G74" s="2" t="inlineStr"/>
    </row>
    <row r="75" customHeight="1" ht="13">
      <c r="A75" s="51" t="inlineStr">
        <is>
          <r>
            <t xml:space="preserve">D2</t>
          </r>
        </is>
      </c>
      <c r="B75" s="52" t="inlineStr">
        <is>
          <r>
            <t xml:space="preserve">REINCIDÊNCIA DE A2 SOBRE C2</t>
          </r>
        </is>
      </c>
      <c r="C75" s="59" t="n">
        <v>0.51</v>
      </c>
      <c r="D75" s="59" t="inlineStr"/>
      <c r="E75" s="53" t="n">
        <v>0.0</v>
      </c>
      <c r="F75" s="53" t="inlineStr"/>
      <c r="G75" s="2" t="inlineStr"/>
    </row>
    <row r="76" customHeight="1" ht="15">
      <c r="A76" s="2" t="inlineStr"/>
      <c r="B76" s="54" t="inlineStr">
        <is>
          <r>
            <t xml:space="preserve">TOTAL</t>
          </r>
        </is>
      </c>
      <c r="C76" s="55" t="n">
        <v>16.310000000000002</v>
      </c>
      <c r="D76" s="55" t="inlineStr"/>
      <c r="E76" s="55" t="n">
        <v>0.0</v>
      </c>
      <c r="F76" s="55" t="inlineStr"/>
      <c r="G76" s="2" t="inlineStr"/>
    </row>
    <row r="77" customHeight="1" ht="15">
      <c r="A77" s="2" t="inlineStr"/>
      <c r="B77" s="3" t="inlineStr">
        <is>
          <r>
            <t xml:space="preserve">
</t>
          </r>
        </is>
      </c>
      <c r="C77" s="3" t="inlineStr"/>
      <c r="D77" s="3" t="inlineStr"/>
      <c r="E77" s="2" t="inlineStr"/>
      <c r="F77" s="2" t="inlineStr"/>
      <c r="G77" s="2" t="inlineStr"/>
    </row>
    <row r="78" customHeight="1" ht="20">
      <c r="A78" s="2" t="inlineStr"/>
      <c r="B78" s="60" t="inlineStr">
        <is>
          <r>
            <t xml:space="preserve">A + B + C + D =</t>
          </r>
        </is>
      </c>
      <c r="C78" s="61" t="n">
        <v>122.0</v>
      </c>
      <c r="D78" s="61" t="inlineStr"/>
      <c r="E78" s="61" t="n">
        <v>0.0</v>
      </c>
      <c r="F78" s="61" t="inlineStr"/>
      <c r="G78" s="2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  <mergeCell ref="B44:E44"/>
    <mergeCell ref="C45:D45"/>
    <mergeCell ref="E45:F45"/>
    <mergeCell ref="B46:C46"/>
    <mergeCell ref="C48:D48"/>
    <mergeCell ref="E48:F48"/>
    <mergeCell ref="C49:D49"/>
    <mergeCell ref="E49:F49"/>
    <mergeCell ref="C50:D50"/>
    <mergeCell ref="E50:F50"/>
    <mergeCell ref="C51:D51"/>
    <mergeCell ref="E51:F51"/>
    <mergeCell ref="C52:D52"/>
    <mergeCell ref="E52:F52"/>
    <mergeCell ref="C53:D53"/>
    <mergeCell ref="E53:F53"/>
    <mergeCell ref="C54:D54"/>
    <mergeCell ref="E54:F54"/>
    <mergeCell ref="C55:D55"/>
    <mergeCell ref="E55:F55"/>
    <mergeCell ref="C56:D56"/>
    <mergeCell ref="E56:F56"/>
    <mergeCell ref="C57:D57"/>
    <mergeCell ref="E57:F57"/>
    <mergeCell ref="B58:C58"/>
    <mergeCell ref="C60:D60"/>
    <mergeCell ref="E60:F60"/>
    <mergeCell ref="C61:D61"/>
    <mergeCell ref="E61:F61"/>
    <mergeCell ref="C62:D62"/>
    <mergeCell ref="E62:F62"/>
    <mergeCell ref="C63:D63"/>
    <mergeCell ref="E63:F63"/>
    <mergeCell ref="C64:D64"/>
    <mergeCell ref="E64:F64"/>
    <mergeCell ref="C65:D65"/>
    <mergeCell ref="E65:F65"/>
    <mergeCell ref="B66:C66"/>
    <mergeCell ref="C68:D68"/>
    <mergeCell ref="E68:F68"/>
    <mergeCell ref="C69:D69"/>
    <mergeCell ref="E69:F69"/>
    <mergeCell ref="C70:D70"/>
    <mergeCell ref="E70:F70"/>
    <mergeCell ref="C71:D71"/>
    <mergeCell ref="E71:F71"/>
    <mergeCell ref="B72:C72"/>
    <mergeCell ref="C74:D74"/>
    <mergeCell ref="E74:F74"/>
    <mergeCell ref="C75:D75"/>
    <mergeCell ref="E75:F75"/>
    <mergeCell ref="C76:D76"/>
    <mergeCell ref="E76:F76"/>
    <mergeCell ref="B77:D77"/>
    <mergeCell ref="C78:D78"/>
    <mergeCell ref="E78:F78"/>
  </mergeCells>
  <pageMargins left="0.5" right="0.5" top="0.5" bottom="0.5" header="0.0" footer="0.0"/>
  <pageSetup orientation="portrait" scale="85" paperSize="9"/>
  <drawing r:id="rIdDr5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