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codeName="ThisWorkbook"/>
  <xr:revisionPtr revIDLastSave="0" documentId="8_{FCD90108-15D6-4D66-A5C2-53D54739575E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PLANILHA ZERADA" sheetId="1" r:id="rId1"/>
  </sheets>
  <definedNames>
    <definedName name="JR_PAGE_ANCHOR_0_1">'PLANILHA ZERADA'!$A$1</definedName>
    <definedName name="JR_PAGE_ANCHOR_1_1">#REF!</definedName>
    <definedName name="JR_PAGE_ANCHOR_2_1">#REF!</definedName>
    <definedName name="JR_PAGE_ANCHOR_3_1">#REF!</definedName>
    <definedName name="JR_PAGE_ANCHOR_4_1">#REF!</definedName>
    <definedName name="JR_PAGE_ANCHOR_5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1" i="1" l="1"/>
  <c r="J51" i="1" s="1"/>
  <c r="H50" i="1"/>
  <c r="J50" i="1" s="1"/>
  <c r="H49" i="1"/>
  <c r="J49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37" i="1"/>
  <c r="J37" i="1" s="1"/>
  <c r="H28" i="1"/>
  <c r="J28" i="1" s="1"/>
  <c r="H29" i="1"/>
  <c r="J29" i="1" s="1"/>
  <c r="H30" i="1"/>
  <c r="J30" i="1" s="1"/>
  <c r="H31" i="1"/>
  <c r="J31" i="1" s="1"/>
  <c r="H32" i="1"/>
  <c r="J32" i="1" s="1"/>
  <c r="H27" i="1"/>
  <c r="J27" i="1" s="1"/>
  <c r="H23" i="1"/>
  <c r="J23" i="1" s="1"/>
  <c r="H22" i="1"/>
  <c r="J22" i="1" s="1"/>
  <c r="H18" i="1"/>
  <c r="J18" i="1" s="1"/>
  <c r="H17" i="1"/>
  <c r="J17" i="1" s="1"/>
  <c r="H8" i="1"/>
  <c r="J8" i="1" s="1"/>
  <c r="H9" i="1"/>
  <c r="J9" i="1" s="1"/>
  <c r="H10" i="1"/>
  <c r="J10" i="1" s="1"/>
  <c r="H11" i="1"/>
  <c r="J11" i="1" s="1"/>
  <c r="H12" i="1"/>
  <c r="J12" i="1" s="1"/>
  <c r="H13" i="1"/>
  <c r="J13" i="1" s="1"/>
  <c r="H7" i="1"/>
  <c r="I28" i="1"/>
  <c r="I29" i="1"/>
  <c r="I30" i="1"/>
  <c r="I31" i="1"/>
  <c r="I32" i="1"/>
  <c r="I18" i="1"/>
  <c r="I8" i="1"/>
  <c r="I9" i="1"/>
  <c r="I10" i="1"/>
  <c r="I11" i="1"/>
  <c r="I12" i="1"/>
  <c r="I13" i="1"/>
  <c r="I51" i="1"/>
  <c r="I50" i="1"/>
  <c r="I49" i="1"/>
  <c r="I45" i="1"/>
  <c r="I44" i="1"/>
  <c r="I43" i="1"/>
  <c r="I42" i="1"/>
  <c r="I41" i="1"/>
  <c r="I40" i="1"/>
  <c r="I39" i="1"/>
  <c r="I38" i="1"/>
  <c r="I37" i="1"/>
  <c r="I27" i="1"/>
  <c r="I23" i="1"/>
  <c r="I22" i="1"/>
  <c r="I17" i="1"/>
  <c r="J24" i="1" l="1"/>
  <c r="J46" i="1"/>
  <c r="I46" i="1"/>
  <c r="I24" i="1"/>
  <c r="I19" i="1"/>
  <c r="I52" i="1"/>
  <c r="J52" i="1"/>
  <c r="I33" i="1"/>
  <c r="J33" i="1"/>
  <c r="J19" i="1"/>
  <c r="J7" i="1" l="1"/>
  <c r="J14" i="1" s="1"/>
  <c r="J54" i="1" s="1"/>
  <c r="I7" i="1"/>
  <c r="I14" i="1" s="1"/>
  <c r="I54" i="1" s="1"/>
</calcChain>
</file>

<file path=xl/sharedStrings.xml><?xml version="1.0" encoding="utf-8"?>
<sst xmlns="http://schemas.openxmlformats.org/spreadsheetml/2006/main" count="178" uniqueCount="140">
  <si>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</si>
  <si>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</si>
  <si>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</si>
  <si>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</si>
  <si>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</si>
  <si>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</si>
  <si>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</si>
  <si>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</si>
  <si>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</si>
  <si>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</si>
  <si>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Preliminares.</t>
  </si>
  <si>
    <t>1.1</t>
  </si>
  <si>
    <t>03.040.005 (E)</t>
  </si>
  <si>
    <t>Limpeza de superfícies com hidrojateamento</t>
  </si>
  <si>
    <t>SIURB</t>
  </si>
  <si>
    <t>M2</t>
  </si>
  <si>
    <t>1.2</t>
  </si>
  <si>
    <t>15.04.04</t>
  </si>
  <si>
    <t>Chapisco c/ argamassa de cimento e areia c/ impermeabilizante, locais indicados pelo fiscal</t>
  </si>
  <si>
    <t>EMBASA</t>
  </si>
  <si>
    <t>1.3</t>
  </si>
  <si>
    <t>200505</t>
  </si>
  <si>
    <t>Reboco paulista c/impermeabilizante a-15 (1ci:4armlc+5% impxci) locais indicados pelo fiscal.</t>
  </si>
  <si>
    <t>GOINFRA CIVIL</t>
  </si>
  <si>
    <t>m2</t>
  </si>
  <si>
    <t>1.4</t>
  </si>
  <si>
    <t>02.09.01</t>
  </si>
  <si>
    <t>Demolição de revestimento de reboco</t>
  </si>
  <si>
    <t>SUDECAP</t>
  </si>
  <si>
    <t>1.5</t>
  </si>
  <si>
    <t>S13548</t>
  </si>
  <si>
    <t>Fita telada, e=100mm, para reparo em trincas/fissuras em drywall/pintura/gesso/reboco (mostrar as trincas antes para o fiscal)</t>
  </si>
  <si>
    <t>ORSE</t>
  </si>
  <si>
    <t>m</t>
  </si>
  <si>
    <t>1.6</t>
  </si>
  <si>
    <t>02.011.0010-0</t>
  </si>
  <si>
    <t>Cerca protetora de borda de vala ou obra, com tela plástica na cor laranja ou amarela, considerando 2 vezes de utilização, inclusive apoios, fornecimento, colocação e retirada</t>
  </si>
  <si>
    <t>EMOP</t>
  </si>
  <si>
    <t>1.7</t>
  </si>
  <si>
    <t>10.001.001 (I)</t>
  </si>
  <si>
    <t>M3XMES</t>
  </si>
  <si>
    <t>2</t>
  </si>
  <si>
    <t>Preparo e pintura pisos.</t>
  </si>
  <si>
    <t>2.1</t>
  </si>
  <si>
    <t>102488</t>
  </si>
  <si>
    <t>Preparo do piso cimentado para pintura - lixamento e limpeza. af_05/2021 (quando piso for liso feito com acabadora de superfície).</t>
  </si>
  <si>
    <t>SINAPI</t>
  </si>
  <si>
    <t>2.2</t>
  </si>
  <si>
    <t>S102491S</t>
  </si>
  <si>
    <t>Pintura de piso com tinta acrílica, aplicação manual, 2 demãos, incluso fundo preparador. af_05/2021 (usar fundo antes)</t>
  </si>
  <si>
    <t>2.3</t>
  </si>
  <si>
    <t>Acessibilidade</t>
  </si>
  <si>
    <t>2.3.1</t>
  </si>
  <si>
    <t>102507</t>
  </si>
  <si>
    <t>Pintura de demarcação de vaga com tinta epóxi, e = 10 cm, aplicação manual. af_05/2021</t>
  </si>
  <si>
    <t>M</t>
  </si>
  <si>
    <t>2.3.2</t>
  </si>
  <si>
    <t>261704</t>
  </si>
  <si>
    <t>Pintura de símbolo (PCD, gestante ou idoso) com tinta acrílica para piso utilizando gabarito de poliestireno (120x120 cm)</t>
  </si>
  <si>
    <t>un</t>
  </si>
  <si>
    <t>2.4</t>
  </si>
  <si>
    <t>Quadras Esportivas</t>
  </si>
  <si>
    <t>2.4.1</t>
  </si>
  <si>
    <t>Preparo do piso cimentado para pintura - lixamento e limpeza. af_05/2021</t>
  </si>
  <si>
    <t>2.4.2</t>
  </si>
  <si>
    <t>2.40.53</t>
  </si>
  <si>
    <t>Argamassa polimérica bicomponente semiflexível</t>
  </si>
  <si>
    <t>FDE</t>
  </si>
  <si>
    <t>KG</t>
  </si>
  <si>
    <t>2.4.3</t>
  </si>
  <si>
    <t>ED-9934</t>
  </si>
  <si>
    <t>Pintura epóxi em piso, duas (2) demãos, com aplicação manual, inclusive uma (1) demão de primer epóxi</t>
  </si>
  <si>
    <t>SETOP</t>
  </si>
  <si>
    <t>2.4.4</t>
  </si>
  <si>
    <t>17.003.055 (E)</t>
  </si>
  <si>
    <t>QD.01 - Demarcação de quadra com tinta a base de borracha clorada - Voleibol</t>
  </si>
  <si>
    <t>UN</t>
  </si>
  <si>
    <t>2.4.5</t>
  </si>
  <si>
    <t>17.003.057 (E)</t>
  </si>
  <si>
    <t>QD.03 - Demarcação de quadra com tinta a base de borracha clorada - Basquete</t>
  </si>
  <si>
    <t>2.4.6</t>
  </si>
  <si>
    <t>17.003.056 (E)</t>
  </si>
  <si>
    <t>QD.02 - Demarcação de quadra com tinta a base de borracha. clorada - Futebol de Salão</t>
  </si>
  <si>
    <t>3</t>
  </si>
  <si>
    <t>Preparo e pintura paredes e tetos.</t>
  </si>
  <si>
    <t>3.1</t>
  </si>
  <si>
    <t>Esquadrias, estruturas e partes metálicas.</t>
  </si>
  <si>
    <t>3.1.1</t>
  </si>
  <si>
    <t>15.080.030 (E)</t>
  </si>
  <si>
    <t>Esmalte sintético - repintura de esquadrias de madeira (cor padrão da escola ou definida pelo fiscal)</t>
  </si>
  <si>
    <t>3.1.2</t>
  </si>
  <si>
    <t>15.080.034 (E)</t>
  </si>
  <si>
    <t>Esmalte sintético - repintura de esquadrias metálicas (cor padrão da escola ou definida pelo fiscal)</t>
  </si>
  <si>
    <t>3.1.3</t>
  </si>
  <si>
    <t>261609</t>
  </si>
  <si>
    <t>Pintura esmalte alquídico estrutura metálica 2 demãos (outras partes metálicas nas escolas)</t>
  </si>
  <si>
    <t>3.2</t>
  </si>
  <si>
    <t>15.080.005 (E)</t>
  </si>
  <si>
    <t>Tinta Acrílica - repintura de alvenaria e concreto com retoque de massa (locais com pintura desgastada, velha. a cor padrão da escola ou indicada pelo fiscal)</t>
  </si>
  <si>
    <t>3.3</t>
  </si>
  <si>
    <t>15.04.031</t>
  </si>
  <si>
    <t>Verniz Acrílico base água aplicação 3 demãos</t>
  </si>
  <si>
    <t>3.4</t>
  </si>
  <si>
    <t>15.001.019 (E)</t>
  </si>
  <si>
    <t>Tinta Acrílica texturada (cor indicada pelo fiscal)</t>
  </si>
  <si>
    <t>3.5</t>
  </si>
  <si>
    <t>15.001.023 (E)</t>
  </si>
  <si>
    <t>Tinta esmalte sintético - concreto ou reboco sem massa corrida</t>
  </si>
  <si>
    <t>3.6</t>
  </si>
  <si>
    <t>33.02.080</t>
  </si>
  <si>
    <t>Massa corrida à base de resina acrílica (locais autorizado pelo fiscal)</t>
  </si>
  <si>
    <t>CDHU</t>
  </si>
  <si>
    <t>3.7</t>
  </si>
  <si>
    <t>15.07.49</t>
  </si>
  <si>
    <t>Pintura interna e externa c/ tinta acrílica s/ massa, incluso o líquido selador e lixamento, em duas demãos</t>
  </si>
  <si>
    <t>4</t>
  </si>
  <si>
    <t>Serviços Finais</t>
  </si>
  <si>
    <t>4.1</t>
  </si>
  <si>
    <t>09.10.01.110.24</t>
  </si>
  <si>
    <t>Limpeza final do ambiente pós adequações</t>
  </si>
  <si>
    <t>CPTM</t>
  </si>
  <si>
    <t>m²</t>
  </si>
  <si>
    <t>4.2</t>
  </si>
  <si>
    <t>04.014.0095-0</t>
  </si>
  <si>
    <t>Retirada de entulho de obra com caçamba de aço tipo container com 5m3 de capacidade, inclusive carregamento, transporte e descarregamento. custo por unidade de caçamba e inclui a taxa para descarga em locais autorizados.</t>
  </si>
  <si>
    <t>4.3</t>
  </si>
  <si>
    <t>16.80.098</t>
  </si>
  <si>
    <t>Retirada de entulho (se menos de uma caçamba)</t>
  </si>
  <si>
    <t>M3</t>
  </si>
  <si>
    <t>VALOR TOTAL:</t>
  </si>
  <si>
    <t>Andaimes metálicos - fornecimento</t>
  </si>
  <si>
    <t>PREÇO
UNITÁRIO COM BDI R$</t>
  </si>
  <si>
    <t>PREÇO
TOTAL COM BDI R$</t>
  </si>
  <si>
    <t>VALOR DO BDI</t>
  </si>
  <si>
    <t>SUBTOTAL ITEM 01</t>
  </si>
  <si>
    <t>SUBTOTAL ITEM 02</t>
  </si>
  <si>
    <t>SUBTOTAL ITEM 2.3</t>
  </si>
  <si>
    <t>SUBTOTAL ITEM 2.4</t>
  </si>
  <si>
    <t>SUBTOTAL ITEM 03</t>
  </si>
  <si>
    <t>SUBTOTAL ITEM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</si>
</sst>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\R\$\ #,##0.00"/>
    <numFmt numFmtId="165" formatCode="\R\$\ ###,###,##0.00"/>
  </numFmts>
  <fonts count="8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43">
    <xf numFmtId="0" fontId="0" fillId="0" borderId="0" xfId="0"/>
    <xf numFmtId="0" fontId="1" fillId="3" borderId="0" xfId="0" applyFont="1" applyFill="1" applyAlignment="1" applyProtection="1">
      <alignment wrapText="1"/>
      <protection locked="0"/>
    </xf>
    <xf numFmtId="0" fontId="0" fillId="0" borderId="1" xfId="0" applyBorder="1"/>
    <xf numFmtId="44" fontId="3" fillId="8" borderId="2" xfId="1" applyFont="1" applyFill="1" applyBorder="1" applyAlignment="1" applyProtection="1">
      <alignment horizontal="right" vertical="center" wrapText="1"/>
      <protection locked="0"/>
    </xf>
    <xf numFmtId="0" fontId="7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3" xfId="0" applyFont="1" applyBorder="1" applyAlignment="1" applyProtection="1">
      <alignment vertical="center" wrapText="1"/>
    </xf>
    <xf numFmtId="164" fontId="5" fillId="13" borderId="2" xfId="0" applyNumberFormat="1" applyFont="1" applyFill="1" applyBorder="1" applyAlignment="1" applyProtection="1">
      <alignment horizontal="right" vertical="center" wrapText="1"/>
    </xf>
    <xf numFmtId="165" fontId="5" fillId="13" borderId="2" xfId="0" applyNumberFormat="1" applyFont="1" applyFill="1" applyBorder="1" applyAlignment="1" applyProtection="1">
      <alignment horizontal="right" vertical="center" wrapText="1"/>
    </xf>
    <xf numFmtId="0" fontId="5" fillId="0" borderId="1" xfId="0" applyFont="1" applyBorder="1" applyAlignment="1" applyProtection="1">
      <alignment horizontal="right" vertical="center" wrapText="1"/>
    </xf>
    <xf numFmtId="0" fontId="5" fillId="0" borderId="5" xfId="0" applyFont="1" applyBorder="1" applyAlignment="1" applyProtection="1">
      <alignment horizontal="right" vertical="center" wrapText="1"/>
    </xf>
    <xf numFmtId="164" fontId="5" fillId="0" borderId="5" xfId="0" applyNumberFormat="1" applyFont="1" applyBorder="1" applyAlignment="1" applyProtection="1">
      <alignment horizontal="right" vertical="center" wrapText="1"/>
    </xf>
    <xf numFmtId="165" fontId="5" fillId="0" borderId="5" xfId="0" applyNumberFormat="1" applyFont="1" applyBorder="1" applyAlignment="1" applyProtection="1">
      <alignment horizontal="right" vertical="center" wrapText="1"/>
    </xf>
    <xf numFmtId="0" fontId="7" fillId="0" borderId="1" xfId="0" applyFont="1" applyBorder="1" applyAlignment="1" applyProtection="1">
      <alignment wrapText="1"/>
    </xf>
    <xf numFmtId="164" fontId="5" fillId="12" borderId="2" xfId="0" applyNumberFormat="1" applyFont="1" applyFill="1" applyBorder="1" applyAlignment="1" applyProtection="1">
      <alignment vertical="center" wrapText="1"/>
    </xf>
    <xf numFmtId="44" fontId="3" fillId="9" borderId="2" xfId="1" applyFont="1" applyFill="1" applyBorder="1" applyAlignment="1" applyProtection="1">
      <alignment horizontal="right" vertical="center" wrapText="1"/>
    </xf>
    <xf numFmtId="164" fontId="3" fillId="9" borderId="2" xfId="0" applyNumberFormat="1" applyFont="1" applyFill="1" applyBorder="1" applyAlignment="1" applyProtection="1">
      <alignment horizontal="right" vertical="center" wrapText="1"/>
    </xf>
    <xf numFmtId="165" fontId="3" fillId="10" borderId="2" xfId="0" applyNumberFormat="1" applyFont="1" applyFill="1" applyBorder="1" applyAlignment="1" applyProtection="1">
      <alignment horizontal="right" vertical="center" wrapText="1"/>
    </xf>
    <xf numFmtId="0" fontId="3" fillId="5" borderId="2" xfId="0" applyFont="1" applyFill="1" applyBorder="1" applyAlignment="1" applyProtection="1">
      <alignment horizontal="left" vertical="center" wrapText="1"/>
    </xf>
    <xf numFmtId="0" fontId="3" fillId="6" borderId="2" xfId="0" applyFont="1" applyFill="1" applyBorder="1" applyAlignment="1" applyProtection="1">
      <alignment horizontal="center" vertical="center" wrapText="1"/>
    </xf>
    <xf numFmtId="0" fontId="3" fillId="7" borderId="2" xfId="0" applyFont="1" applyFill="1" applyBorder="1" applyAlignment="1" applyProtection="1">
      <alignment horizontal="justify" vertical="center" wrapText="1"/>
    </xf>
    <xf numFmtId="4" fontId="3" fillId="8" borderId="2" xfId="0" applyNumberFormat="1" applyFont="1" applyFill="1" applyBorder="1" applyAlignment="1" applyProtection="1">
      <alignment horizontal="right" vertical="center" wrapText="1"/>
    </xf>
    <xf numFmtId="164" fontId="5" fillId="0" borderId="7" xfId="0" applyNumberFormat="1" applyFont="1" applyBorder="1" applyAlignment="1" applyProtection="1">
      <alignment horizontal="right" vertical="center" wrapText="1"/>
    </xf>
    <xf numFmtId="165" fontId="5" fillId="0" borderId="7" xfId="0" applyNumberFormat="1" applyFont="1" applyBorder="1" applyAlignment="1" applyProtection="1">
      <alignment horizontal="right" vertical="center" wrapText="1"/>
    </xf>
    <xf numFmtId="0" fontId="2" fillId="12" borderId="2" xfId="0" applyFont="1" applyFill="1" applyBorder="1" applyAlignment="1" applyProtection="1">
      <alignment horizontal="left" vertical="center" wrapText="1"/>
    </xf>
    <xf numFmtId="0" fontId="2" fillId="13" borderId="2" xfId="0" applyFont="1" applyFill="1" applyBorder="1" applyAlignment="1" applyProtection="1">
      <alignment horizontal="left" vertical="center" wrapText="1"/>
    </xf>
    <xf numFmtId="0" fontId="5" fillId="11" borderId="2" xfId="0" applyFont="1" applyFill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10" fontId="6" fillId="14" borderId="4" xfId="0" applyNumberFormat="1" applyFont="1" applyFill="1" applyBorder="1" applyAlignment="1" applyProtection="1">
      <alignment horizontal="right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right" vertical="center" wrapText="1"/>
    </xf>
    <xf numFmtId="10" fontId="5" fillId="0" borderId="7" xfId="0" applyNumberFormat="1" applyFont="1" applyBorder="1" applyAlignment="1" applyProtection="1">
      <alignment horizontal="right" vertical="center" wrapText="1"/>
    </xf>
    <xf numFmtId="0" fontId="1" fillId="2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horizontal="right" vertical="center" wrapText="1"/>
      <protection locked="0"/>
    </xf>
    <xf numFmtId="0" fontId="2" fillId="12" borderId="2" xfId="0" applyFont="1" applyFill="1" applyBorder="1" applyAlignment="1" applyProtection="1">
      <alignment horizontal="left" vertical="center" wrapText="1"/>
    </xf>
    <xf numFmtId="0" fontId="2" fillId="13" borderId="2" xfId="0" applyFont="1" applyFill="1" applyBorder="1" applyAlignment="1" applyProtection="1">
      <alignment horizontal="left" vertical="center" wrapText="1"/>
    </xf>
    <xf numFmtId="0" fontId="5" fillId="14" borderId="6" xfId="0" applyFont="1" applyFill="1" applyBorder="1" applyAlignment="1" applyProtection="1">
      <alignment horizontal="right" vertical="center" wrapText="1"/>
    </xf>
    <xf numFmtId="0" fontId="5" fillId="14" borderId="7" xfId="0" applyFont="1" applyFill="1" applyBorder="1" applyAlignment="1" applyProtection="1">
      <alignment horizontal="right" vertical="center" wrapText="1"/>
    </xf>
    <xf numFmtId="0" fontId="5" fillId="13" borderId="6" xfId="0" applyFont="1" applyFill="1" applyBorder="1" applyAlignment="1" applyProtection="1">
      <alignment horizontal="right" vertical="center" wrapText="1"/>
    </xf>
    <xf numFmtId="0" fontId="5" fillId="13" borderId="7" xfId="0" applyFont="1" applyFill="1" applyBorder="1" applyAlignment="1" applyProtection="1">
      <alignment horizontal="right" vertical="center" wrapText="1"/>
    </xf>
    <xf numFmtId="0" fontId="5" fillId="13" borderId="4" xfId="0" applyFont="1" applyFill="1" applyBorder="1" applyAlignment="1" applyProtection="1">
      <alignment horizontal="right" vertical="center" wrapText="1"/>
    </xf>
    <xf numFmtId="0" fontId="5" fillId="13" borderId="2" xfId="0" applyFont="1" applyFill="1" applyBorder="1" applyAlignment="1" applyProtection="1">
      <alignment horizontal="right" vertical="center" wrapText="1"/>
    </xf>
    <xf numFmtId="0" fontId="5" fillId="12" borderId="2" xfId="0" applyFont="1" applyFill="1" applyBorder="1" applyAlignment="1" applyProtection="1">
      <alignment horizontal="right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</xdr:rowOff>
    </xdr:from>
    <xdr:to>
      <xdr:col>10</xdr:col>
      <xdr:colOff>9720</xdr:colOff>
      <xdr:row>1</xdr:row>
      <xdr:rowOff>29158</xdr:rowOff>
    </xdr:to>
    <xdr:pic>
      <xdr:nvPicPr>
        <xdr:cNvPr id="1606467553" name="Picture">
          <a:extLst>
            <a:ext uri="{FF2B5EF4-FFF2-40B4-BE49-F238E27FC236}">
              <a16:creationId xmlns:a16="http://schemas.microsoft.com/office/drawing/2014/main" id="{00000000-0008-0000-0000-0000E1BFC0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8574" y="9524"/>
          <a:ext cx="10312855" cy="19440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J56"/>
  <sheetViews>
    <sheetView tabSelected="1" zoomScale="98" zoomScaleNormal="98" workbookViewId="0">
      <selection activeCell="G50" sqref="G50"/>
    </sheetView>
  </sheetViews>
  <sheetFormatPr defaultRowHeight="14.25"/>
  <cols>
    <col min="1" max="1" width="7.75" style="5" customWidth="1"/>
    <col min="2" max="2" width="12.75" style="5" customWidth="1"/>
    <col min="3" max="3" width="10.375" style="5" customWidth="1"/>
    <col min="4" max="4" width="42.75" style="5" bestFit="1"/>
    <col min="5" max="5" width="7.75" style="5" customWidth="1"/>
    <col min="6" max="10" width="14.75" style="5" customWidth="1"/>
  </cols>
  <sheetData>
    <row r="1" spans="1:10" ht="152.1" customHeight="1">
      <c r="A1" s="32"/>
      <c r="B1" s="32"/>
      <c r="C1" s="32"/>
      <c r="D1" s="32"/>
      <c r="E1" s="32"/>
      <c r="F1" s="32"/>
      <c r="G1" s="32"/>
      <c r="H1" s="32"/>
      <c r="I1" s="32"/>
      <c r="J1" s="32"/>
    </row>
    <row r="2" spans="1:10" ht="9.9499999999999993" customHeight="1">
      <c r="A2" s="1"/>
      <c r="B2" s="33" t="s">
        <v>0</v>
      </c>
      <c r="C2" s="33"/>
      <c r="D2" s="33"/>
      <c r="E2" s="33"/>
      <c r="F2" s="33"/>
      <c r="G2" s="33"/>
      <c r="H2" s="33"/>
      <c r="I2" s="33"/>
      <c r="J2" s="33"/>
    </row>
    <row r="3" spans="1:10" ht="36">
      <c r="A3" s="26" t="s">
        <v>1</v>
      </c>
      <c r="B3" s="26" t="s">
        <v>2</v>
      </c>
      <c r="C3" s="26" t="s">
        <v>4</v>
      </c>
      <c r="D3" s="26" t="s">
        <v>3</v>
      </c>
      <c r="E3" s="26" t="s">
        <v>5</v>
      </c>
      <c r="F3" s="26" t="s">
        <v>6</v>
      </c>
      <c r="G3" s="26" t="s">
        <v>7</v>
      </c>
      <c r="H3" s="26" t="s">
        <v>131</v>
      </c>
      <c r="I3" s="26" t="s">
        <v>8</v>
      </c>
      <c r="J3" s="26" t="s">
        <v>132</v>
      </c>
    </row>
    <row r="4" spans="1:10" ht="20.100000000000001" customHeight="1">
      <c r="A4" s="27"/>
      <c r="B4" s="27"/>
      <c r="C4" s="27"/>
      <c r="D4" s="27"/>
      <c r="E4" s="27"/>
      <c r="F4" s="27"/>
      <c r="G4" s="27"/>
      <c r="H4" s="36" t="s">
        <v>133</v>
      </c>
      <c r="I4" s="37"/>
      <c r="J4" s="28">
        <v>0.2288</v>
      </c>
    </row>
    <row r="5" spans="1:10" ht="9.9499999999999993" customHeight="1">
      <c r="A5" s="29"/>
      <c r="B5" s="29"/>
      <c r="C5" s="29"/>
      <c r="D5" s="29"/>
      <c r="E5" s="29"/>
      <c r="F5" s="29"/>
      <c r="G5" s="29"/>
      <c r="H5" s="30"/>
      <c r="I5" s="30"/>
      <c r="J5" s="31"/>
    </row>
    <row r="6" spans="1:10" ht="20.100000000000001" customHeight="1">
      <c r="A6" s="24" t="s">
        <v>9</v>
      </c>
      <c r="B6" s="34" t="s">
        <v>10</v>
      </c>
      <c r="C6" s="34"/>
      <c r="D6" s="34"/>
      <c r="E6" s="34"/>
      <c r="F6" s="34"/>
      <c r="G6" s="34"/>
      <c r="H6" s="34"/>
      <c r="I6" s="34"/>
      <c r="J6" s="34"/>
    </row>
    <row r="7" spans="1:10">
      <c r="A7" s="18" t="s">
        <v>11</v>
      </c>
      <c r="B7" s="19" t="s">
        <v>12</v>
      </c>
      <c r="C7" s="19" t="s">
        <v>14</v>
      </c>
      <c r="D7" s="20" t="s">
        <v>13</v>
      </c>
      <c r="E7" s="19" t="s">
        <v>15</v>
      </c>
      <c r="F7" s="21">
        <v>20000</v>
      </c>
      <c r="G7" s="3">
        <v>0</v>
      </c>
      <c r="H7" s="15">
        <f>SUM(G7*1.2288)</f>
        <v>0</v>
      </c>
      <c r="I7" s="16">
        <f>SUM(F7*G7)</f>
        <v>0</v>
      </c>
      <c r="J7" s="17">
        <f>SUM(F7*H7)</f>
        <v>0</v>
      </c>
    </row>
    <row r="8" spans="1:10" ht="25.5">
      <c r="A8" s="18" t="s">
        <v>16</v>
      </c>
      <c r="B8" s="19" t="s">
        <v>17</v>
      </c>
      <c r="C8" s="19" t="s">
        <v>19</v>
      </c>
      <c r="D8" s="20" t="s">
        <v>18</v>
      </c>
      <c r="E8" s="19" t="s">
        <v>15</v>
      </c>
      <c r="F8" s="21">
        <v>1000</v>
      </c>
      <c r="G8" s="3">
        <v>0</v>
      </c>
      <c r="H8" s="15">
        <f t="shared" ref="H8:H13" si="0">SUM(G8*1.2288)</f>
        <v>0</v>
      </c>
      <c r="I8" s="16">
        <f t="shared" ref="I8:I13" si="1">SUM(F8*G8)</f>
        <v>0</v>
      </c>
      <c r="J8" s="17">
        <f t="shared" ref="J8:J13" si="2">SUM(F8*H8)</f>
        <v>0</v>
      </c>
    </row>
    <row r="9" spans="1:10" ht="25.5">
      <c r="A9" s="18" t="s">
        <v>20</v>
      </c>
      <c r="B9" s="19" t="s">
        <v>21</v>
      </c>
      <c r="C9" s="19" t="s">
        <v>23</v>
      </c>
      <c r="D9" s="20" t="s">
        <v>22</v>
      </c>
      <c r="E9" s="19" t="s">
        <v>24</v>
      </c>
      <c r="F9" s="21">
        <v>1000</v>
      </c>
      <c r="G9" s="3">
        <v>0</v>
      </c>
      <c r="H9" s="15">
        <f t="shared" si="0"/>
        <v>0</v>
      </c>
      <c r="I9" s="16">
        <f t="shared" si="1"/>
        <v>0</v>
      </c>
      <c r="J9" s="17">
        <f t="shared" si="2"/>
        <v>0</v>
      </c>
    </row>
    <row r="10" spans="1:10" ht="20.100000000000001" customHeight="1">
      <c r="A10" s="18" t="s">
        <v>25</v>
      </c>
      <c r="B10" s="19" t="s">
        <v>26</v>
      </c>
      <c r="C10" s="19" t="s">
        <v>28</v>
      </c>
      <c r="D10" s="20" t="s">
        <v>27</v>
      </c>
      <c r="E10" s="19" t="s">
        <v>15</v>
      </c>
      <c r="F10" s="21">
        <v>1000</v>
      </c>
      <c r="G10" s="3">
        <v>0</v>
      </c>
      <c r="H10" s="15">
        <f t="shared" si="0"/>
        <v>0</v>
      </c>
      <c r="I10" s="16">
        <f t="shared" si="1"/>
        <v>0</v>
      </c>
      <c r="J10" s="17">
        <f t="shared" si="2"/>
        <v>0</v>
      </c>
    </row>
    <row r="11" spans="1:10" ht="38.25">
      <c r="A11" s="18" t="s">
        <v>29</v>
      </c>
      <c r="B11" s="19" t="s">
        <v>30</v>
      </c>
      <c r="C11" s="19" t="s">
        <v>32</v>
      </c>
      <c r="D11" s="20" t="s">
        <v>31</v>
      </c>
      <c r="E11" s="19" t="s">
        <v>33</v>
      </c>
      <c r="F11" s="21">
        <v>5000</v>
      </c>
      <c r="G11" s="3">
        <v>0</v>
      </c>
      <c r="H11" s="15">
        <f t="shared" si="0"/>
        <v>0</v>
      </c>
      <c r="I11" s="16">
        <f t="shared" si="1"/>
        <v>0</v>
      </c>
      <c r="J11" s="17">
        <f t="shared" si="2"/>
        <v>0</v>
      </c>
    </row>
    <row r="12" spans="1:10" ht="51">
      <c r="A12" s="18" t="s">
        <v>34</v>
      </c>
      <c r="B12" s="19" t="s">
        <v>35</v>
      </c>
      <c r="C12" s="19" t="s">
        <v>37</v>
      </c>
      <c r="D12" s="20" t="s">
        <v>36</v>
      </c>
      <c r="E12" s="19" t="s">
        <v>15</v>
      </c>
      <c r="F12" s="21">
        <v>5000</v>
      </c>
      <c r="G12" s="3">
        <v>0</v>
      </c>
      <c r="H12" s="15">
        <f t="shared" si="0"/>
        <v>0</v>
      </c>
      <c r="I12" s="16">
        <f t="shared" si="1"/>
        <v>0</v>
      </c>
      <c r="J12" s="17">
        <f t="shared" si="2"/>
        <v>0</v>
      </c>
    </row>
    <row r="13" spans="1:10">
      <c r="A13" s="18" t="s">
        <v>38</v>
      </c>
      <c r="B13" s="19" t="s">
        <v>39</v>
      </c>
      <c r="C13" s="19" t="s">
        <v>14</v>
      </c>
      <c r="D13" s="20" t="s">
        <v>130</v>
      </c>
      <c r="E13" s="19" t="s">
        <v>40</v>
      </c>
      <c r="F13" s="21">
        <v>3000</v>
      </c>
      <c r="G13" s="3">
        <v>0</v>
      </c>
      <c r="H13" s="15">
        <f t="shared" si="0"/>
        <v>0</v>
      </c>
      <c r="I13" s="16">
        <f t="shared" si="1"/>
        <v>0</v>
      </c>
      <c r="J13" s="17">
        <f t="shared" si="2"/>
        <v>0</v>
      </c>
    </row>
    <row r="14" spans="1:10" ht="20.100000000000001" customHeight="1">
      <c r="A14" s="6"/>
      <c r="B14" s="6"/>
      <c r="C14" s="6"/>
      <c r="D14" s="6"/>
      <c r="E14" s="6"/>
      <c r="F14" s="38" t="s">
        <v>134</v>
      </c>
      <c r="G14" s="39"/>
      <c r="H14" s="40"/>
      <c r="I14" s="7">
        <f>SUM(I7:I13)</f>
        <v>0</v>
      </c>
      <c r="J14" s="8">
        <f>SUM(J7:J13)</f>
        <v>0</v>
      </c>
    </row>
    <row r="15" spans="1:10" s="2" customFormat="1" ht="9.9499999999999993" customHeight="1">
      <c r="A15" s="10"/>
      <c r="B15" s="10"/>
      <c r="C15" s="10"/>
      <c r="D15" s="10"/>
      <c r="E15" s="10"/>
      <c r="F15" s="10"/>
      <c r="G15" s="10"/>
      <c r="H15" s="10"/>
      <c r="I15" s="22"/>
      <c r="J15" s="23"/>
    </row>
    <row r="16" spans="1:10" ht="20.100000000000001" customHeight="1">
      <c r="A16" s="24" t="s">
        <v>41</v>
      </c>
      <c r="B16" s="34" t="s">
        <v>42</v>
      </c>
      <c r="C16" s="34"/>
      <c r="D16" s="34"/>
      <c r="E16" s="34"/>
      <c r="F16" s="34"/>
      <c r="G16" s="34"/>
      <c r="H16" s="34"/>
      <c r="I16" s="34"/>
      <c r="J16" s="34"/>
    </row>
    <row r="17" spans="1:10" ht="38.25">
      <c r="A17" s="18" t="s">
        <v>43</v>
      </c>
      <c r="B17" s="19" t="s">
        <v>44</v>
      </c>
      <c r="C17" s="19" t="s">
        <v>46</v>
      </c>
      <c r="D17" s="20" t="s">
        <v>45</v>
      </c>
      <c r="E17" s="19" t="s">
        <v>15</v>
      </c>
      <c r="F17" s="21">
        <v>10000</v>
      </c>
      <c r="G17" s="3">
        <v>0</v>
      </c>
      <c r="H17" s="15">
        <f t="shared" ref="H17:H18" si="3">SUM(G17*1.2288)</f>
        <v>0</v>
      </c>
      <c r="I17" s="16">
        <f t="shared" ref="I17" si="4">SUM(F17*G17)</f>
        <v>0</v>
      </c>
      <c r="J17" s="17">
        <f t="shared" ref="J17" si="5">SUM(F17*H17)</f>
        <v>0</v>
      </c>
    </row>
    <row r="18" spans="1:10" ht="38.25">
      <c r="A18" s="18" t="s">
        <v>47</v>
      </c>
      <c r="B18" s="19" t="s">
        <v>48</v>
      </c>
      <c r="C18" s="19" t="s">
        <v>32</v>
      </c>
      <c r="D18" s="20" t="s">
        <v>49</v>
      </c>
      <c r="E18" s="19" t="s">
        <v>24</v>
      </c>
      <c r="F18" s="21">
        <v>30000</v>
      </c>
      <c r="G18" s="3">
        <v>0</v>
      </c>
      <c r="H18" s="15">
        <f t="shared" si="3"/>
        <v>0</v>
      </c>
      <c r="I18" s="16">
        <f t="shared" ref="I18" si="6">SUM(F18*G18)</f>
        <v>0</v>
      </c>
      <c r="J18" s="17">
        <f t="shared" ref="J18" si="7">SUM(F18*H18)</f>
        <v>0</v>
      </c>
    </row>
    <row r="19" spans="1:10" ht="20.100000000000001" customHeight="1">
      <c r="A19" s="6"/>
      <c r="B19" s="6"/>
      <c r="C19" s="6"/>
      <c r="D19" s="6"/>
      <c r="E19" s="6"/>
      <c r="F19" s="38" t="s">
        <v>135</v>
      </c>
      <c r="G19" s="39"/>
      <c r="H19" s="40"/>
      <c r="I19" s="7">
        <f>SUM(I17:I18)</f>
        <v>0</v>
      </c>
      <c r="J19" s="8">
        <f>SUM(J17:J18)</f>
        <v>0</v>
      </c>
    </row>
    <row r="20" spans="1:10" s="2" customFormat="1" ht="9.9499999999999993" customHeight="1">
      <c r="A20" s="10"/>
      <c r="B20" s="10"/>
      <c r="C20" s="10"/>
      <c r="D20" s="10"/>
      <c r="E20" s="10"/>
      <c r="F20" s="10"/>
      <c r="G20" s="10"/>
      <c r="H20" s="10"/>
      <c r="I20" s="22"/>
      <c r="J20" s="23"/>
    </row>
    <row r="21" spans="1:10" ht="20.100000000000001" customHeight="1">
      <c r="A21" s="25" t="s">
        <v>50</v>
      </c>
      <c r="B21" s="35" t="s">
        <v>51</v>
      </c>
      <c r="C21" s="35"/>
      <c r="D21" s="35"/>
      <c r="E21" s="35"/>
      <c r="F21" s="35"/>
      <c r="G21" s="35"/>
      <c r="H21" s="35"/>
      <c r="I21" s="35"/>
      <c r="J21" s="35"/>
    </row>
    <row r="22" spans="1:10" ht="25.5">
      <c r="A22" s="18" t="s">
        <v>52</v>
      </c>
      <c r="B22" s="19" t="s">
        <v>53</v>
      </c>
      <c r="C22" s="19" t="s">
        <v>46</v>
      </c>
      <c r="D22" s="20" t="s">
        <v>54</v>
      </c>
      <c r="E22" s="19" t="s">
        <v>55</v>
      </c>
      <c r="F22" s="21">
        <v>5000</v>
      </c>
      <c r="G22" s="3">
        <v>0</v>
      </c>
      <c r="H22" s="15">
        <f t="shared" ref="H22:H23" si="8">SUM(G22*1.2288)</f>
        <v>0</v>
      </c>
      <c r="I22" s="16">
        <f t="shared" ref="I22" si="9">SUM(F22*G22)</f>
        <v>0</v>
      </c>
      <c r="J22" s="17">
        <f t="shared" ref="J22" si="10">SUM(F22*H22)</f>
        <v>0</v>
      </c>
    </row>
    <row r="23" spans="1:10" ht="38.25">
      <c r="A23" s="18" t="s">
        <v>56</v>
      </c>
      <c r="B23" s="19" t="s">
        <v>57</v>
      </c>
      <c r="C23" s="19" t="s">
        <v>23</v>
      </c>
      <c r="D23" s="20" t="s">
        <v>58</v>
      </c>
      <c r="E23" s="19" t="s">
        <v>59</v>
      </c>
      <c r="F23" s="21">
        <v>300</v>
      </c>
      <c r="G23" s="3">
        <v>0</v>
      </c>
      <c r="H23" s="15">
        <f t="shared" si="8"/>
        <v>0</v>
      </c>
      <c r="I23" s="16">
        <f t="shared" ref="I23" si="11">SUM(F23*G23)</f>
        <v>0</v>
      </c>
      <c r="J23" s="17">
        <f t="shared" ref="J23" si="12">SUM(F23*H23)</f>
        <v>0</v>
      </c>
    </row>
    <row r="24" spans="1:10" ht="20.100000000000001" customHeight="1">
      <c r="A24" s="6"/>
      <c r="B24" s="6"/>
      <c r="C24" s="6"/>
      <c r="D24" s="6"/>
      <c r="E24" s="6"/>
      <c r="F24" s="38" t="s">
        <v>136</v>
      </c>
      <c r="G24" s="39"/>
      <c r="H24" s="40"/>
      <c r="I24" s="7">
        <f>SUM(I22:I23)</f>
        <v>0</v>
      </c>
      <c r="J24" s="8">
        <f>SUM(J22:J23)</f>
        <v>0</v>
      </c>
    </row>
    <row r="25" spans="1:10" s="2" customFormat="1" ht="9.9499999999999993" customHeight="1">
      <c r="A25" s="10"/>
      <c r="B25" s="10"/>
      <c r="C25" s="10"/>
      <c r="D25" s="10"/>
      <c r="E25" s="10"/>
      <c r="F25" s="10"/>
      <c r="G25" s="10"/>
      <c r="H25" s="10"/>
      <c r="I25" s="22"/>
      <c r="J25" s="23"/>
    </row>
    <row r="26" spans="1:10" ht="20.100000000000001" customHeight="1">
      <c r="A26" s="25" t="s">
        <v>60</v>
      </c>
      <c r="B26" s="35" t="s">
        <v>61</v>
      </c>
      <c r="C26" s="35"/>
      <c r="D26" s="35"/>
      <c r="E26" s="35"/>
      <c r="F26" s="35"/>
      <c r="G26" s="35"/>
      <c r="H26" s="35"/>
      <c r="I26" s="35"/>
      <c r="J26" s="35"/>
    </row>
    <row r="27" spans="1:10" ht="25.5">
      <c r="A27" s="18" t="s">
        <v>62</v>
      </c>
      <c r="B27" s="19" t="s">
        <v>44</v>
      </c>
      <c r="C27" s="19" t="s">
        <v>46</v>
      </c>
      <c r="D27" s="20" t="s">
        <v>63</v>
      </c>
      <c r="E27" s="19" t="s">
        <v>15</v>
      </c>
      <c r="F27" s="21">
        <v>10000</v>
      </c>
      <c r="G27" s="3">
        <v>0</v>
      </c>
      <c r="H27" s="15">
        <f t="shared" ref="H27:H32" si="13">SUM(G27*1.2288)</f>
        <v>0</v>
      </c>
      <c r="I27" s="16">
        <f t="shared" ref="I27" si="14">SUM(F27*G27)</f>
        <v>0</v>
      </c>
      <c r="J27" s="17">
        <f t="shared" ref="J27" si="15">SUM(F27*H27)</f>
        <v>0</v>
      </c>
    </row>
    <row r="28" spans="1:10">
      <c r="A28" s="18" t="s">
        <v>64</v>
      </c>
      <c r="B28" s="19" t="s">
        <v>65</v>
      </c>
      <c r="C28" s="19" t="s">
        <v>67</v>
      </c>
      <c r="D28" s="20" t="s">
        <v>66</v>
      </c>
      <c r="E28" s="19" t="s">
        <v>68</v>
      </c>
      <c r="F28" s="21">
        <v>20000</v>
      </c>
      <c r="G28" s="3">
        <v>0</v>
      </c>
      <c r="H28" s="15">
        <f t="shared" si="13"/>
        <v>0</v>
      </c>
      <c r="I28" s="16">
        <f t="shared" ref="I28:I32" si="16">SUM(F28*G28)</f>
        <v>0</v>
      </c>
      <c r="J28" s="17">
        <f t="shared" ref="J28:J32" si="17">SUM(F28*H28)</f>
        <v>0</v>
      </c>
    </row>
    <row r="29" spans="1:10" ht="25.5">
      <c r="A29" s="18" t="s">
        <v>69</v>
      </c>
      <c r="B29" s="19" t="s">
        <v>70</v>
      </c>
      <c r="C29" s="19" t="s">
        <v>72</v>
      </c>
      <c r="D29" s="20" t="s">
        <v>71</v>
      </c>
      <c r="E29" s="19" t="s">
        <v>24</v>
      </c>
      <c r="F29" s="21">
        <v>10000</v>
      </c>
      <c r="G29" s="3">
        <v>0</v>
      </c>
      <c r="H29" s="15">
        <f t="shared" si="13"/>
        <v>0</v>
      </c>
      <c r="I29" s="16">
        <f t="shared" si="16"/>
        <v>0</v>
      </c>
      <c r="J29" s="17">
        <f t="shared" si="17"/>
        <v>0</v>
      </c>
    </row>
    <row r="30" spans="1:10" ht="25.5">
      <c r="A30" s="18" t="s">
        <v>73</v>
      </c>
      <c r="B30" s="19" t="s">
        <v>74</v>
      </c>
      <c r="C30" s="19" t="s">
        <v>14</v>
      </c>
      <c r="D30" s="20" t="s">
        <v>75</v>
      </c>
      <c r="E30" s="19" t="s">
        <v>76</v>
      </c>
      <c r="F30" s="21">
        <v>20</v>
      </c>
      <c r="G30" s="3">
        <v>0</v>
      </c>
      <c r="H30" s="15">
        <f t="shared" si="13"/>
        <v>0</v>
      </c>
      <c r="I30" s="16">
        <f t="shared" si="16"/>
        <v>0</v>
      </c>
      <c r="J30" s="17">
        <f t="shared" si="17"/>
        <v>0</v>
      </c>
    </row>
    <row r="31" spans="1:10" ht="25.5">
      <c r="A31" s="18" t="s">
        <v>77</v>
      </c>
      <c r="B31" s="19" t="s">
        <v>78</v>
      </c>
      <c r="C31" s="19" t="s">
        <v>14</v>
      </c>
      <c r="D31" s="20" t="s">
        <v>79</v>
      </c>
      <c r="E31" s="19" t="s">
        <v>76</v>
      </c>
      <c r="F31" s="21">
        <v>20</v>
      </c>
      <c r="G31" s="3">
        <v>0</v>
      </c>
      <c r="H31" s="15">
        <f t="shared" si="13"/>
        <v>0</v>
      </c>
      <c r="I31" s="16">
        <f t="shared" si="16"/>
        <v>0</v>
      </c>
      <c r="J31" s="17">
        <f t="shared" si="17"/>
        <v>0</v>
      </c>
    </row>
    <row r="32" spans="1:10" ht="25.5">
      <c r="A32" s="18" t="s">
        <v>80</v>
      </c>
      <c r="B32" s="19" t="s">
        <v>81</v>
      </c>
      <c r="C32" s="19" t="s">
        <v>14</v>
      </c>
      <c r="D32" s="20" t="s">
        <v>82</v>
      </c>
      <c r="E32" s="19" t="s">
        <v>76</v>
      </c>
      <c r="F32" s="21">
        <v>20</v>
      </c>
      <c r="G32" s="3">
        <v>0</v>
      </c>
      <c r="H32" s="15">
        <f t="shared" si="13"/>
        <v>0</v>
      </c>
      <c r="I32" s="16">
        <f t="shared" si="16"/>
        <v>0</v>
      </c>
      <c r="J32" s="17">
        <f t="shared" si="17"/>
        <v>0</v>
      </c>
    </row>
    <row r="33" spans="1:10" ht="20.100000000000001" customHeight="1">
      <c r="A33" s="6"/>
      <c r="B33" s="6"/>
      <c r="C33" s="6"/>
      <c r="D33" s="6"/>
      <c r="E33" s="6"/>
      <c r="F33" s="38" t="s">
        <v>137</v>
      </c>
      <c r="G33" s="39"/>
      <c r="H33" s="40"/>
      <c r="I33" s="7">
        <f>SUM(I27:I32)</f>
        <v>0</v>
      </c>
      <c r="J33" s="8">
        <f>SUM(J27:J32)</f>
        <v>0</v>
      </c>
    </row>
    <row r="34" spans="1:10" s="2" customFormat="1" ht="9.9499999999999993" customHeight="1">
      <c r="A34" s="10"/>
      <c r="B34" s="10"/>
      <c r="C34" s="10"/>
      <c r="D34" s="10"/>
      <c r="E34" s="10"/>
      <c r="F34" s="10"/>
      <c r="G34" s="10"/>
      <c r="H34" s="10"/>
      <c r="I34" s="22"/>
      <c r="J34" s="23"/>
    </row>
    <row r="35" spans="1:10" ht="20.100000000000001" customHeight="1">
      <c r="A35" s="24" t="s">
        <v>83</v>
      </c>
      <c r="B35" s="34" t="s">
        <v>84</v>
      </c>
      <c r="C35" s="34"/>
      <c r="D35" s="34"/>
      <c r="E35" s="34"/>
      <c r="F35" s="34"/>
      <c r="G35" s="34"/>
      <c r="H35" s="34"/>
      <c r="I35" s="34"/>
      <c r="J35" s="34"/>
    </row>
    <row r="36" spans="1:10" ht="20.100000000000001" customHeight="1">
      <c r="A36" s="25" t="s">
        <v>85</v>
      </c>
      <c r="B36" s="35" t="s">
        <v>86</v>
      </c>
      <c r="C36" s="35"/>
      <c r="D36" s="35"/>
      <c r="E36" s="35"/>
      <c r="F36" s="35"/>
      <c r="G36" s="35"/>
      <c r="H36" s="35"/>
      <c r="I36" s="35"/>
      <c r="J36" s="35"/>
    </row>
    <row r="37" spans="1:10" ht="25.5">
      <c r="A37" s="18" t="s">
        <v>87</v>
      </c>
      <c r="B37" s="19" t="s">
        <v>88</v>
      </c>
      <c r="C37" s="19" t="s">
        <v>14</v>
      </c>
      <c r="D37" s="20" t="s">
        <v>89</v>
      </c>
      <c r="E37" s="19" t="s">
        <v>15</v>
      </c>
      <c r="F37" s="21">
        <v>5000</v>
      </c>
      <c r="G37" s="3">
        <v>0</v>
      </c>
      <c r="H37" s="15">
        <f t="shared" ref="H37:H45" si="18">SUM(G37*1.2288)</f>
        <v>0</v>
      </c>
      <c r="I37" s="16">
        <f t="shared" ref="I37" si="19">SUM(F37*G37)</f>
        <v>0</v>
      </c>
      <c r="J37" s="17">
        <f t="shared" ref="J37" si="20">SUM(F37*H37)</f>
        <v>0</v>
      </c>
    </row>
    <row r="38" spans="1:10" ht="25.5">
      <c r="A38" s="18" t="s">
        <v>90</v>
      </c>
      <c r="B38" s="19" t="s">
        <v>91</v>
      </c>
      <c r="C38" s="19" t="s">
        <v>14</v>
      </c>
      <c r="D38" s="20" t="s">
        <v>92</v>
      </c>
      <c r="E38" s="19" t="s">
        <v>15</v>
      </c>
      <c r="F38" s="21">
        <v>5000</v>
      </c>
      <c r="G38" s="3">
        <v>0</v>
      </c>
      <c r="H38" s="15">
        <f t="shared" si="18"/>
        <v>0</v>
      </c>
      <c r="I38" s="16">
        <f t="shared" ref="I38:I45" si="21">SUM(F38*G38)</f>
        <v>0</v>
      </c>
      <c r="J38" s="17">
        <f t="shared" ref="J38:J45" si="22">SUM(F38*H38)</f>
        <v>0</v>
      </c>
    </row>
    <row r="39" spans="1:10" ht="25.5">
      <c r="A39" s="18" t="s">
        <v>93</v>
      </c>
      <c r="B39" s="19" t="s">
        <v>94</v>
      </c>
      <c r="C39" s="19" t="s">
        <v>23</v>
      </c>
      <c r="D39" s="20" t="s">
        <v>95</v>
      </c>
      <c r="E39" s="19" t="s">
        <v>24</v>
      </c>
      <c r="F39" s="21">
        <v>15000</v>
      </c>
      <c r="G39" s="3">
        <v>0</v>
      </c>
      <c r="H39" s="15">
        <f t="shared" si="18"/>
        <v>0</v>
      </c>
      <c r="I39" s="16">
        <f t="shared" si="21"/>
        <v>0</v>
      </c>
      <c r="J39" s="17">
        <f t="shared" si="22"/>
        <v>0</v>
      </c>
    </row>
    <row r="40" spans="1:10" ht="38.25">
      <c r="A40" s="18" t="s">
        <v>96</v>
      </c>
      <c r="B40" s="19" t="s">
        <v>97</v>
      </c>
      <c r="C40" s="19" t="s">
        <v>14</v>
      </c>
      <c r="D40" s="20" t="s">
        <v>98</v>
      </c>
      <c r="E40" s="19" t="s">
        <v>15</v>
      </c>
      <c r="F40" s="21">
        <v>20000</v>
      </c>
      <c r="G40" s="3">
        <v>0</v>
      </c>
      <c r="H40" s="15">
        <f t="shared" si="18"/>
        <v>0</v>
      </c>
      <c r="I40" s="16">
        <f t="shared" si="21"/>
        <v>0</v>
      </c>
      <c r="J40" s="17">
        <f t="shared" si="22"/>
        <v>0</v>
      </c>
    </row>
    <row r="41" spans="1:10" ht="20.100000000000001" customHeight="1">
      <c r="A41" s="18" t="s">
        <v>99</v>
      </c>
      <c r="B41" s="19" t="s">
        <v>100</v>
      </c>
      <c r="C41" s="19" t="s">
        <v>67</v>
      </c>
      <c r="D41" s="20" t="s">
        <v>101</v>
      </c>
      <c r="E41" s="19" t="s">
        <v>15</v>
      </c>
      <c r="F41" s="21">
        <v>20000</v>
      </c>
      <c r="G41" s="3">
        <v>0</v>
      </c>
      <c r="H41" s="15">
        <f t="shared" si="18"/>
        <v>0</v>
      </c>
      <c r="I41" s="16">
        <f t="shared" si="21"/>
        <v>0</v>
      </c>
      <c r="J41" s="17">
        <f t="shared" si="22"/>
        <v>0</v>
      </c>
    </row>
    <row r="42" spans="1:10">
      <c r="A42" s="18" t="s">
        <v>102</v>
      </c>
      <c r="B42" s="19" t="s">
        <v>103</v>
      </c>
      <c r="C42" s="19" t="s">
        <v>14</v>
      </c>
      <c r="D42" s="20" t="s">
        <v>104</v>
      </c>
      <c r="E42" s="19" t="s">
        <v>15</v>
      </c>
      <c r="F42" s="21">
        <v>20000</v>
      </c>
      <c r="G42" s="3">
        <v>0</v>
      </c>
      <c r="H42" s="15">
        <f t="shared" si="18"/>
        <v>0</v>
      </c>
      <c r="I42" s="16">
        <f t="shared" si="21"/>
        <v>0</v>
      </c>
      <c r="J42" s="17">
        <f t="shared" si="22"/>
        <v>0</v>
      </c>
    </row>
    <row r="43" spans="1:10" ht="25.5">
      <c r="A43" s="18" t="s">
        <v>105</v>
      </c>
      <c r="B43" s="19" t="s">
        <v>106</v>
      </c>
      <c r="C43" s="19" t="s">
        <v>14</v>
      </c>
      <c r="D43" s="20" t="s">
        <v>107</v>
      </c>
      <c r="E43" s="19" t="s">
        <v>15</v>
      </c>
      <c r="F43" s="21">
        <v>5000</v>
      </c>
      <c r="G43" s="3">
        <v>0</v>
      </c>
      <c r="H43" s="15">
        <f t="shared" si="18"/>
        <v>0</v>
      </c>
      <c r="I43" s="16">
        <f t="shared" si="21"/>
        <v>0</v>
      </c>
      <c r="J43" s="17">
        <f t="shared" si="22"/>
        <v>0</v>
      </c>
    </row>
    <row r="44" spans="1:10" ht="25.5">
      <c r="A44" s="18" t="s">
        <v>108</v>
      </c>
      <c r="B44" s="19" t="s">
        <v>109</v>
      </c>
      <c r="C44" s="19" t="s">
        <v>111</v>
      </c>
      <c r="D44" s="20" t="s">
        <v>110</v>
      </c>
      <c r="E44" s="19" t="s">
        <v>15</v>
      </c>
      <c r="F44" s="21">
        <v>25000</v>
      </c>
      <c r="G44" s="3">
        <v>0</v>
      </c>
      <c r="H44" s="15">
        <f t="shared" si="18"/>
        <v>0</v>
      </c>
      <c r="I44" s="16">
        <f t="shared" si="21"/>
        <v>0</v>
      </c>
      <c r="J44" s="17">
        <f t="shared" si="22"/>
        <v>0</v>
      </c>
    </row>
    <row r="45" spans="1:10" ht="25.5">
      <c r="A45" s="18" t="s">
        <v>112</v>
      </c>
      <c r="B45" s="19" t="s">
        <v>113</v>
      </c>
      <c r="C45" s="19" t="s">
        <v>19</v>
      </c>
      <c r="D45" s="20" t="s">
        <v>114</v>
      </c>
      <c r="E45" s="19" t="s">
        <v>15</v>
      </c>
      <c r="F45" s="21">
        <v>20000</v>
      </c>
      <c r="G45" s="3">
        <v>0</v>
      </c>
      <c r="H45" s="15">
        <f t="shared" si="18"/>
        <v>0</v>
      </c>
      <c r="I45" s="16">
        <f t="shared" si="21"/>
        <v>0</v>
      </c>
      <c r="J45" s="17">
        <f t="shared" si="22"/>
        <v>0</v>
      </c>
    </row>
    <row r="46" spans="1:10" ht="20.100000000000001" customHeight="1">
      <c r="A46" s="6"/>
      <c r="B46" s="6"/>
      <c r="C46" s="6"/>
      <c r="D46" s="6"/>
      <c r="E46" s="6"/>
      <c r="F46" s="38" t="s">
        <v>138</v>
      </c>
      <c r="G46" s="39"/>
      <c r="H46" s="40"/>
      <c r="I46" s="7">
        <f>SUM(I37:I45)</f>
        <v>0</v>
      </c>
      <c r="J46" s="8">
        <f>SUM(J37:J45)</f>
        <v>0</v>
      </c>
    </row>
    <row r="47" spans="1:10" s="2" customFormat="1" ht="9.9499999999999993" customHeight="1">
      <c r="A47" s="10"/>
      <c r="B47" s="10"/>
      <c r="C47" s="10"/>
      <c r="D47" s="10"/>
      <c r="E47" s="10"/>
      <c r="F47" s="10"/>
      <c r="G47" s="10"/>
      <c r="H47" s="10"/>
      <c r="I47" s="22"/>
      <c r="J47" s="23"/>
    </row>
    <row r="48" spans="1:10" ht="20.100000000000001" customHeight="1">
      <c r="A48" s="24" t="s">
        <v>115</v>
      </c>
      <c r="B48" s="34" t="s">
        <v>116</v>
      </c>
      <c r="C48" s="34"/>
      <c r="D48" s="34"/>
      <c r="E48" s="34"/>
      <c r="F48" s="34"/>
      <c r="G48" s="34"/>
      <c r="H48" s="34"/>
      <c r="I48" s="34"/>
      <c r="J48" s="34"/>
    </row>
    <row r="49" spans="1:10">
      <c r="A49" s="18" t="s">
        <v>117</v>
      </c>
      <c r="B49" s="19" t="s">
        <v>118</v>
      </c>
      <c r="C49" s="19" t="s">
        <v>120</v>
      </c>
      <c r="D49" s="20" t="s">
        <v>119</v>
      </c>
      <c r="E49" s="19" t="s">
        <v>121</v>
      </c>
      <c r="F49" s="21">
        <v>40000</v>
      </c>
      <c r="G49" s="3">
        <v>0</v>
      </c>
      <c r="H49" s="15">
        <f t="shared" ref="H49:H51" si="23">SUM(G49*1.2288)</f>
        <v>0</v>
      </c>
      <c r="I49" s="16">
        <f t="shared" ref="I49" si="24">SUM(F49*G49)</f>
        <v>0</v>
      </c>
      <c r="J49" s="17">
        <f t="shared" ref="J49" si="25">SUM(F49*H49)</f>
        <v>0</v>
      </c>
    </row>
    <row r="50" spans="1:10" ht="63.75">
      <c r="A50" s="18" t="s">
        <v>122</v>
      </c>
      <c r="B50" s="19" t="s">
        <v>123</v>
      </c>
      <c r="C50" s="19" t="s">
        <v>37</v>
      </c>
      <c r="D50" s="20" t="s">
        <v>124</v>
      </c>
      <c r="E50" s="19" t="s">
        <v>76</v>
      </c>
      <c r="F50" s="21">
        <v>100</v>
      </c>
      <c r="G50" s="3">
        <v>0</v>
      </c>
      <c r="H50" s="15">
        <f t="shared" si="23"/>
        <v>0</v>
      </c>
      <c r="I50" s="16">
        <f t="shared" ref="I50:I51" si="26">SUM(F50*G50)</f>
        <v>0</v>
      </c>
      <c r="J50" s="17">
        <f t="shared" ref="J50:J51" si="27">SUM(F50*H50)</f>
        <v>0</v>
      </c>
    </row>
    <row r="51" spans="1:10">
      <c r="A51" s="18" t="s">
        <v>125</v>
      </c>
      <c r="B51" s="19" t="s">
        <v>126</v>
      </c>
      <c r="C51" s="19" t="s">
        <v>67</v>
      </c>
      <c r="D51" s="20" t="s">
        <v>127</v>
      </c>
      <c r="E51" s="19" t="s">
        <v>128</v>
      </c>
      <c r="F51" s="21">
        <v>300</v>
      </c>
      <c r="G51" s="3">
        <v>0</v>
      </c>
      <c r="H51" s="15">
        <f t="shared" si="23"/>
        <v>0</v>
      </c>
      <c r="I51" s="16">
        <f t="shared" si="26"/>
        <v>0</v>
      </c>
      <c r="J51" s="17">
        <f t="shared" si="27"/>
        <v>0</v>
      </c>
    </row>
    <row r="52" spans="1:10" ht="20.100000000000001" customHeight="1">
      <c r="A52" s="6"/>
      <c r="B52" s="6"/>
      <c r="C52" s="6"/>
      <c r="D52" s="6"/>
      <c r="E52" s="6"/>
      <c r="F52" s="41" t="s">
        <v>139</v>
      </c>
      <c r="G52" s="41"/>
      <c r="H52" s="41"/>
      <c r="I52" s="7">
        <f>SUM(I49:I51)</f>
        <v>0</v>
      </c>
      <c r="J52" s="8">
        <f>SUM(J49:J51)</f>
        <v>0</v>
      </c>
    </row>
    <row r="53" spans="1:10" s="2" customFormat="1" ht="9.9499999999999993" customHeight="1">
      <c r="A53" s="9"/>
      <c r="B53" s="9"/>
      <c r="C53" s="9"/>
      <c r="D53" s="9"/>
      <c r="E53" s="9"/>
      <c r="F53" s="10"/>
      <c r="G53" s="10"/>
      <c r="H53" s="10"/>
      <c r="I53" s="11"/>
      <c r="J53" s="12"/>
    </row>
    <row r="54" spans="1:10" ht="30" customHeight="1">
      <c r="A54" s="13"/>
      <c r="B54" s="13"/>
      <c r="C54" s="13"/>
      <c r="D54" s="13"/>
      <c r="E54" s="13"/>
      <c r="F54" s="42" t="s">
        <v>129</v>
      </c>
      <c r="G54" s="42"/>
      <c r="H54" s="42"/>
      <c r="I54" s="14">
        <f>SUM(I14+I19+I24+I33+I46+I52)</f>
        <v>0</v>
      </c>
      <c r="J54" s="14">
        <f>SUM(J14+J19+J24+J33+J46+J52)</f>
        <v>0</v>
      </c>
    </row>
    <row r="55" spans="1:10" ht="20.100000000000001" customHeight="1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ht="20.100000000000001" customHeight="1">
      <c r="A56" s="4"/>
      <c r="B56" s="4"/>
      <c r="C56" s="4"/>
      <c r="D56" s="4"/>
      <c r="E56" s="4"/>
      <c r="F56" s="4"/>
      <c r="G56" s="4"/>
      <c r="H56" s="4"/>
      <c r="I56" s="4"/>
      <c r="J56" s="4"/>
    </row>
  </sheetData>
  <sheetProtection algorithmName="SHA-512" hashValue="MbwhL18o9Flyc6MczkV+HB/+0eS9Mfz5dFHeT7+Z1BYgAzROq0iOzoDEWZ1+pFowXWGXB5EhADY4GWKfWPRlUw==" saltValue="k1TZvZTia/jBGg0PUHJvGg==" spinCount="100000" sheet="1" objects="1" scenarios="1"/>
  <mergeCells count="17">
    <mergeCell ref="F54:H54"/>
    <mergeCell ref="F46:H46"/>
    <mergeCell ref="F33:H33"/>
    <mergeCell ref="F24:H24"/>
    <mergeCell ref="B26:J26"/>
    <mergeCell ref="B35:J35"/>
    <mergeCell ref="B36:J36"/>
    <mergeCell ref="B48:J48"/>
    <mergeCell ref="F52:H52"/>
    <mergeCell ref="A1:J1"/>
    <mergeCell ref="B2:J2"/>
    <mergeCell ref="B6:J6"/>
    <mergeCell ref="B16:J16"/>
    <mergeCell ref="B21:J21"/>
    <mergeCell ref="H4:I4"/>
    <mergeCell ref="F19:H19"/>
    <mergeCell ref="F14:H14"/>
  </mergeCells>
  <pageMargins left="0.23622047244094491" right="0.23622047244094491" top="0.23622047244094491" bottom="0.23622047244094491" header="0.31496062992125984" footer="0.31496062992125984"/>
  <pageSetup paperSize="9"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ZERADA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2026-05-22T19:09:03Z</dcterms:created>
  <dcterms:modified xsi:type="dcterms:W3CDTF">2026-10-20T14:40:22Z</dcterms:modified>
</cp:coreProperties>
</file>