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queline\Desktop\PREFEITURA\2024 - Pref\13 - Reforma Creche Lageado\Doc editaveis\"/>
    </mc:Choice>
  </mc:AlternateContent>
  <bookViews>
    <workbookView xWindow="0" yWindow="0" windowWidth="15390" windowHeight="11340"/>
  </bookViews>
  <sheets>
    <sheet name="Cronograma" sheetId="4" r:id="rId1"/>
  </sheets>
  <definedNames>
    <definedName name="_xlnm.Print_Area" localSheetId="0">Cronograma!$A$1:$P$44</definedName>
  </definedNames>
  <calcPr calcId="162913"/>
</workbook>
</file>

<file path=xl/calcChain.xml><?xml version="1.0" encoding="utf-8"?>
<calcChain xmlns="http://schemas.openxmlformats.org/spreadsheetml/2006/main">
  <c r="O29" i="4" l="1"/>
  <c r="O30" i="4"/>
  <c r="K29" i="4"/>
  <c r="I29" i="4"/>
  <c r="K26" i="4"/>
  <c r="G26" i="4"/>
  <c r="I26" i="4"/>
  <c r="I25" i="4"/>
  <c r="G25" i="4"/>
  <c r="E25" i="4"/>
  <c r="G23" i="4"/>
  <c r="G20" i="4"/>
  <c r="E18" i="4"/>
  <c r="E22" i="4"/>
  <c r="E21" i="4"/>
  <c r="G22" i="4"/>
  <c r="G21" i="4"/>
  <c r="G19" i="4"/>
  <c r="G18" i="4"/>
  <c r="M29" i="4" l="1"/>
  <c r="C30" i="4" l="1"/>
  <c r="I18" i="4"/>
  <c r="K30" i="4"/>
  <c r="L30" i="4" s="1"/>
  <c r="E28" i="4"/>
  <c r="E19" i="4"/>
  <c r="M30" i="4"/>
  <c r="N30" i="4" s="1"/>
  <c r="I23" i="4"/>
  <c r="D13" i="4" l="1"/>
  <c r="P30" i="4"/>
  <c r="G30" i="4"/>
  <c r="H30" i="4" s="1"/>
  <c r="I30" i="4"/>
  <c r="J30" i="4" s="1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30" i="4" l="1"/>
  <c r="E13" i="4" l="1"/>
  <c r="E30" i="4" s="1"/>
  <c r="F30" i="4" s="1"/>
</calcChain>
</file>

<file path=xl/sharedStrings.xml><?xml version="1.0" encoding="utf-8"?>
<sst xmlns="http://schemas.openxmlformats.org/spreadsheetml/2006/main" count="72" uniqueCount="57">
  <si>
    <t>Item</t>
  </si>
  <si>
    <t>Descrição</t>
  </si>
  <si>
    <t>TOTAL</t>
  </si>
  <si>
    <t>R$</t>
  </si>
  <si>
    <t>%</t>
  </si>
  <si>
    <t>MARIA HELENA CALAZANS LUZ</t>
  </si>
  <si>
    <t xml:space="preserve">Arquiteta e Urbanista - CAU A 152889 </t>
  </si>
  <si>
    <t xml:space="preserve">Responsável técnico da Prefeitura do Município de Apiaí </t>
  </si>
  <si>
    <t>ROSANGELA ADEIL ALVES ALIAGA</t>
  </si>
  <si>
    <t>Secretaria Municipal de Educação e Esporte</t>
  </si>
  <si>
    <t xml:space="preserve">SÉRGIO VICTOR BORGES BARBOSA </t>
  </si>
  <si>
    <t>Prefeito Municipal</t>
  </si>
  <si>
    <t>___________________________________________________</t>
  </si>
  <si>
    <r>
      <t>Obra</t>
    </r>
    <r>
      <rPr>
        <sz val="12"/>
        <rFont val="Arial"/>
        <family val="2"/>
      </rPr>
      <t xml:space="preserve">:  Reforma da CEMEIEF Prof.ª Neyde dos Santos Lisboa Fischer </t>
    </r>
  </si>
  <si>
    <r>
      <t>Local:</t>
    </r>
    <r>
      <rPr>
        <sz val="12"/>
        <rFont val="Arial"/>
        <family val="2"/>
      </rPr>
      <t xml:space="preserve"> Rua da Saudade, nº 270, distrito Lageado de Araçaiba - Apiaí - SP</t>
    </r>
  </si>
  <si>
    <t>Telas de proteção</t>
  </si>
  <si>
    <t>Área de serviço externa</t>
  </si>
  <si>
    <t>Balcão da pia da cozinha</t>
  </si>
  <si>
    <t xml:space="preserve">Banheiro acessivel </t>
  </si>
  <si>
    <t>Serviços avulsos</t>
  </si>
  <si>
    <t>Forros</t>
  </si>
  <si>
    <t xml:space="preserve">W.C. masculino e feminino </t>
  </si>
  <si>
    <t>Tanque</t>
  </si>
  <si>
    <t>Estrutura</t>
  </si>
  <si>
    <t>Vedação</t>
  </si>
  <si>
    <t>Esquadrias</t>
  </si>
  <si>
    <t>Restauração do portão</t>
  </si>
  <si>
    <t>Piso</t>
  </si>
  <si>
    <t xml:space="preserve">Calçadas </t>
  </si>
  <si>
    <t>Hidráulica</t>
  </si>
  <si>
    <t>Instalação elétrica</t>
  </si>
  <si>
    <t>Pinturas</t>
  </si>
  <si>
    <t>1.0</t>
  </si>
  <si>
    <t>2.0</t>
  </si>
  <si>
    <t>3.0</t>
  </si>
  <si>
    <t>4.0</t>
  </si>
  <si>
    <t>5.0</t>
  </si>
  <si>
    <t>6.0</t>
  </si>
  <si>
    <t>7.0</t>
  </si>
  <si>
    <t>8.0</t>
  </si>
  <si>
    <t>9.0</t>
  </si>
  <si>
    <t>10.0</t>
  </si>
  <si>
    <t>11.0</t>
  </si>
  <si>
    <t>12.0</t>
  </si>
  <si>
    <t>13.0</t>
  </si>
  <si>
    <t>14.0</t>
  </si>
  <si>
    <t>15.0</t>
  </si>
  <si>
    <t>16.0</t>
  </si>
  <si>
    <t>17.0</t>
  </si>
  <si>
    <t>Mês 1</t>
  </si>
  <si>
    <t>Mês 2</t>
  </si>
  <si>
    <t>Mês 3</t>
  </si>
  <si>
    <t>Mês 4</t>
  </si>
  <si>
    <t>Mês 5</t>
  </si>
  <si>
    <t>Mês 6</t>
  </si>
  <si>
    <t>CRONOGRAMA FÍSICO-FINANCEIRO</t>
  </si>
  <si>
    <t>Apiaí, 11 de outubro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</si>
</sst>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.00_);_(* \(#,##0.00\);_(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56"/>
      <name val="Verdana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0" fontId="3" fillId="0" borderId="0"/>
  </cellStyleXfs>
  <cellXfs count="51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/>
    <xf numFmtId="4" fontId="0" fillId="0" borderId="0" xfId="0" applyNumberFormat="1" applyAlignment="1">
      <alignment horizontal="center"/>
    </xf>
    <xf numFmtId="4" fontId="5" fillId="0" borderId="0" xfId="0" applyNumberFormat="1" applyFont="1" applyAlignment="1">
      <alignment horizontal="center"/>
    </xf>
    <xf numFmtId="4" fontId="0" fillId="0" borderId="0" xfId="0" applyNumberFormat="1"/>
    <xf numFmtId="4" fontId="5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 applyBorder="1"/>
    <xf numFmtId="4" fontId="0" fillId="0" borderId="0" xfId="0" applyNumberFormat="1" applyBorder="1"/>
    <xf numFmtId="4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164" fontId="3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4" fontId="10" fillId="3" borderId="1" xfId="2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4" fontId="13" fillId="2" borderId="1" xfId="2" applyNumberFormat="1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/>
    </xf>
    <xf numFmtId="0" fontId="12" fillId="0" borderId="2" xfId="2" applyFont="1" applyFill="1" applyBorder="1"/>
    <xf numFmtId="4" fontId="11" fillId="0" borderId="2" xfId="2" applyNumberFormat="1" applyFont="1" applyFill="1" applyBorder="1" applyAlignment="1">
      <alignment horizontal="center"/>
    </xf>
    <xf numFmtId="0" fontId="0" fillId="0" borderId="1" xfId="0" applyFill="1" applyBorder="1"/>
    <xf numFmtId="2" fontId="11" fillId="0" borderId="1" xfId="0" applyNumberFormat="1" applyFont="1" applyFill="1" applyBorder="1"/>
    <xf numFmtId="0" fontId="12" fillId="0" borderId="1" xfId="2" applyFont="1" applyFill="1" applyBorder="1"/>
    <xf numFmtId="4" fontId="11" fillId="0" borderId="1" xfId="2" applyNumberFormat="1" applyFont="1" applyFill="1" applyBorder="1" applyAlignment="1">
      <alignment horizontal="center"/>
    </xf>
    <xf numFmtId="2" fontId="11" fillId="0" borderId="1" xfId="0" applyNumberFormat="1" applyFont="1" applyFill="1" applyBorder="1" applyAlignment="1"/>
    <xf numFmtId="2" fontId="14" fillId="0" borderId="1" xfId="0" applyNumberFormat="1" applyFont="1" applyFill="1" applyBorder="1" applyAlignment="1">
      <alignment vertical="center"/>
    </xf>
    <xf numFmtId="2" fontId="15" fillId="0" borderId="1" xfId="0" applyNumberFormat="1" applyFont="1" applyFill="1" applyBorder="1" applyAlignment="1">
      <alignment vertical="center"/>
    </xf>
    <xf numFmtId="0" fontId="12" fillId="0" borderId="4" xfId="2" applyFont="1" applyFill="1" applyBorder="1"/>
    <xf numFmtId="4" fontId="3" fillId="0" borderId="0" xfId="0" applyNumberFormat="1" applyFont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/>
    </xf>
    <xf numFmtId="4" fontId="13" fillId="2" borderId="1" xfId="2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0" fillId="3" borderId="3" xfId="2" applyFont="1" applyFill="1" applyBorder="1" applyAlignment="1">
      <alignment horizontal="center"/>
    </xf>
    <xf numFmtId="0" fontId="10" fillId="3" borderId="4" xfId="2" applyFont="1" applyFill="1" applyBorder="1" applyAlignment="1">
      <alignment horizontal="center"/>
    </xf>
    <xf numFmtId="0" fontId="9" fillId="0" borderId="5" xfId="2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4" fontId="13" fillId="2" borderId="3" xfId="2" applyNumberFormat="1" applyFont="1" applyFill="1" applyBorder="1" applyAlignment="1">
      <alignment horizontal="center" vertical="center"/>
    </xf>
    <xf numFmtId="4" fontId="13" fillId="2" borderId="4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7">
    <cellStyle name="Normal" xfId="0" builtinId="0"/>
    <cellStyle name="Normal 2" xfId="2"/>
    <cellStyle name="Normal 2 2" xfId="4"/>
    <cellStyle name="Normal 3" xfId="3"/>
    <cellStyle name="Normal 4" xfId="6"/>
    <cellStyle name="Vírgula" xfId="1" builtinId="3"/>
    <cellStyle name="Vírgula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642937</xdr:colOff>
      <xdr:row>3</xdr:row>
      <xdr:rowOff>73137</xdr:rowOff>
    </xdr:from>
    <xdr:to>
      <xdr:col>12</xdr:col>
      <xdr:colOff>285749</xdr:colOff>
      <xdr:row>3</xdr:row>
      <xdr:rowOff>976312</xdr:rowOff>
    </xdr:to>
    <xdr:sp macro="" textlink="">
      <xdr:nvSpPr>
        <xdr:cNvPr id="5" name="Text Box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286125" y="216012"/>
          <a:ext cx="7191374" cy="903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800" b="1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APIAÍ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400" b="1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ESTADO DE SÃO PAULO</a:t>
          </a:r>
          <a:endParaRPr lang="en-US" sz="140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BR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1" eaLnBrk="1" fontAlgn="auto" latinLnBrk="0" hangingPunct="1"/>
          <a:r>
            <a:rPr lang="en-US" sz="1200" b="1" i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CNPJ 46.634.242/0001-38</a:t>
          </a:r>
          <a:endParaRPr lang="en-US" sz="1100" b="1" i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pt-B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425222</xdr:colOff>
      <xdr:row>1</xdr:row>
      <xdr:rowOff>2039</xdr:rowOff>
    </xdr:from>
    <xdr:to>
      <xdr:col>1</xdr:col>
      <xdr:colOff>1987583</xdr:colOff>
      <xdr:row>3</xdr:row>
      <xdr:rowOff>1098776</xdr:rowOff>
    </xdr:to>
    <xdr:pic>
      <xdr:nvPicPr>
        <xdr:cNvPr id="4" name="Picture 87" descr="_of_Braza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972" y="811664"/>
          <a:ext cx="1562361" cy="1191987"/>
        </a:xfrm>
        <a:prstGeom prst="rect">
          <a:avLst/>
        </a:prstGeom>
        <a:noFill/>
        <a:ln w="9525">
          <a:solidFill>
            <a:schemeClr val="bg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showGridLines="0" tabSelected="1" view="pageLayout" topLeftCell="A10" zoomScale="110" zoomScaleNormal="70" zoomScaleSheetLayoutView="40" zoomScalePageLayoutView="110" workbookViewId="0">
      <selection activeCell="O27" sqref="O27"/>
    </sheetView>
  </sheetViews>
  <sheetFormatPr defaultRowHeight="12.75" x14ac:dyDescent="0.2"/>
  <cols>
    <col min="1" max="1" width="7.7109375" customWidth="1"/>
    <col min="2" max="2" width="29.85546875" customWidth="1"/>
    <col min="3" max="3" width="14.140625" style="5" customWidth="1"/>
    <col min="4" max="4" width="8.42578125" style="5" customWidth="1"/>
    <col min="5" max="5" width="12.28515625" style="3" customWidth="1"/>
    <col min="6" max="6" width="8.5703125" style="3" customWidth="1"/>
    <col min="7" max="7" width="12.28515625" customWidth="1"/>
    <col min="8" max="8" width="9.28515625" customWidth="1"/>
    <col min="9" max="9" width="12.28515625" customWidth="1"/>
    <col min="10" max="10" width="9.28515625" customWidth="1"/>
    <col min="11" max="11" width="12.28515625" customWidth="1"/>
    <col min="12" max="12" width="9.28515625" customWidth="1"/>
    <col min="13" max="13" width="12.28515625" customWidth="1"/>
    <col min="14" max="14" width="9.28515625" customWidth="1"/>
    <col min="15" max="15" width="11.85546875" customWidth="1"/>
    <col min="16" max="16" width="10.140625" customWidth="1"/>
  </cols>
  <sheetData>
    <row r="1" spans="1:16" ht="3.75" customHeight="1" x14ac:dyDescent="0.2">
      <c r="A1" s="10"/>
      <c r="B1" s="10"/>
      <c r="C1" s="11"/>
      <c r="D1" s="11"/>
      <c r="E1" s="12"/>
      <c r="F1" s="12"/>
    </row>
    <row r="2" spans="1:16" ht="3.75" customHeight="1" x14ac:dyDescent="0.2">
      <c r="A2" s="10"/>
      <c r="B2" s="10"/>
      <c r="C2" s="11"/>
      <c r="D2" s="11"/>
      <c r="E2" s="12"/>
      <c r="F2" s="12"/>
    </row>
    <row r="3" spans="1:16" ht="3.75" customHeight="1" x14ac:dyDescent="0.2">
      <c r="A3" s="10"/>
      <c r="B3" s="10"/>
      <c r="C3" s="11"/>
      <c r="D3" s="11"/>
      <c r="E3" s="12"/>
      <c r="F3" s="12"/>
    </row>
    <row r="4" spans="1:16" s="1" customFormat="1" ht="90.75" customHeight="1" x14ac:dyDescent="0.2">
      <c r="A4" s="38"/>
      <c r="B4" s="38"/>
      <c r="C4" s="38"/>
      <c r="D4" s="38"/>
      <c r="E4" s="38"/>
      <c r="F4" s="38"/>
    </row>
    <row r="5" spans="1:16" s="1" customFormat="1" x14ac:dyDescent="0.2">
      <c r="A5" s="18"/>
      <c r="B5" s="18"/>
      <c r="C5" s="18"/>
      <c r="D5" s="18"/>
      <c r="E5" s="18"/>
      <c r="F5" s="18"/>
    </row>
    <row r="6" spans="1:16" s="1" customFormat="1" x14ac:dyDescent="0.2">
      <c r="A6" s="20"/>
      <c r="B6" s="20"/>
      <c r="C6" s="20"/>
      <c r="D6" s="20"/>
      <c r="E6" s="20"/>
      <c r="F6" s="20"/>
    </row>
    <row r="7" spans="1:16" s="1" customFormat="1" ht="13.5" customHeight="1" x14ac:dyDescent="0.2">
      <c r="A7" s="41" t="s">
        <v>13</v>
      </c>
      <c r="B7" s="41"/>
      <c r="C7" s="41"/>
      <c r="D7" s="41"/>
      <c r="E7" s="41"/>
      <c r="F7" s="41"/>
    </row>
    <row r="8" spans="1:16" s="1" customFormat="1" ht="15.75" x14ac:dyDescent="0.2">
      <c r="A8" s="16" t="s">
        <v>14</v>
      </c>
      <c r="B8" s="13"/>
      <c r="C8" s="14"/>
      <c r="D8" s="7"/>
      <c r="E8" s="15"/>
      <c r="F8" s="14"/>
    </row>
    <row r="9" spans="1:16" s="1" customFormat="1" ht="22.5" customHeight="1" x14ac:dyDescent="0.2">
      <c r="A9" s="16"/>
      <c r="B9" s="13"/>
      <c r="C9" s="14"/>
      <c r="D9" s="7"/>
      <c r="E9" s="15"/>
      <c r="F9" s="14"/>
    </row>
    <row r="10" spans="1:16" s="1" customFormat="1" ht="31.5" customHeight="1" x14ac:dyDescent="0.2">
      <c r="A10" s="44" t="s">
        <v>55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</row>
    <row r="11" spans="1:16" ht="15.75" x14ac:dyDescent="0.2">
      <c r="A11" s="39" t="s">
        <v>0</v>
      </c>
      <c r="B11" s="39" t="s">
        <v>1</v>
      </c>
      <c r="C11" s="40" t="s">
        <v>2</v>
      </c>
      <c r="D11" s="40"/>
      <c r="E11" s="40" t="s">
        <v>49</v>
      </c>
      <c r="F11" s="40"/>
      <c r="G11" s="40" t="s">
        <v>50</v>
      </c>
      <c r="H11" s="40"/>
      <c r="I11" s="40" t="s">
        <v>51</v>
      </c>
      <c r="J11" s="40"/>
      <c r="K11" s="40" t="s">
        <v>52</v>
      </c>
      <c r="L11" s="40"/>
      <c r="M11" s="40" t="s">
        <v>53</v>
      </c>
      <c r="N11" s="40"/>
      <c r="O11" s="46" t="s">
        <v>54</v>
      </c>
      <c r="P11" s="47"/>
    </row>
    <row r="12" spans="1:16" ht="15.75" x14ac:dyDescent="0.2">
      <c r="A12" s="39"/>
      <c r="B12" s="39"/>
      <c r="C12" s="22" t="s">
        <v>3</v>
      </c>
      <c r="D12" s="22" t="s">
        <v>4</v>
      </c>
      <c r="E12" s="22" t="s">
        <v>3</v>
      </c>
      <c r="F12" s="22" t="s">
        <v>4</v>
      </c>
      <c r="G12" s="22" t="s">
        <v>3</v>
      </c>
      <c r="H12" s="22" t="s">
        <v>4</v>
      </c>
      <c r="I12" s="22" t="s">
        <v>3</v>
      </c>
      <c r="J12" s="22" t="s">
        <v>4</v>
      </c>
      <c r="K12" s="22" t="s">
        <v>3</v>
      </c>
      <c r="L12" s="22" t="s">
        <v>4</v>
      </c>
      <c r="M12" s="22" t="s">
        <v>3</v>
      </c>
      <c r="N12" s="22" t="s">
        <v>4</v>
      </c>
      <c r="O12" s="22" t="s">
        <v>3</v>
      </c>
      <c r="P12" s="22" t="s">
        <v>4</v>
      </c>
    </row>
    <row r="13" spans="1:16" ht="15" x14ac:dyDescent="0.2">
      <c r="A13" s="23" t="s">
        <v>32</v>
      </c>
      <c r="B13" s="24" t="s">
        <v>15</v>
      </c>
      <c r="C13" s="25">
        <v>474.82</v>
      </c>
      <c r="D13" s="25">
        <f>C13*100/C30</f>
        <v>0.34062826768408933</v>
      </c>
      <c r="E13" s="25">
        <f t="shared" ref="E13" si="0">F13*C13/100</f>
        <v>474.82</v>
      </c>
      <c r="F13" s="25">
        <v>100</v>
      </c>
      <c r="G13" s="25"/>
      <c r="H13" s="25"/>
      <c r="I13" s="25"/>
      <c r="J13" s="25"/>
      <c r="K13" s="26"/>
      <c r="L13" s="27"/>
      <c r="M13" s="27"/>
      <c r="N13" s="27"/>
      <c r="O13" s="27"/>
      <c r="P13" s="27"/>
    </row>
    <row r="14" spans="1:16" ht="15" x14ac:dyDescent="0.2">
      <c r="A14" s="23" t="s">
        <v>33</v>
      </c>
      <c r="B14" s="28" t="s">
        <v>16</v>
      </c>
      <c r="C14" s="29">
        <v>471.56</v>
      </c>
      <c r="D14" s="25">
        <f>C14*100/C30</f>
        <v>0.33828959586603163</v>
      </c>
      <c r="E14" s="29">
        <v>471.56</v>
      </c>
      <c r="F14" s="29">
        <v>100</v>
      </c>
      <c r="G14" s="29"/>
      <c r="H14" s="29"/>
      <c r="I14" s="29"/>
      <c r="J14" s="29"/>
      <c r="K14" s="26"/>
      <c r="L14" s="27"/>
      <c r="M14" s="27"/>
      <c r="N14" s="27"/>
      <c r="O14" s="27"/>
      <c r="P14" s="27"/>
    </row>
    <row r="15" spans="1:16" ht="15" x14ac:dyDescent="0.2">
      <c r="A15" s="23" t="s">
        <v>34</v>
      </c>
      <c r="B15" s="28" t="s">
        <v>17</v>
      </c>
      <c r="C15" s="29">
        <v>1270.79</v>
      </c>
      <c r="D15" s="25">
        <f>C15*100/C30</f>
        <v>0.91164440480658748</v>
      </c>
      <c r="E15" s="29">
        <v>1270.79</v>
      </c>
      <c r="F15" s="29">
        <v>100</v>
      </c>
      <c r="G15" s="29"/>
      <c r="H15" s="29"/>
      <c r="I15" s="29"/>
      <c r="J15" s="29"/>
      <c r="K15" s="26"/>
      <c r="L15" s="27"/>
      <c r="M15" s="27"/>
      <c r="N15" s="27"/>
      <c r="O15" s="27"/>
      <c r="P15" s="27"/>
    </row>
    <row r="16" spans="1:16" ht="15" x14ac:dyDescent="0.2">
      <c r="A16" s="23" t="s">
        <v>35</v>
      </c>
      <c r="B16" s="28" t="s">
        <v>18</v>
      </c>
      <c r="C16" s="29">
        <v>2740.9</v>
      </c>
      <c r="D16" s="25">
        <f>C16*100/C30</f>
        <v>1.9662777871515951</v>
      </c>
      <c r="E16" s="29">
        <v>2740.9</v>
      </c>
      <c r="F16" s="29">
        <v>100</v>
      </c>
      <c r="G16" s="29"/>
      <c r="H16" s="29"/>
      <c r="I16" s="29"/>
      <c r="J16" s="29"/>
      <c r="K16" s="29"/>
      <c r="L16" s="29"/>
      <c r="M16" s="30"/>
      <c r="N16" s="27"/>
      <c r="O16" s="27"/>
      <c r="P16" s="27"/>
    </row>
    <row r="17" spans="1:16" ht="15.75" x14ac:dyDescent="0.2">
      <c r="A17" s="23" t="s">
        <v>36</v>
      </c>
      <c r="B17" s="28" t="s">
        <v>19</v>
      </c>
      <c r="C17" s="29">
        <v>8.66</v>
      </c>
      <c r="D17" s="25">
        <f>C17*100/C30</f>
        <v>6.2125453817114132E-3</v>
      </c>
      <c r="E17" s="29">
        <v>8.66</v>
      </c>
      <c r="F17" s="29">
        <v>100</v>
      </c>
      <c r="G17" s="29"/>
      <c r="H17" s="29"/>
      <c r="I17" s="29"/>
      <c r="J17" s="29"/>
      <c r="K17" s="26"/>
      <c r="L17" s="31"/>
      <c r="M17" s="31"/>
      <c r="N17" s="27"/>
      <c r="O17" s="27"/>
      <c r="P17" s="27"/>
    </row>
    <row r="18" spans="1:16" ht="15" x14ac:dyDescent="0.2">
      <c r="A18" s="23" t="s">
        <v>37</v>
      </c>
      <c r="B18" s="28" t="s">
        <v>20</v>
      </c>
      <c r="C18" s="29">
        <v>17489.66</v>
      </c>
      <c r="D18" s="25">
        <f>C18*100/C30</f>
        <v>12.546802131720883</v>
      </c>
      <c r="E18" s="29">
        <f>C18*F18%</f>
        <v>5771.5878000000002</v>
      </c>
      <c r="F18" s="29">
        <v>33</v>
      </c>
      <c r="G18" s="29">
        <f t="shared" ref="G18:G23" si="1">C18*H18%</f>
        <v>5771.5878000000002</v>
      </c>
      <c r="H18" s="29">
        <v>33</v>
      </c>
      <c r="I18" s="29">
        <f>C18*J18%</f>
        <v>5946.4844000000003</v>
      </c>
      <c r="J18" s="29">
        <v>34</v>
      </c>
      <c r="K18" s="26"/>
      <c r="L18" s="32"/>
      <c r="M18" s="32"/>
      <c r="N18" s="27"/>
      <c r="O18" s="27"/>
      <c r="P18" s="27"/>
    </row>
    <row r="19" spans="1:16" ht="15" x14ac:dyDescent="0.2">
      <c r="A19" s="23" t="s">
        <v>38</v>
      </c>
      <c r="B19" s="28" t="s">
        <v>21</v>
      </c>
      <c r="C19" s="29">
        <v>12497.16</v>
      </c>
      <c r="D19" s="25">
        <f>C19*100/C30</f>
        <v>8.96526254532432</v>
      </c>
      <c r="E19" s="29">
        <f>C19*F19%</f>
        <v>6248.58</v>
      </c>
      <c r="F19" s="29">
        <v>50</v>
      </c>
      <c r="G19" s="29">
        <f t="shared" si="1"/>
        <v>6248.58</v>
      </c>
      <c r="H19" s="29">
        <v>50</v>
      </c>
      <c r="I19" s="29"/>
      <c r="J19" s="29"/>
      <c r="K19" s="26"/>
      <c r="L19" s="32"/>
      <c r="M19" s="32"/>
      <c r="N19" s="27"/>
      <c r="O19" s="27"/>
      <c r="P19" s="27"/>
    </row>
    <row r="20" spans="1:16" ht="15" x14ac:dyDescent="0.2">
      <c r="A20" s="23" t="s">
        <v>39</v>
      </c>
      <c r="B20" s="28" t="s">
        <v>22</v>
      </c>
      <c r="C20" s="29">
        <v>473.37</v>
      </c>
      <c r="D20" s="25">
        <f>C20*100/C30</f>
        <v>0.33958806089384896</v>
      </c>
      <c r="E20" s="29"/>
      <c r="F20" s="29"/>
      <c r="G20" s="29">
        <f t="shared" si="1"/>
        <v>473.37</v>
      </c>
      <c r="H20" s="29">
        <v>100</v>
      </c>
      <c r="I20" s="29"/>
      <c r="J20" s="29"/>
      <c r="K20" s="29"/>
      <c r="L20" s="27"/>
      <c r="M20" s="27"/>
      <c r="N20" s="27"/>
      <c r="O20" s="27"/>
      <c r="P20" s="27"/>
    </row>
    <row r="21" spans="1:16" ht="15" x14ac:dyDescent="0.2">
      <c r="A21" s="23" t="s">
        <v>40</v>
      </c>
      <c r="B21" s="33" t="s">
        <v>23</v>
      </c>
      <c r="C21" s="29">
        <v>1836.79</v>
      </c>
      <c r="D21" s="25">
        <f>C21*100/C30</f>
        <v>1.3176837449969638</v>
      </c>
      <c r="E21" s="29">
        <f>C21*F21%</f>
        <v>918.39499999999998</v>
      </c>
      <c r="F21" s="29">
        <v>50</v>
      </c>
      <c r="G21" s="29">
        <f t="shared" si="1"/>
        <v>918.39499999999998</v>
      </c>
      <c r="H21" s="29">
        <v>50</v>
      </c>
      <c r="I21" s="29"/>
      <c r="J21" s="29"/>
      <c r="K21" s="26"/>
      <c r="L21" s="27"/>
      <c r="M21" s="27"/>
      <c r="N21" s="27"/>
      <c r="O21" s="27"/>
      <c r="P21" s="27"/>
    </row>
    <row r="22" spans="1:16" ht="15" x14ac:dyDescent="0.2">
      <c r="A22" s="23" t="s">
        <v>41</v>
      </c>
      <c r="B22" s="33" t="s">
        <v>24</v>
      </c>
      <c r="C22" s="29">
        <v>2789.39</v>
      </c>
      <c r="D22" s="25">
        <f>C22*100/C30</f>
        <v>2.0010637369852193</v>
      </c>
      <c r="E22" s="29">
        <f>C22*F22%</f>
        <v>1394.6949999999999</v>
      </c>
      <c r="F22" s="29">
        <v>50</v>
      </c>
      <c r="G22" s="29">
        <f t="shared" si="1"/>
        <v>1394.6949999999999</v>
      </c>
      <c r="H22" s="29">
        <v>50</v>
      </c>
      <c r="I22" s="29"/>
      <c r="J22" s="29"/>
      <c r="K22" s="26"/>
      <c r="L22" s="27"/>
      <c r="M22" s="27"/>
      <c r="N22" s="27"/>
      <c r="O22" s="27"/>
      <c r="P22" s="27"/>
    </row>
    <row r="23" spans="1:16" ht="15" x14ac:dyDescent="0.2">
      <c r="A23" s="23" t="s">
        <v>42</v>
      </c>
      <c r="B23" s="33" t="s">
        <v>25</v>
      </c>
      <c r="C23" s="29">
        <v>17920.509999999998</v>
      </c>
      <c r="D23" s="25">
        <f>C23*100/C30</f>
        <v>12.855887025220923</v>
      </c>
      <c r="E23" s="29"/>
      <c r="F23" s="29"/>
      <c r="G23" s="29">
        <f t="shared" si="1"/>
        <v>8960.2549999999992</v>
      </c>
      <c r="H23" s="29">
        <v>50</v>
      </c>
      <c r="I23" s="29">
        <f>C23*J23%</f>
        <v>8960.2549999999992</v>
      </c>
      <c r="J23" s="29">
        <v>50</v>
      </c>
      <c r="K23" s="29"/>
      <c r="L23" s="27"/>
      <c r="M23" s="27"/>
      <c r="N23" s="27"/>
      <c r="O23" s="27"/>
      <c r="P23" s="27"/>
    </row>
    <row r="24" spans="1:16" ht="15" x14ac:dyDescent="0.2">
      <c r="A24" s="23" t="s">
        <v>43</v>
      </c>
      <c r="B24" s="33" t="s">
        <v>26</v>
      </c>
      <c r="C24" s="29">
        <v>39.65</v>
      </c>
      <c r="D24" s="25">
        <f>C24*100/C30</f>
        <v>2.8444275333124429E-2</v>
      </c>
      <c r="E24" s="29">
        <v>39.65</v>
      </c>
      <c r="F24" s="29">
        <v>100</v>
      </c>
      <c r="G24" s="29"/>
      <c r="H24" s="29"/>
      <c r="I24" s="29"/>
      <c r="J24" s="29"/>
      <c r="K24" s="26"/>
      <c r="L24" s="27"/>
      <c r="M24" s="27"/>
      <c r="N24" s="27"/>
      <c r="O24" s="27"/>
      <c r="P24" s="27"/>
    </row>
    <row r="25" spans="1:16" ht="15" x14ac:dyDescent="0.2">
      <c r="A25" s="23" t="s">
        <v>44</v>
      </c>
      <c r="B25" s="33" t="s">
        <v>27</v>
      </c>
      <c r="C25" s="29">
        <v>13194.75</v>
      </c>
      <c r="D25" s="25">
        <f>C25*100/C30</f>
        <v>9.4657024451889917</v>
      </c>
      <c r="E25" s="29">
        <f>C25*F25%</f>
        <v>3958.4249999999997</v>
      </c>
      <c r="F25" s="29">
        <v>30</v>
      </c>
      <c r="G25" s="29">
        <f>C25*H25%</f>
        <v>3958.4249999999997</v>
      </c>
      <c r="H25" s="29">
        <v>30</v>
      </c>
      <c r="I25" s="29">
        <f>C25*J25%</f>
        <v>5277.9000000000005</v>
      </c>
      <c r="J25" s="29">
        <v>40</v>
      </c>
      <c r="K25" s="29"/>
      <c r="L25" s="27"/>
      <c r="M25" s="29"/>
      <c r="N25" s="27"/>
      <c r="O25" s="27"/>
      <c r="P25" s="27"/>
    </row>
    <row r="26" spans="1:16" ht="15" x14ac:dyDescent="0.2">
      <c r="A26" s="23" t="s">
        <v>45</v>
      </c>
      <c r="B26" s="33" t="s">
        <v>28</v>
      </c>
      <c r="C26" s="29">
        <v>5240.51</v>
      </c>
      <c r="D26" s="25">
        <f>C26*100/C30</f>
        <v>3.7594579905672609</v>
      </c>
      <c r="E26" s="29"/>
      <c r="F26" s="29"/>
      <c r="G26" s="29">
        <f>C26*H26%</f>
        <v>1572.153</v>
      </c>
      <c r="H26" s="29">
        <v>30</v>
      </c>
      <c r="I26" s="29">
        <f>C26*J26%</f>
        <v>1572.153</v>
      </c>
      <c r="J26" s="29">
        <v>30</v>
      </c>
      <c r="K26" s="29">
        <f>C26*L26%</f>
        <v>2096.2040000000002</v>
      </c>
      <c r="L26" s="29">
        <v>40</v>
      </c>
      <c r="M26" s="29"/>
      <c r="N26" s="25"/>
      <c r="O26" s="27"/>
      <c r="P26" s="27"/>
    </row>
    <row r="27" spans="1:16" ht="15" x14ac:dyDescent="0.2">
      <c r="A27" s="23" t="s">
        <v>46</v>
      </c>
      <c r="B27" s="33" t="s">
        <v>29</v>
      </c>
      <c r="C27" s="29">
        <v>444.32</v>
      </c>
      <c r="D27" s="25">
        <f>C27*100/C30</f>
        <v>0.31874805588937821</v>
      </c>
      <c r="E27" s="29">
        <v>444.32</v>
      </c>
      <c r="F27" s="29">
        <v>100</v>
      </c>
      <c r="G27" s="29"/>
      <c r="H27" s="29"/>
      <c r="I27" s="29"/>
      <c r="J27" s="29"/>
      <c r="K27" s="26"/>
      <c r="L27" s="27"/>
      <c r="M27" s="27"/>
      <c r="N27" s="27"/>
      <c r="O27" s="27"/>
      <c r="P27" s="27"/>
    </row>
    <row r="28" spans="1:16" ht="15" x14ac:dyDescent="0.2">
      <c r="A28" s="23" t="s">
        <v>47</v>
      </c>
      <c r="B28" s="33" t="s">
        <v>30</v>
      </c>
      <c r="C28" s="29">
        <v>4566.4799999999996</v>
      </c>
      <c r="D28" s="25">
        <f>C28*100/C30</f>
        <v>3.2759196575840108</v>
      </c>
      <c r="E28" s="29">
        <f>C28*F28%</f>
        <v>4566.4799999999996</v>
      </c>
      <c r="F28" s="29">
        <v>100</v>
      </c>
      <c r="G28" s="29"/>
      <c r="H28" s="29"/>
      <c r="I28" s="29"/>
      <c r="J28" s="29"/>
      <c r="K28" s="26"/>
      <c r="L28" s="27"/>
      <c r="M28" s="27"/>
      <c r="N28" s="27"/>
      <c r="O28" s="27"/>
      <c r="P28" s="27"/>
    </row>
    <row r="29" spans="1:16" ht="15" x14ac:dyDescent="0.2">
      <c r="A29" s="23" t="s">
        <v>48</v>
      </c>
      <c r="B29" s="33" t="s">
        <v>31</v>
      </c>
      <c r="C29" s="29">
        <v>57936.04</v>
      </c>
      <c r="D29" s="25">
        <f>C29*100/C30</f>
        <v>41.562387729405046</v>
      </c>
      <c r="E29" s="29"/>
      <c r="F29" s="29"/>
      <c r="G29" s="29"/>
      <c r="H29" s="29"/>
      <c r="I29" s="29">
        <f>C29*J29%</f>
        <v>14484.01</v>
      </c>
      <c r="J29" s="29">
        <v>25</v>
      </c>
      <c r="K29" s="29">
        <f>C29*L29%</f>
        <v>14484.01</v>
      </c>
      <c r="L29" s="29">
        <v>25</v>
      </c>
      <c r="M29" s="29">
        <f>C29*N29%</f>
        <v>14484.01</v>
      </c>
      <c r="N29" s="35">
        <v>25</v>
      </c>
      <c r="O29" s="29">
        <f>C29*P29%</f>
        <v>14484.01</v>
      </c>
      <c r="P29" s="35">
        <v>25</v>
      </c>
    </row>
    <row r="30" spans="1:16" ht="15.75" x14ac:dyDescent="0.25">
      <c r="A30" s="42" t="s">
        <v>2</v>
      </c>
      <c r="B30" s="43"/>
      <c r="C30" s="17">
        <f>SUM(C13:C29)</f>
        <v>139395.36000000002</v>
      </c>
      <c r="D30" s="17">
        <f>SUM(D13:D29)</f>
        <v>99.999999999999986</v>
      </c>
      <c r="E30" s="17">
        <f>SUM(E13:E29)</f>
        <v>28308.862799999999</v>
      </c>
      <c r="F30" s="17">
        <f>E30*100/C30</f>
        <v>20.308325040374367</v>
      </c>
      <c r="G30" s="17">
        <f>SUM(G13:G29)</f>
        <v>29297.460799999997</v>
      </c>
      <c r="H30" s="17">
        <f>G30*100/C30</f>
        <v>21.017529421352325</v>
      </c>
      <c r="I30" s="17">
        <f>SUM(I13:I29)</f>
        <v>36240.8024</v>
      </c>
      <c r="J30" s="17">
        <f>I30*100/C30</f>
        <v>25.9985715449926</v>
      </c>
      <c r="K30" s="17">
        <f>SUM(K13:K29)</f>
        <v>16580.214</v>
      </c>
      <c r="L30" s="17">
        <f>K30*100/C30</f>
        <v>11.894380128578167</v>
      </c>
      <c r="M30" s="17">
        <f>SUM(M13:M29)</f>
        <v>14484.01</v>
      </c>
      <c r="N30" s="17">
        <f>M30*100/C30</f>
        <v>10.390596932351261</v>
      </c>
      <c r="O30" s="17">
        <f>SUM(O13:O29)</f>
        <v>14484.01</v>
      </c>
      <c r="P30" s="17">
        <f>O30*100/C30</f>
        <v>10.390596932351261</v>
      </c>
    </row>
    <row r="31" spans="1:16" s="2" customFormat="1" ht="15" customHeight="1" x14ac:dyDescent="0.2">
      <c r="C31" s="4"/>
      <c r="D31" s="6"/>
      <c r="E31" s="4"/>
      <c r="F31" s="4"/>
    </row>
    <row r="32" spans="1:16" ht="15" x14ac:dyDescent="0.2">
      <c r="A32" s="45" t="s">
        <v>56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</row>
    <row r="33" spans="1:16" x14ac:dyDescent="0.2">
      <c r="A33" s="9"/>
      <c r="B33" s="9"/>
      <c r="C33" s="9"/>
      <c r="D33" s="34"/>
      <c r="E33" s="34"/>
      <c r="F33" s="34"/>
    </row>
    <row r="34" spans="1:16" x14ac:dyDescent="0.2">
      <c r="A34" s="9"/>
      <c r="B34" s="9"/>
      <c r="C34" s="9"/>
      <c r="D34" s="9"/>
      <c r="E34" s="9"/>
      <c r="F34" s="9"/>
    </row>
    <row r="35" spans="1:16" x14ac:dyDescent="0.2">
      <c r="A35" s="9"/>
      <c r="B35" s="9"/>
      <c r="C35" s="9"/>
      <c r="D35" s="9"/>
      <c r="E35" s="9"/>
      <c r="F35" s="9"/>
    </row>
    <row r="36" spans="1:16" x14ac:dyDescent="0.2">
      <c r="A36" s="9"/>
      <c r="B36" s="9"/>
      <c r="C36" s="9"/>
      <c r="D36" s="9"/>
      <c r="E36" s="9"/>
      <c r="F36" s="9"/>
    </row>
    <row r="37" spans="1:16" x14ac:dyDescent="0.2">
      <c r="A37" s="9"/>
      <c r="B37" s="9"/>
      <c r="C37" s="9"/>
      <c r="D37" s="9"/>
      <c r="E37" s="9"/>
      <c r="F37" s="9"/>
    </row>
    <row r="38" spans="1:16" ht="15.75" x14ac:dyDescent="0.2">
      <c r="A38" s="9"/>
      <c r="B38" s="9"/>
      <c r="C38" s="9"/>
      <c r="D38" s="9"/>
      <c r="E38" s="9"/>
      <c r="F38" s="9"/>
      <c r="K38" s="37"/>
      <c r="L38" s="37"/>
      <c r="M38" s="37"/>
      <c r="N38" s="37"/>
    </row>
    <row r="39" spans="1:16" ht="15" x14ac:dyDescent="0.2">
      <c r="B39" s="8"/>
      <c r="C39" s="21"/>
      <c r="D39" s="21"/>
      <c r="E39" s="21"/>
      <c r="K39" s="36"/>
      <c r="L39" s="36"/>
      <c r="M39" s="36"/>
      <c r="N39" s="36"/>
    </row>
    <row r="40" spans="1:16" x14ac:dyDescent="0.2">
      <c r="A40" s="19"/>
      <c r="B40" s="19"/>
      <c r="C40" s="19"/>
      <c r="D40" s="19"/>
      <c r="E40" s="19"/>
      <c r="F40" s="19"/>
    </row>
    <row r="41" spans="1:16" ht="15.75" customHeight="1" x14ac:dyDescent="0.2">
      <c r="A41" s="48" t="s">
        <v>12</v>
      </c>
      <c r="B41" s="48"/>
      <c r="C41" s="48"/>
      <c r="D41" s="48"/>
      <c r="E41" s="48" t="s">
        <v>12</v>
      </c>
      <c r="F41" s="48"/>
      <c r="G41" s="48"/>
      <c r="H41" s="48"/>
      <c r="I41" s="48"/>
      <c r="J41" s="48"/>
      <c r="K41" s="49" t="s">
        <v>12</v>
      </c>
      <c r="L41" s="49"/>
      <c r="M41" s="49"/>
      <c r="N41" s="49"/>
      <c r="O41" s="49"/>
      <c r="P41" s="49"/>
    </row>
    <row r="42" spans="1:16" ht="15.75" x14ac:dyDescent="0.25">
      <c r="A42" s="37" t="s">
        <v>5</v>
      </c>
      <c r="B42" s="37"/>
      <c r="C42" s="37"/>
      <c r="D42" s="37"/>
      <c r="E42" s="37" t="s">
        <v>8</v>
      </c>
      <c r="F42" s="37"/>
      <c r="G42" s="37"/>
      <c r="H42" s="37"/>
      <c r="I42" s="37"/>
      <c r="J42" s="37"/>
      <c r="K42" s="50" t="s">
        <v>10</v>
      </c>
      <c r="L42" s="50"/>
      <c r="M42" s="50"/>
      <c r="N42" s="50"/>
      <c r="O42" s="50"/>
      <c r="P42" s="50"/>
    </row>
    <row r="43" spans="1:16" ht="15" x14ac:dyDescent="0.2">
      <c r="A43" s="36" t="s">
        <v>6</v>
      </c>
      <c r="B43" s="36"/>
      <c r="C43" s="36"/>
      <c r="D43" s="36"/>
      <c r="E43" s="36" t="s">
        <v>9</v>
      </c>
      <c r="F43" s="36"/>
      <c r="G43" s="36"/>
      <c r="H43" s="36"/>
      <c r="I43" s="36"/>
      <c r="J43" s="36"/>
      <c r="K43" s="49" t="s">
        <v>11</v>
      </c>
      <c r="L43" s="49"/>
      <c r="M43" s="49"/>
      <c r="N43" s="49"/>
      <c r="O43" s="49"/>
      <c r="P43" s="49"/>
    </row>
    <row r="44" spans="1:16" ht="15" x14ac:dyDescent="0.2">
      <c r="A44" s="36" t="s">
        <v>7</v>
      </c>
      <c r="B44" s="36"/>
      <c r="C44" s="36"/>
      <c r="D44" s="36"/>
    </row>
    <row r="54" spans="1:10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</row>
    <row r="55" spans="1:10" ht="15.75" x14ac:dyDescent="0.2">
      <c r="A55" s="37"/>
      <c r="B55" s="37"/>
      <c r="C55" s="37"/>
      <c r="D55" s="37"/>
      <c r="E55" s="37"/>
      <c r="F55" s="37"/>
      <c r="G55" s="37"/>
      <c r="H55" s="37"/>
      <c r="I55" s="37"/>
      <c r="J55" s="37"/>
    </row>
    <row r="56" spans="1:10" ht="1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</row>
  </sheetData>
  <mergeCells count="29">
    <mergeCell ref="A56:J56"/>
    <mergeCell ref="A54:J54"/>
    <mergeCell ref="A55:J55"/>
    <mergeCell ref="K41:P41"/>
    <mergeCell ref="K43:P43"/>
    <mergeCell ref="K42:P42"/>
    <mergeCell ref="E41:J41"/>
    <mergeCell ref="A41:D41"/>
    <mergeCell ref="A42:D42"/>
    <mergeCell ref="A43:D43"/>
    <mergeCell ref="K38:N38"/>
    <mergeCell ref="K39:N39"/>
    <mergeCell ref="A10:P10"/>
    <mergeCell ref="A32:P32"/>
    <mergeCell ref="K11:L11"/>
    <mergeCell ref="M11:N11"/>
    <mergeCell ref="O11:P11"/>
    <mergeCell ref="G11:H11"/>
    <mergeCell ref="I11:J11"/>
    <mergeCell ref="A44:D44"/>
    <mergeCell ref="E43:J43"/>
    <mergeCell ref="E42:J42"/>
    <mergeCell ref="A4:F4"/>
    <mergeCell ref="A11:A12"/>
    <mergeCell ref="B11:B12"/>
    <mergeCell ref="C11:D11"/>
    <mergeCell ref="E11:F11"/>
    <mergeCell ref="A7:F7"/>
    <mergeCell ref="A30:B30"/>
  </mergeCells>
  <pageMargins left="0.7" right="0.7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Jaqueline</cp:lastModifiedBy>
  <cp:lastPrinted>2024-10-11T13:25:43Z</cp:lastPrinted>
  <dcterms:created xsi:type="dcterms:W3CDTF">2009-07-02T17:29:30Z</dcterms:created>
  <dcterms:modified xsi:type="dcterms:W3CDTF">2024-10-11T13:34:57Z</dcterms:modified>
</cp:coreProperties>
</file>